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externalLinks/externalLink109.xml" ContentType="application/vnd.openxmlformats-officedocument.spreadsheetml.externalLink+xml"/>
  <Override PartName="/xl/externalLinks/externalLink110.xml" ContentType="application/vnd.openxmlformats-officedocument.spreadsheetml.externalLink+xml"/>
  <Override PartName="/xl/externalLinks/externalLink111.xml" ContentType="application/vnd.openxmlformats-officedocument.spreadsheetml.externalLink+xml"/>
  <Override PartName="/xl/externalLinks/externalLink112.xml" ContentType="application/vnd.openxmlformats-officedocument.spreadsheetml.externalLink+xml"/>
  <Override PartName="/xl/externalLinks/externalLink113.xml" ContentType="application/vnd.openxmlformats-officedocument.spreadsheetml.externalLink+xml"/>
  <Override PartName="/xl/externalLinks/externalLink114.xml" ContentType="application/vnd.openxmlformats-officedocument.spreadsheetml.externalLink+xml"/>
  <Override PartName="/xl/externalLinks/externalLink115.xml" ContentType="application/vnd.openxmlformats-officedocument.spreadsheetml.externalLink+xml"/>
  <Override PartName="/xl/externalLinks/externalLink116.xml" ContentType="application/vnd.openxmlformats-officedocument.spreadsheetml.externalLink+xml"/>
  <Override PartName="/xl/externalLinks/externalLink117.xml" ContentType="application/vnd.openxmlformats-officedocument.spreadsheetml.externalLink+xml"/>
  <Override PartName="/xl/externalLinks/externalLink118.xml" ContentType="application/vnd.openxmlformats-officedocument.spreadsheetml.externalLink+xml"/>
  <Override PartName="/xl/externalLinks/externalLink119.xml" ContentType="application/vnd.openxmlformats-officedocument.spreadsheetml.externalLink+xml"/>
  <Override PartName="/xl/externalLinks/externalLink120.xml" ContentType="application/vnd.openxmlformats-officedocument.spreadsheetml.externalLink+xml"/>
  <Override PartName="/xl/externalLinks/externalLink121.xml" ContentType="application/vnd.openxmlformats-officedocument.spreadsheetml.externalLink+xml"/>
  <Override PartName="/xl/externalLinks/externalLink122.xml" ContentType="application/vnd.openxmlformats-officedocument.spreadsheetml.externalLink+xml"/>
  <Override PartName="/xl/externalLinks/externalLink123.xml" ContentType="application/vnd.openxmlformats-officedocument.spreadsheetml.externalLink+xml"/>
  <Override PartName="/xl/externalLinks/externalLink124.xml" ContentType="application/vnd.openxmlformats-officedocument.spreadsheetml.externalLink+xml"/>
  <Override PartName="/xl/externalLinks/externalLink125.xml" ContentType="application/vnd.openxmlformats-officedocument.spreadsheetml.externalLink+xml"/>
  <Override PartName="/xl/externalLinks/externalLink126.xml" ContentType="application/vnd.openxmlformats-officedocument.spreadsheetml.externalLink+xml"/>
  <Override PartName="/xl/externalLinks/externalLink127.xml" ContentType="application/vnd.openxmlformats-officedocument.spreadsheetml.externalLink+xml"/>
  <Override PartName="/xl/externalLinks/externalLink128.xml" ContentType="application/vnd.openxmlformats-officedocument.spreadsheetml.externalLink+xml"/>
  <Override PartName="/xl/externalLinks/externalLink129.xml" ContentType="application/vnd.openxmlformats-officedocument.spreadsheetml.externalLink+xml"/>
  <Override PartName="/xl/externalLinks/externalLink130.xml" ContentType="application/vnd.openxmlformats-officedocument.spreadsheetml.externalLink+xml"/>
  <Override PartName="/xl/externalLinks/externalLink131.xml" ContentType="application/vnd.openxmlformats-officedocument.spreadsheetml.externalLink+xml"/>
  <Override PartName="/xl/externalLinks/externalLink132.xml" ContentType="application/vnd.openxmlformats-officedocument.spreadsheetml.externalLink+xml"/>
  <Override PartName="/xl/externalLinks/externalLink133.xml" ContentType="application/vnd.openxmlformats-officedocument.spreadsheetml.externalLink+xml"/>
  <Override PartName="/xl/externalLinks/externalLink134.xml" ContentType="application/vnd.openxmlformats-officedocument.spreadsheetml.externalLink+xml"/>
  <Override PartName="/xl/externalLinks/externalLink135.xml" ContentType="application/vnd.openxmlformats-officedocument.spreadsheetml.externalLink+xml"/>
  <Override PartName="/xl/externalLinks/externalLink136.xml" ContentType="application/vnd.openxmlformats-officedocument.spreadsheetml.externalLink+xml"/>
  <Override PartName="/xl/externalLinks/externalLink137.xml" ContentType="application/vnd.openxmlformats-officedocument.spreadsheetml.externalLink+xml"/>
  <Override PartName="/xl/externalLinks/externalLink138.xml" ContentType="application/vnd.openxmlformats-officedocument.spreadsheetml.externalLink+xml"/>
  <Override PartName="/xl/externalLinks/externalLink139.xml" ContentType="application/vnd.openxmlformats-officedocument.spreadsheetml.externalLink+xml"/>
  <Override PartName="/xl/externalLinks/externalLink140.xml" ContentType="application/vnd.openxmlformats-officedocument.spreadsheetml.externalLink+xml"/>
  <Override PartName="/xl/externalLinks/externalLink141.xml" ContentType="application/vnd.openxmlformats-officedocument.spreadsheetml.externalLink+xml"/>
  <Override PartName="/xl/externalLinks/externalLink142.xml" ContentType="application/vnd.openxmlformats-officedocument.spreadsheetml.externalLink+xml"/>
  <Override PartName="/xl/externalLinks/externalLink143.xml" ContentType="application/vnd.openxmlformats-officedocument.spreadsheetml.externalLink+xml"/>
  <Override PartName="/xl/externalLinks/externalLink144.xml" ContentType="application/vnd.openxmlformats-officedocument.spreadsheetml.externalLink+xml"/>
  <Override PartName="/xl/externalLinks/externalLink145.xml" ContentType="application/vnd.openxmlformats-officedocument.spreadsheetml.externalLink+xml"/>
  <Override PartName="/xl/externalLinks/externalLink146.xml" ContentType="application/vnd.openxmlformats-officedocument.spreadsheetml.externalLink+xml"/>
  <Override PartName="/xl/externalLinks/externalLink147.xml" ContentType="application/vnd.openxmlformats-officedocument.spreadsheetml.externalLink+xml"/>
  <Override PartName="/xl/externalLinks/externalLink148.xml" ContentType="application/vnd.openxmlformats-officedocument.spreadsheetml.externalLink+xml"/>
  <Override PartName="/xl/externalLinks/externalLink149.xml" ContentType="application/vnd.openxmlformats-officedocument.spreadsheetml.externalLink+xml"/>
  <Override PartName="/xl/externalLinks/externalLink150.xml" ContentType="application/vnd.openxmlformats-officedocument.spreadsheetml.externalLink+xml"/>
  <Override PartName="/xl/externalLinks/externalLink151.xml" ContentType="application/vnd.openxmlformats-officedocument.spreadsheetml.externalLink+xml"/>
  <Override PartName="/xl/externalLinks/externalLink152.xml" ContentType="application/vnd.openxmlformats-officedocument.spreadsheetml.externalLink+xml"/>
  <Override PartName="/xl/externalLinks/externalLink153.xml" ContentType="application/vnd.openxmlformats-officedocument.spreadsheetml.externalLink+xml"/>
  <Override PartName="/xl/externalLinks/externalLink154.xml" ContentType="application/vnd.openxmlformats-officedocument.spreadsheetml.externalLink+xml"/>
  <Override PartName="/xl/externalLinks/externalLink155.xml" ContentType="application/vnd.openxmlformats-officedocument.spreadsheetml.externalLink+xml"/>
  <Override PartName="/xl/externalLinks/externalLink156.xml" ContentType="application/vnd.openxmlformats-officedocument.spreadsheetml.externalLink+xml"/>
  <Override PartName="/xl/externalLinks/externalLink157.xml" ContentType="application/vnd.openxmlformats-officedocument.spreadsheetml.externalLink+xml"/>
  <Override PartName="/xl/externalLinks/externalLink158.xml" ContentType="application/vnd.openxmlformats-officedocument.spreadsheetml.externalLink+xml"/>
  <Override PartName="/xl/externalLinks/externalLink159.xml" ContentType="application/vnd.openxmlformats-officedocument.spreadsheetml.externalLink+xml"/>
  <Override PartName="/xl/externalLinks/externalLink160.xml" ContentType="application/vnd.openxmlformats-officedocument.spreadsheetml.externalLink+xml"/>
  <Override PartName="/xl/externalLinks/externalLink161.xml" ContentType="application/vnd.openxmlformats-officedocument.spreadsheetml.externalLink+xml"/>
  <Override PartName="/xl/externalLinks/externalLink162.xml" ContentType="application/vnd.openxmlformats-officedocument.spreadsheetml.externalLink+xml"/>
  <Override PartName="/xl/externalLinks/externalLink163.xml" ContentType="application/vnd.openxmlformats-officedocument.spreadsheetml.externalLink+xml"/>
  <Override PartName="/xl/externalLinks/externalLink164.xml" ContentType="application/vnd.openxmlformats-officedocument.spreadsheetml.externalLink+xml"/>
  <Override PartName="/xl/externalLinks/externalLink165.xml" ContentType="application/vnd.openxmlformats-officedocument.spreadsheetml.externalLink+xml"/>
  <Override PartName="/xl/externalLinks/externalLink166.xml" ContentType="application/vnd.openxmlformats-officedocument.spreadsheetml.externalLink+xml"/>
  <Override PartName="/xl/externalLinks/externalLink167.xml" ContentType="application/vnd.openxmlformats-officedocument.spreadsheetml.externalLink+xml"/>
  <Override PartName="/xl/externalLinks/externalLink168.xml" ContentType="application/vnd.openxmlformats-officedocument.spreadsheetml.externalLink+xml"/>
  <Override PartName="/xl/externalLinks/externalLink169.xml" ContentType="application/vnd.openxmlformats-officedocument.spreadsheetml.externalLink+xml"/>
  <Override PartName="/xl/externalLinks/externalLink170.xml" ContentType="application/vnd.openxmlformats-officedocument.spreadsheetml.externalLink+xml"/>
  <Override PartName="/xl/externalLinks/externalLink171.xml" ContentType="application/vnd.openxmlformats-officedocument.spreadsheetml.externalLink+xml"/>
  <Override PartName="/xl/externalLinks/externalLink172.xml" ContentType="application/vnd.openxmlformats-officedocument.spreadsheetml.externalLink+xml"/>
  <Override PartName="/xl/externalLinks/externalLink173.xml" ContentType="application/vnd.openxmlformats-officedocument.spreadsheetml.externalLink+xml"/>
  <Override PartName="/xl/externalLinks/externalLink174.xml" ContentType="application/vnd.openxmlformats-officedocument.spreadsheetml.externalLink+xml"/>
  <Override PartName="/xl/externalLinks/externalLink175.xml" ContentType="application/vnd.openxmlformats-officedocument.spreadsheetml.externalLink+xml"/>
  <Override PartName="/xl/externalLinks/externalLink176.xml" ContentType="application/vnd.openxmlformats-officedocument.spreadsheetml.externalLink+xml"/>
  <Override PartName="/xl/externalLinks/externalLink177.xml" ContentType="application/vnd.openxmlformats-officedocument.spreadsheetml.externalLink+xml"/>
  <Override PartName="/xl/externalLinks/externalLink17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fileSharing readOnlyRecommended="1" userName="Atom" algorithmName="SHA-512" hashValue="m4lR7V7PA4KXGi+vJ/juDYG7SbGoPWiWdfqqfAXLcJvN5LpNWUIrR8/fl3WH16tgjXlUHq33eSUcd6Xr2jPaBA==" saltValue="iFZAHcZqH4jxFDTezp1hFQ==" spinCount="100000"/>
  <workbookPr/>
  <mc:AlternateContent xmlns:mc="http://schemas.openxmlformats.org/markup-compatibility/2006">
    <mc:Choice Requires="x15">
      <x15ac:absPath xmlns:x15ac="http://schemas.microsoft.com/office/spreadsheetml/2010/11/ac" url="E:\งานเว็บ\all DEMO 100%\Website ทุ่งสง\"/>
    </mc:Choice>
  </mc:AlternateContent>
  <xr:revisionPtr revIDLastSave="0" documentId="8_{90C3A1EF-8F50-4996-8E86-74D772F2E333}" xr6:coauthVersionLast="45" xr6:coauthVersionMax="45" xr10:uidLastSave="{00000000-0000-0000-0000-000000000000}"/>
  <bookViews>
    <workbookView xWindow="-28920" yWindow="-120" windowWidth="29040" windowHeight="15840" tabRatio="714" xr2:uid="{00000000-000D-0000-FFFF-FFFF00000000}"/>
  </bookViews>
  <sheets>
    <sheet name="S-Curve" sheetId="16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  <externalReference r:id="rId129"/>
    <externalReference r:id="rId130"/>
    <externalReference r:id="rId131"/>
    <externalReference r:id="rId132"/>
    <externalReference r:id="rId133"/>
    <externalReference r:id="rId134"/>
    <externalReference r:id="rId135"/>
    <externalReference r:id="rId136"/>
    <externalReference r:id="rId137"/>
    <externalReference r:id="rId138"/>
    <externalReference r:id="rId139"/>
    <externalReference r:id="rId140"/>
    <externalReference r:id="rId141"/>
    <externalReference r:id="rId142"/>
    <externalReference r:id="rId143"/>
    <externalReference r:id="rId144"/>
    <externalReference r:id="rId145"/>
    <externalReference r:id="rId146"/>
    <externalReference r:id="rId147"/>
    <externalReference r:id="rId148"/>
    <externalReference r:id="rId149"/>
    <externalReference r:id="rId150"/>
    <externalReference r:id="rId151"/>
    <externalReference r:id="rId152"/>
    <externalReference r:id="rId153"/>
    <externalReference r:id="rId154"/>
    <externalReference r:id="rId155"/>
    <externalReference r:id="rId156"/>
    <externalReference r:id="rId157"/>
    <externalReference r:id="rId158"/>
    <externalReference r:id="rId159"/>
    <externalReference r:id="rId160"/>
    <externalReference r:id="rId161"/>
    <externalReference r:id="rId162"/>
    <externalReference r:id="rId163"/>
    <externalReference r:id="rId164"/>
    <externalReference r:id="rId165"/>
    <externalReference r:id="rId166"/>
    <externalReference r:id="rId167"/>
    <externalReference r:id="rId168"/>
    <externalReference r:id="rId169"/>
    <externalReference r:id="rId170"/>
    <externalReference r:id="rId171"/>
    <externalReference r:id="rId172"/>
    <externalReference r:id="rId173"/>
    <externalReference r:id="rId174"/>
    <externalReference r:id="rId175"/>
    <externalReference r:id="rId176"/>
    <externalReference r:id="rId177"/>
    <externalReference r:id="rId178"/>
    <externalReference r:id="rId179"/>
  </externalReferences>
  <definedNames>
    <definedName name="\10">#N/A</definedName>
    <definedName name="\a">#REF!</definedName>
    <definedName name="\AA">#N/A</definedName>
    <definedName name="\b" localSheetId="0">#N/A</definedName>
    <definedName name="\b">#REF!</definedName>
    <definedName name="\c">#REF!</definedName>
    <definedName name="\d" localSheetId="0">'[1]SAN REDUCED 1'!#REF!</definedName>
    <definedName name="\d">#N/A</definedName>
    <definedName name="\e">#N/A</definedName>
    <definedName name="\f" localSheetId="0">#REF!</definedName>
    <definedName name="\f">#N/A</definedName>
    <definedName name="\g">#N/A</definedName>
    <definedName name="\h" localSheetId="0">#REF!</definedName>
    <definedName name="\h">#N/A</definedName>
    <definedName name="\i">#N/A</definedName>
    <definedName name="\k">#N/A</definedName>
    <definedName name="\l">#REF!</definedName>
    <definedName name="\m">#REF!</definedName>
    <definedName name="\n">#REF!</definedName>
    <definedName name="\o">#N/A</definedName>
    <definedName name="\p" localSheetId="0">#N/A</definedName>
    <definedName name="\p">#REF!</definedName>
    <definedName name="\q">#N/A</definedName>
    <definedName name="\r">#REF!</definedName>
    <definedName name="\s">#REF!</definedName>
    <definedName name="\w">#N/A</definedName>
    <definedName name="\x">#REF!</definedName>
    <definedName name="\X2">#REF!</definedName>
    <definedName name="\z">#REF!</definedName>
    <definedName name="_">'[2]Unit Cost ที่ไม่ใช้'!$Q$392</definedName>
    <definedName name="___" hidden="1">[3]산근!#REF!</definedName>
    <definedName name="____" hidden="1">[3]산근!#REF!</definedName>
    <definedName name="________________ml1">#REF!</definedName>
    <definedName name="________________Pm2544">#REF!</definedName>
    <definedName name="________________sp1">#REF!</definedName>
    <definedName name="________________tc1">#REF!</definedName>
    <definedName name="_______________Ls1">#REF!</definedName>
    <definedName name="_______________Ls2">#REF!</definedName>
    <definedName name="_______________Ls3">#REF!</definedName>
    <definedName name="_______________ml1">#REF!</definedName>
    <definedName name="_______________Pm2544">#REF!</definedName>
    <definedName name="_______________sp1">#REF!</definedName>
    <definedName name="_______________tc1">#REF!</definedName>
    <definedName name="______________Ls1">#REF!</definedName>
    <definedName name="______________Ls2">#REF!</definedName>
    <definedName name="______________Ls3">#REF!</definedName>
    <definedName name="______________ml1">#REF!</definedName>
    <definedName name="______________Pm2544">#REF!</definedName>
    <definedName name="______________RB9">#REF!</definedName>
    <definedName name="______________sp1">#REF!</definedName>
    <definedName name="______________tc1">#REF!</definedName>
    <definedName name="_____________Ls1">#REF!</definedName>
    <definedName name="_____________Ls2">#REF!</definedName>
    <definedName name="_____________Ls3">#REF!</definedName>
    <definedName name="_____________ml1">#REF!</definedName>
    <definedName name="_____________Pm2544">#REF!</definedName>
    <definedName name="_____________RB9">#REF!</definedName>
    <definedName name="_____________sp1">#REF!</definedName>
    <definedName name="_____________tc1">#REF!</definedName>
    <definedName name="____________Ls1">#REF!</definedName>
    <definedName name="____________Ls2">#REF!</definedName>
    <definedName name="____________Ls3">#REF!</definedName>
    <definedName name="____________ml1">#REF!</definedName>
    <definedName name="____________Pm2544">#REF!</definedName>
    <definedName name="____________PVC2">[4]ราคาวัสดุ!$F$96</definedName>
    <definedName name="____________RB9">#REF!</definedName>
    <definedName name="____________sp1">#REF!</definedName>
    <definedName name="____________tc1">#REF!</definedName>
    <definedName name="___________HDB20">#REF!</definedName>
    <definedName name="___________HRB9">#REF!</definedName>
    <definedName name="___________Ls1">#REF!</definedName>
    <definedName name="___________Ls2">#REF!</definedName>
    <definedName name="___________Ls3">#REF!</definedName>
    <definedName name="___________ml1">#REF!</definedName>
    <definedName name="___________PDB12">#REF!</definedName>
    <definedName name="___________PDB16">#REF!</definedName>
    <definedName name="___________PDB20">#REF!</definedName>
    <definedName name="___________Pm2544">#REF!</definedName>
    <definedName name="___________PVC2">[5]ราคาวัสดุ!$F$96</definedName>
    <definedName name="___________RB9">#REF!</definedName>
    <definedName name="___________SDB12">#REF!</definedName>
    <definedName name="___________SDB16">#REF!</definedName>
    <definedName name="___________SDB20">#REF!</definedName>
    <definedName name="___________SDB25">#REF!</definedName>
    <definedName name="___________SDB28">#REF!</definedName>
    <definedName name="___________SDB32">#REF!</definedName>
    <definedName name="___________sp1">#REF!</definedName>
    <definedName name="___________SUM1">#REF!</definedName>
    <definedName name="___________SUM11">#REF!</definedName>
    <definedName name="___________SUM2">#REF!</definedName>
    <definedName name="___________SUM22">#REF!</definedName>
    <definedName name="___________SUM3">#REF!</definedName>
    <definedName name="___________SUM33">#REF!</definedName>
    <definedName name="___________SUM4">#REF!</definedName>
    <definedName name="___________SUM44">#REF!</definedName>
    <definedName name="___________SUM5">#REF!</definedName>
    <definedName name="___________SUM55">#REF!</definedName>
    <definedName name="___________SUM6">#REF!</definedName>
    <definedName name="___________SUM66">#REF!</definedName>
    <definedName name="___________SUM7">#REF!</definedName>
    <definedName name="___________SUM77">#REF!</definedName>
    <definedName name="___________SUM8">#REF!</definedName>
    <definedName name="___________SUM88">#REF!</definedName>
    <definedName name="___________SUM9">#REF!</definedName>
    <definedName name="___________SUM99">#REF!</definedName>
    <definedName name="___________tc1">#REF!</definedName>
    <definedName name="___________WDB12">#REF!</definedName>
    <definedName name="___________WDB16">#REF!</definedName>
    <definedName name="___________WDB20">#REF!</definedName>
    <definedName name="___________WDB25">#REF!</definedName>
    <definedName name="___________WDB28">#REF!</definedName>
    <definedName name="___________WDB32">#REF!</definedName>
    <definedName name="___________WPC7">#REF!</definedName>
    <definedName name="___________WRB19">#REF!</definedName>
    <definedName name="___________WRB25">#REF!</definedName>
    <definedName name="___________WRB6">#REF!</definedName>
    <definedName name="___________WRB9">#REF!</definedName>
    <definedName name="__________con2">#REF!</definedName>
    <definedName name="__________con3">#REF!</definedName>
    <definedName name="__________con4">#REF!</definedName>
    <definedName name="__________fac1">#REF!</definedName>
    <definedName name="__________fac2">#REF!</definedName>
    <definedName name="__________HDB20">#REF!</definedName>
    <definedName name="__________HRB9">#REF!</definedName>
    <definedName name="__________Ls1">#REF!</definedName>
    <definedName name="__________Ls2">#REF!</definedName>
    <definedName name="__________Ls3">#REF!</definedName>
    <definedName name="__________ml1">#REF!</definedName>
    <definedName name="__________PDB12">#REF!</definedName>
    <definedName name="__________PDB16">#REF!</definedName>
    <definedName name="__________PDB20">#REF!</definedName>
    <definedName name="__________Pm2544">#REF!</definedName>
    <definedName name="__________PVC2">[5]ราคาวัสดุ!$F$96</definedName>
    <definedName name="__________RB12">#REF!</definedName>
    <definedName name="__________RB19">#REF!</definedName>
    <definedName name="__________RB25">#REF!</definedName>
    <definedName name="__________RB6">#REF!</definedName>
    <definedName name="__________RB9">#REF!</definedName>
    <definedName name="__________SDB12">#REF!</definedName>
    <definedName name="__________SDB16">#REF!</definedName>
    <definedName name="__________SDB20">#REF!</definedName>
    <definedName name="__________SDB25">#REF!</definedName>
    <definedName name="__________SDB28">#REF!</definedName>
    <definedName name="__________SDB32">#REF!</definedName>
    <definedName name="__________sp1">#REF!</definedName>
    <definedName name="__________st1">#REF!</definedName>
    <definedName name="__________st2">#REF!</definedName>
    <definedName name="__________SUM1">#REF!</definedName>
    <definedName name="__________SUM11">#REF!</definedName>
    <definedName name="__________SUM2">#REF!</definedName>
    <definedName name="__________SUM22">#REF!</definedName>
    <definedName name="__________SUM3">#REF!</definedName>
    <definedName name="__________SUM33">#REF!</definedName>
    <definedName name="__________SUM4">#REF!</definedName>
    <definedName name="__________SUM44">#REF!</definedName>
    <definedName name="__________SUM5">#REF!</definedName>
    <definedName name="__________SUM55">#REF!</definedName>
    <definedName name="__________SUM6">#REF!</definedName>
    <definedName name="__________SUM66">#REF!</definedName>
    <definedName name="__________SUM7">#REF!</definedName>
    <definedName name="__________SUM77">#REF!</definedName>
    <definedName name="__________SUM8">#REF!</definedName>
    <definedName name="__________SUM88">#REF!</definedName>
    <definedName name="__________SUM9">#REF!</definedName>
    <definedName name="__________SUM99">#REF!</definedName>
    <definedName name="__________tc1">#REF!</definedName>
    <definedName name="__________WDB12">#REF!</definedName>
    <definedName name="__________WDB16">#REF!</definedName>
    <definedName name="__________WDB20">#REF!</definedName>
    <definedName name="__________WDB25">#REF!</definedName>
    <definedName name="__________WDB28">#REF!</definedName>
    <definedName name="__________WDB32">#REF!</definedName>
    <definedName name="__________WPC7">#REF!</definedName>
    <definedName name="__________WRB19">#REF!</definedName>
    <definedName name="__________WRB25">#REF!</definedName>
    <definedName name="__________WRB6">#REF!</definedName>
    <definedName name="__________WRB9">#REF!</definedName>
    <definedName name="__________ZL1">#REF!</definedName>
    <definedName name="__________ZL2">#REF!</definedName>
    <definedName name="__________ZL3">#REF!</definedName>
    <definedName name="__________ZL4">#REF!</definedName>
    <definedName name="__________ZL5">#REF!</definedName>
    <definedName name="__________ZL6">#REF!</definedName>
    <definedName name="__________ZL7">#REF!</definedName>
    <definedName name="__________ZL8">#REF!</definedName>
    <definedName name="__________Zn1">#REF!</definedName>
    <definedName name="__________zN2">#REF!</definedName>
    <definedName name="__________Zn3">#REF!</definedName>
    <definedName name="__________Zt1">#REF!</definedName>
    <definedName name="__________ZT2">#REF!</definedName>
    <definedName name="__________ZT3">#REF!</definedName>
    <definedName name="__________ZT4">#REF!</definedName>
    <definedName name="__________ZT5">#REF!</definedName>
    <definedName name="__________ZW1">#REF!</definedName>
    <definedName name="__________ZW10">#REF!</definedName>
    <definedName name="__________ZW2">#REF!</definedName>
    <definedName name="__________ZW3">#REF!</definedName>
    <definedName name="__________ZW4">#REF!</definedName>
    <definedName name="__________ZW5">#REF!</definedName>
    <definedName name="__________ZW6">#REF!</definedName>
    <definedName name="__________ZW7">#REF!</definedName>
    <definedName name="__________ZW8">#REF!</definedName>
    <definedName name="__________ZW9">#REF!</definedName>
    <definedName name="_________con1">#REF!</definedName>
    <definedName name="_________con11">#REF!</definedName>
    <definedName name="_________con2">#REF!</definedName>
    <definedName name="_________con3">#REF!</definedName>
    <definedName name="_________con4">#REF!</definedName>
    <definedName name="_________fac1">#REF!</definedName>
    <definedName name="_________fac2">#REF!</definedName>
    <definedName name="_________fws1">'[6]11 ข้อมูลงานCon'!$AB$30</definedName>
    <definedName name="_________HDB20">#REF!</definedName>
    <definedName name="_________HRB9">#REF!</definedName>
    <definedName name="_________Ls1">#REF!</definedName>
    <definedName name="_________Ls2">#REF!</definedName>
    <definedName name="_________Ls3">#REF!</definedName>
    <definedName name="_________ml1">#REF!</definedName>
    <definedName name="_________PDB12">#REF!</definedName>
    <definedName name="_________PDB16">#REF!</definedName>
    <definedName name="_________PDB20">#REF!</definedName>
    <definedName name="_________Pm2544">#REF!</definedName>
    <definedName name="_________PVC2">[5]ราคาวัสดุ!$F$96</definedName>
    <definedName name="_________rb1">'[6]10 ข้อมูลวัสดุ-ค่าดำเนิน'!$X$15</definedName>
    <definedName name="_________RB12">#REF!</definedName>
    <definedName name="_________RB19">#REF!</definedName>
    <definedName name="_________RB25">#REF!</definedName>
    <definedName name="_________RB6">#REF!</definedName>
    <definedName name="_________RB9">#REF!</definedName>
    <definedName name="_________sb1">'[6]12 ข้อมูลงานไม้แบบ'!$W$29</definedName>
    <definedName name="_________sd30">#REF!</definedName>
    <definedName name="_________sd40">#REF!</definedName>
    <definedName name="_________SDB12">#REF!</definedName>
    <definedName name="_________SDB16">#REF!</definedName>
    <definedName name="_________SDB20">#REF!</definedName>
    <definedName name="_________SDB25">#REF!</definedName>
    <definedName name="_________SDB28">#REF!</definedName>
    <definedName name="_________SDB32">#REF!</definedName>
    <definedName name="_________sp1">#REF!</definedName>
    <definedName name="_________st1">#REF!</definedName>
    <definedName name="_________st2">#REF!</definedName>
    <definedName name="_________st3">#REF!</definedName>
    <definedName name="_________SUM1">#REF!</definedName>
    <definedName name="_________SUM11">#REF!</definedName>
    <definedName name="_________SUM2">#REF!</definedName>
    <definedName name="_________SUM22">#REF!</definedName>
    <definedName name="_________SUM3">#REF!</definedName>
    <definedName name="_________SUM33">#REF!</definedName>
    <definedName name="_________SUM4">#REF!</definedName>
    <definedName name="_________SUM44">#REF!</definedName>
    <definedName name="_________SUM5">#REF!</definedName>
    <definedName name="_________SUM55">#REF!</definedName>
    <definedName name="_________SUM6">#REF!</definedName>
    <definedName name="_________SUM66">#REF!</definedName>
    <definedName name="_________SUM7">#REF!</definedName>
    <definedName name="_________SUM77">#REF!</definedName>
    <definedName name="_________SUM8">#REF!</definedName>
    <definedName name="_________SUM88">#REF!</definedName>
    <definedName name="_________SUM9">#REF!</definedName>
    <definedName name="_________SUM99">#REF!</definedName>
    <definedName name="_________tc1">#REF!</definedName>
    <definedName name="_________wb1">'[6]10 ข้อมูลวัสดุ-ค่าดำเนิน'!$X$19</definedName>
    <definedName name="_________WDB12">#REF!</definedName>
    <definedName name="_________WDB16">#REF!</definedName>
    <definedName name="_________WDB20">#REF!</definedName>
    <definedName name="_________WDB25">#REF!</definedName>
    <definedName name="_________WDB28">#REF!</definedName>
    <definedName name="_________WDB32">#REF!</definedName>
    <definedName name="_________WPC7">#REF!</definedName>
    <definedName name="_________WRB19">#REF!</definedName>
    <definedName name="_________WRB25">#REF!</definedName>
    <definedName name="_________WRB6">#REF!</definedName>
    <definedName name="_________WRB9">#REF!</definedName>
    <definedName name="_________ZL1">#REF!</definedName>
    <definedName name="_________ZL2">#REF!</definedName>
    <definedName name="_________ZL3">#REF!</definedName>
    <definedName name="_________ZL4">#REF!</definedName>
    <definedName name="_________ZL5">#REF!</definedName>
    <definedName name="_________ZL6">#REF!</definedName>
    <definedName name="_________ZL7">#REF!</definedName>
    <definedName name="_________ZL8">#REF!</definedName>
    <definedName name="_________Zn1">#REF!</definedName>
    <definedName name="_________zN2">#REF!</definedName>
    <definedName name="_________Zn3">#REF!</definedName>
    <definedName name="_________Zt1">#REF!</definedName>
    <definedName name="_________ZT2">#REF!</definedName>
    <definedName name="_________ZT3">#REF!</definedName>
    <definedName name="_________ZT4">#REF!</definedName>
    <definedName name="_________ZT5">#REF!</definedName>
    <definedName name="_________ZW1">#REF!</definedName>
    <definedName name="_________ZW10">#REF!</definedName>
    <definedName name="_________ZW2">#REF!</definedName>
    <definedName name="_________ZW3">#REF!</definedName>
    <definedName name="_________ZW4">#REF!</definedName>
    <definedName name="_________ZW5">#REF!</definedName>
    <definedName name="_________ZW6">#REF!</definedName>
    <definedName name="_________ZW7">#REF!</definedName>
    <definedName name="_________ZW8">#REF!</definedName>
    <definedName name="_________ZW9">#REF!</definedName>
    <definedName name="________con1">#REF!</definedName>
    <definedName name="________con11">#REF!</definedName>
    <definedName name="________con2">#REF!</definedName>
    <definedName name="________con3">#REF!</definedName>
    <definedName name="________con4">#REF!</definedName>
    <definedName name="________dig1">#REF!</definedName>
    <definedName name="________dig2">#REF!</definedName>
    <definedName name="________dig3">#REF!</definedName>
    <definedName name="________FAC1">[7]สรุป!$C$307</definedName>
    <definedName name="________fac2">#REF!</definedName>
    <definedName name="________fws1">'[8]11 ข้อมูลงานCon'!$AB$30</definedName>
    <definedName name="________HDB20">#REF!</definedName>
    <definedName name="________HRB9">#REF!</definedName>
    <definedName name="________Ls1">#REF!</definedName>
    <definedName name="________Ls2">#REF!</definedName>
    <definedName name="________Ls3">#REF!</definedName>
    <definedName name="________ml1">#REF!</definedName>
    <definedName name="________PDB12">#REF!</definedName>
    <definedName name="________PDB16">#REF!</definedName>
    <definedName name="________PDB20">#REF!</definedName>
    <definedName name="________Pm2544">#REF!</definedName>
    <definedName name="________PVC15">#REF!</definedName>
    <definedName name="________PVC2">[5]ราคาวัสดุ!$F$96</definedName>
    <definedName name="________PVC20">#REF!</definedName>
    <definedName name="________PVC25">#REF!</definedName>
    <definedName name="________PVC32">#REF!</definedName>
    <definedName name="________PVC40">#REF!</definedName>
    <definedName name="________PVC50">#REF!</definedName>
    <definedName name="________PVC65">#REF!</definedName>
    <definedName name="________rb1">'[8]10 ข้อมูลวัสดุ-ค่าดำเนิน'!$X$15</definedName>
    <definedName name="________RB12">#REF!</definedName>
    <definedName name="________RB19">#REF!</definedName>
    <definedName name="________RB25">#REF!</definedName>
    <definedName name="________RB6">#REF!</definedName>
    <definedName name="________RB9">#REF!</definedName>
    <definedName name="________sb1">'[8]12 ข้อมูลงานไม้แบบ'!$W$29</definedName>
    <definedName name="________sd30">#REF!</definedName>
    <definedName name="________sd40">#REF!</definedName>
    <definedName name="________SDB12">#REF!</definedName>
    <definedName name="________SDB16">#REF!</definedName>
    <definedName name="________SDB20">#REF!</definedName>
    <definedName name="________SDB25">#REF!</definedName>
    <definedName name="________SDB28">#REF!</definedName>
    <definedName name="________SDB32">#REF!</definedName>
    <definedName name="________sp1">#REF!</definedName>
    <definedName name="________SR24">#REF!</definedName>
    <definedName name="________st1">#REF!</definedName>
    <definedName name="________st2">#REF!</definedName>
    <definedName name="________st3">#REF!</definedName>
    <definedName name="________SUM1">#REF!</definedName>
    <definedName name="________SUM11">#REF!</definedName>
    <definedName name="________SUM2">#REF!</definedName>
    <definedName name="________SUM22">#REF!</definedName>
    <definedName name="________SUM3">#REF!</definedName>
    <definedName name="________SUM33">#REF!</definedName>
    <definedName name="________SUM4">#REF!</definedName>
    <definedName name="________SUM44">#REF!</definedName>
    <definedName name="________SUM5">#REF!</definedName>
    <definedName name="________SUM55">#REF!</definedName>
    <definedName name="________SUM6">#REF!</definedName>
    <definedName name="________SUM66">#REF!</definedName>
    <definedName name="________SUM7">#REF!</definedName>
    <definedName name="________SUM77">#REF!</definedName>
    <definedName name="________SUM8">#REF!</definedName>
    <definedName name="________SUM88">#REF!</definedName>
    <definedName name="________SUM9">#REF!</definedName>
    <definedName name="________SUM99">#REF!</definedName>
    <definedName name="________tc1">#REF!</definedName>
    <definedName name="________wb1">'[8]10 ข้อมูลวัสดุ-ค่าดำเนิน'!$X$19</definedName>
    <definedName name="________WDB12">#REF!</definedName>
    <definedName name="________WDB16">#REF!</definedName>
    <definedName name="________WDB20">#REF!</definedName>
    <definedName name="________WDB25">#REF!</definedName>
    <definedName name="________WDB28">#REF!</definedName>
    <definedName name="________WDB32">#REF!</definedName>
    <definedName name="________WPC7">#REF!</definedName>
    <definedName name="________WRB19">#REF!</definedName>
    <definedName name="________WRB25">#REF!</definedName>
    <definedName name="________WRB6">#REF!</definedName>
    <definedName name="________WRB9">#REF!</definedName>
    <definedName name="________ZL1">#REF!</definedName>
    <definedName name="________ZL2">#REF!</definedName>
    <definedName name="________ZL3">#REF!</definedName>
    <definedName name="________ZL4">#REF!</definedName>
    <definedName name="________ZL5">#REF!</definedName>
    <definedName name="________ZL6">#REF!</definedName>
    <definedName name="________ZL7">#REF!</definedName>
    <definedName name="________ZL8">#REF!</definedName>
    <definedName name="________Zn1">#REF!</definedName>
    <definedName name="________zN2">#REF!</definedName>
    <definedName name="________Zn3">#REF!</definedName>
    <definedName name="________Zt1">#REF!</definedName>
    <definedName name="________ZT2">#REF!</definedName>
    <definedName name="________ZT3">#REF!</definedName>
    <definedName name="________ZT4">#REF!</definedName>
    <definedName name="________ZT5">#REF!</definedName>
    <definedName name="________ZW1">#REF!</definedName>
    <definedName name="________ZW10">#REF!</definedName>
    <definedName name="________ZW2">#REF!</definedName>
    <definedName name="________ZW3">#REF!</definedName>
    <definedName name="________ZW4">#REF!</definedName>
    <definedName name="________ZW5">#REF!</definedName>
    <definedName name="________ZW6">#REF!</definedName>
    <definedName name="________ZW7">#REF!</definedName>
    <definedName name="________ZW8">#REF!</definedName>
    <definedName name="________ZW9">#REF!</definedName>
    <definedName name="_______boq1">#REF!</definedName>
    <definedName name="_______boq10">#REF!</definedName>
    <definedName name="_______boq11">#REF!</definedName>
    <definedName name="_______boq12">#REF!</definedName>
    <definedName name="_______boq2">#REF!</definedName>
    <definedName name="_______boq3">#REF!</definedName>
    <definedName name="_______boq4">#REF!</definedName>
    <definedName name="_______boq5">#REF!</definedName>
    <definedName name="_______boq6">#REF!</definedName>
    <definedName name="_______boq7">#REF!</definedName>
    <definedName name="_______boq8">#REF!</definedName>
    <definedName name="_______boq9">#REF!</definedName>
    <definedName name="_______con1">#REF!</definedName>
    <definedName name="_______con11">#REF!</definedName>
    <definedName name="_______con2">#REF!</definedName>
    <definedName name="_______con3">#REF!</definedName>
    <definedName name="_______con4">#REF!</definedName>
    <definedName name="_______dig1">#REF!</definedName>
    <definedName name="_______dig2">#REF!</definedName>
    <definedName name="_______dig3">#REF!</definedName>
    <definedName name="_______FAC1">[7]สรุป!$C$307</definedName>
    <definedName name="_______fac2">#REF!</definedName>
    <definedName name="_______fws1">'[8]11 ข้อมูลงานCon'!$AB$30</definedName>
    <definedName name="_______HDB20">#REF!</definedName>
    <definedName name="_______HRB9">#REF!</definedName>
    <definedName name="_______hua1">#REF!</definedName>
    <definedName name="_______hua2">#REF!</definedName>
    <definedName name="_______hua3">#REF!</definedName>
    <definedName name="_______hua4">#REF!</definedName>
    <definedName name="_______L72317">#REF!</definedName>
    <definedName name="_______loa1">#REF!</definedName>
    <definedName name="_______loa2">#REF!</definedName>
    <definedName name="_______loa3">#REF!</definedName>
    <definedName name="_______loa4">#REF!</definedName>
    <definedName name="_______Ls1">#REF!</definedName>
    <definedName name="_______Ls2">#REF!</definedName>
    <definedName name="_______Ls3">#REF!</definedName>
    <definedName name="_______ml1">#REF!</definedName>
    <definedName name="_______PDB12">#REF!</definedName>
    <definedName name="_______PDB16">#REF!</definedName>
    <definedName name="_______PDB20">#REF!</definedName>
    <definedName name="_______Pm2544">#REF!</definedName>
    <definedName name="_______PVC15">#REF!</definedName>
    <definedName name="_______PVC2">[5]ราคาวัสดุ!$F$96</definedName>
    <definedName name="_______PVC20">#REF!</definedName>
    <definedName name="_______PVC25">#REF!</definedName>
    <definedName name="_______PVC32">#REF!</definedName>
    <definedName name="_______PVC40">#REF!</definedName>
    <definedName name="_______PVC50">#REF!</definedName>
    <definedName name="_______PVC65">#REF!</definedName>
    <definedName name="_______rb1">'[8]10 ข้อมูลวัสดุ-ค่าดำเนิน'!$X$15</definedName>
    <definedName name="_______RB12">#REF!</definedName>
    <definedName name="_______RB19">#REF!</definedName>
    <definedName name="_______RB25">#REF!</definedName>
    <definedName name="_______RB6">#REF!</definedName>
    <definedName name="_______RB9">#REF!</definedName>
    <definedName name="_______sb1">'[8]12 ข้อมูลงานไม้แบบ'!$W$29</definedName>
    <definedName name="_______sd30">#REF!</definedName>
    <definedName name="_______sd40">#REF!</definedName>
    <definedName name="_______SDB12">#REF!</definedName>
    <definedName name="_______SDB16">#REF!</definedName>
    <definedName name="_______SDB20">#REF!</definedName>
    <definedName name="_______SDB25">#REF!</definedName>
    <definedName name="_______SDB28">#REF!</definedName>
    <definedName name="_______SDB32">#REF!</definedName>
    <definedName name="_______sp1">#REF!</definedName>
    <definedName name="_______SR24">#REF!</definedName>
    <definedName name="_______st1">#REF!</definedName>
    <definedName name="_______st2">#REF!</definedName>
    <definedName name="_______st3">#REF!</definedName>
    <definedName name="_______SUM1">#REF!</definedName>
    <definedName name="_______SUM11">#REF!</definedName>
    <definedName name="_______SUM2">#REF!</definedName>
    <definedName name="_______SUM22">#REF!</definedName>
    <definedName name="_______SUM3">#REF!</definedName>
    <definedName name="_______SUM33">#REF!</definedName>
    <definedName name="_______SUM4">#REF!</definedName>
    <definedName name="_______SUM44">#REF!</definedName>
    <definedName name="_______SUM5">#REF!</definedName>
    <definedName name="_______SUM55">#REF!</definedName>
    <definedName name="_______SUM6">#REF!</definedName>
    <definedName name="_______SUM66">#REF!</definedName>
    <definedName name="_______SUM7">#REF!</definedName>
    <definedName name="_______SUM77">#REF!</definedName>
    <definedName name="_______SUM8">#REF!</definedName>
    <definedName name="_______SUM88">#REF!</definedName>
    <definedName name="_______SUM9">#REF!</definedName>
    <definedName name="_______SUM99">#REF!</definedName>
    <definedName name="_______tc1">#REF!</definedName>
    <definedName name="_______TTT1">#REF!</definedName>
    <definedName name="_______TTT10">#REF!</definedName>
    <definedName name="_______TTT11">#REF!</definedName>
    <definedName name="_______TTT12">#REF!</definedName>
    <definedName name="_______TTT13">#REF!</definedName>
    <definedName name="_______TTT14">#REF!</definedName>
    <definedName name="_______TTT15">#REF!</definedName>
    <definedName name="_______TTT16">#REF!</definedName>
    <definedName name="_______TTT17">#REF!</definedName>
    <definedName name="_______TTT18">#REF!</definedName>
    <definedName name="_______TTT19">#REF!</definedName>
    <definedName name="_______TTT2">#REF!</definedName>
    <definedName name="_______TTT20">#REF!</definedName>
    <definedName name="_______TTT21">#REF!</definedName>
    <definedName name="_______TTT22">#REF!</definedName>
    <definedName name="_______TTT23">#REF!</definedName>
    <definedName name="_______TTT24">#REF!</definedName>
    <definedName name="_______TTT25">#REF!</definedName>
    <definedName name="_______TTT26">#REF!</definedName>
    <definedName name="_______TTT27">#REF!</definedName>
    <definedName name="_______TTT28">#REF!</definedName>
    <definedName name="_______TTT29">#REF!</definedName>
    <definedName name="_______TTT3">#REF!</definedName>
    <definedName name="_______TTT30">#REF!</definedName>
    <definedName name="_______TTT31">#REF!</definedName>
    <definedName name="_______TTT32">#REF!</definedName>
    <definedName name="_______TTT4">#REF!</definedName>
    <definedName name="_______TTT5">#REF!</definedName>
    <definedName name="_______TTT6">#REF!</definedName>
    <definedName name="_______TTT7">#REF!</definedName>
    <definedName name="_______TTT8">#REF!</definedName>
    <definedName name="_______TTT9">#REF!</definedName>
    <definedName name="_______wb1">'[8]10 ข้อมูลวัสดุ-ค่าดำเนิน'!$X$19</definedName>
    <definedName name="_______WDB12">#REF!</definedName>
    <definedName name="_______WDB16">#REF!</definedName>
    <definedName name="_______WDB20">#REF!</definedName>
    <definedName name="_______WDB25">#REF!</definedName>
    <definedName name="_______WDB28">#REF!</definedName>
    <definedName name="_______WDB32">#REF!</definedName>
    <definedName name="_______WPC7">#REF!</definedName>
    <definedName name="_______WRB19">#REF!</definedName>
    <definedName name="_______WRB25">#REF!</definedName>
    <definedName name="_______WRB6">#REF!</definedName>
    <definedName name="_______WRB9">#REF!</definedName>
    <definedName name="_______ZL1">#REF!</definedName>
    <definedName name="_______ZL2">#REF!</definedName>
    <definedName name="_______ZL3">#REF!</definedName>
    <definedName name="_______ZL4">#REF!</definedName>
    <definedName name="_______ZL5">#REF!</definedName>
    <definedName name="_______ZL6">#REF!</definedName>
    <definedName name="_______ZL7">#REF!</definedName>
    <definedName name="_______ZL8">#REF!</definedName>
    <definedName name="_______Zn1">#REF!</definedName>
    <definedName name="_______zN2">#REF!</definedName>
    <definedName name="_______Zn3">#REF!</definedName>
    <definedName name="_______Zt1">#REF!</definedName>
    <definedName name="_______ZT2">#REF!</definedName>
    <definedName name="_______ZT3">#REF!</definedName>
    <definedName name="_______ZT4">#REF!</definedName>
    <definedName name="_______ZT5">#REF!</definedName>
    <definedName name="_______ZW1">#REF!</definedName>
    <definedName name="_______ZW10">#REF!</definedName>
    <definedName name="_______ZW2">#REF!</definedName>
    <definedName name="_______ZW3">#REF!</definedName>
    <definedName name="_______ZW4">#REF!</definedName>
    <definedName name="_______ZW5">#REF!</definedName>
    <definedName name="_______ZW6">#REF!</definedName>
    <definedName name="_______ZW7">#REF!</definedName>
    <definedName name="_______ZW8">#REF!</definedName>
    <definedName name="_______ZW9">#REF!</definedName>
    <definedName name="______A65537">#REF!</definedName>
    <definedName name="______boq1">#REF!</definedName>
    <definedName name="______boq10">#REF!</definedName>
    <definedName name="______boq11">#REF!</definedName>
    <definedName name="______boq12">#REF!</definedName>
    <definedName name="______boq2">#REF!</definedName>
    <definedName name="______boq3">#REF!</definedName>
    <definedName name="______boq4">#REF!</definedName>
    <definedName name="______boq5">#REF!</definedName>
    <definedName name="______boq6">#REF!</definedName>
    <definedName name="______boq7">#REF!</definedName>
    <definedName name="______boq8">#REF!</definedName>
    <definedName name="______boq9">#REF!</definedName>
    <definedName name="______con1">#REF!</definedName>
    <definedName name="______con11">#REF!</definedName>
    <definedName name="______con2">#REF!</definedName>
    <definedName name="______con3">#REF!</definedName>
    <definedName name="______con4">#REF!</definedName>
    <definedName name="______dig1">#REF!</definedName>
    <definedName name="______dig2">#REF!</definedName>
    <definedName name="______dig3">#REF!</definedName>
    <definedName name="______FAC1">[7]สรุป!$C$307</definedName>
    <definedName name="______fac2">#REF!</definedName>
    <definedName name="______fws1">'[8]11 ข้อมูลงานCon'!$AB$30</definedName>
    <definedName name="______HDB20">#REF!</definedName>
    <definedName name="______HRB9">#REF!</definedName>
    <definedName name="______hua1">#REF!</definedName>
    <definedName name="______hua2">#REF!</definedName>
    <definedName name="______hua3">#REF!</definedName>
    <definedName name="______hua4">#REF!</definedName>
    <definedName name="______L72317">#REF!</definedName>
    <definedName name="______loa1">#REF!</definedName>
    <definedName name="______loa2">#REF!</definedName>
    <definedName name="______loa3">#REF!</definedName>
    <definedName name="______loa4">#REF!</definedName>
    <definedName name="______Ls1">#REF!</definedName>
    <definedName name="______Ls2">#REF!</definedName>
    <definedName name="______Ls3">#REF!</definedName>
    <definedName name="______ml1">#REF!</definedName>
    <definedName name="______PDB12">#REF!</definedName>
    <definedName name="______PDB16">#REF!</definedName>
    <definedName name="______PDB20">#REF!</definedName>
    <definedName name="______Pm2544">#REF!</definedName>
    <definedName name="______PVC15">#REF!</definedName>
    <definedName name="______PVC2">[5]ราคาวัสดุ!$F$96</definedName>
    <definedName name="______PVC20">#REF!</definedName>
    <definedName name="______PVC25">#REF!</definedName>
    <definedName name="______PVC32">#REF!</definedName>
    <definedName name="______PVC40">#REF!</definedName>
    <definedName name="______PVC50">#REF!</definedName>
    <definedName name="______PVC65">#REF!</definedName>
    <definedName name="______rb1">'[8]10 ข้อมูลวัสดุ-ค่าดำเนิน'!$X$15</definedName>
    <definedName name="______RB12">#REF!</definedName>
    <definedName name="______RB19">#REF!</definedName>
    <definedName name="______RB25">#REF!</definedName>
    <definedName name="______RB6">#REF!</definedName>
    <definedName name="______RB9">#REF!</definedName>
    <definedName name="______sb1">'[8]12 ข้อมูลงานไม้แบบ'!$W$29</definedName>
    <definedName name="______sd30">#REF!</definedName>
    <definedName name="______sd40">#REF!</definedName>
    <definedName name="______SDB12">#REF!</definedName>
    <definedName name="______SDB16">#REF!</definedName>
    <definedName name="______SDB20">#REF!</definedName>
    <definedName name="______SDB25">#REF!</definedName>
    <definedName name="______SDB28">#REF!</definedName>
    <definedName name="______SDB32">#REF!</definedName>
    <definedName name="______sp1">#REF!</definedName>
    <definedName name="______SR24">#REF!</definedName>
    <definedName name="______st1">#REF!</definedName>
    <definedName name="______st2">#REF!</definedName>
    <definedName name="______st3">#REF!</definedName>
    <definedName name="______SUM1">#REF!</definedName>
    <definedName name="______SUM11">#REF!</definedName>
    <definedName name="______SUM2">#REF!</definedName>
    <definedName name="______SUM22">#REF!</definedName>
    <definedName name="______SUM3">#REF!</definedName>
    <definedName name="______SUM33">#REF!</definedName>
    <definedName name="______SUM4">#REF!</definedName>
    <definedName name="______SUM44">#REF!</definedName>
    <definedName name="______SUM5">#REF!</definedName>
    <definedName name="______SUM55">#REF!</definedName>
    <definedName name="______SUM6">#REF!</definedName>
    <definedName name="______SUM66">#REF!</definedName>
    <definedName name="______SUM7">#REF!</definedName>
    <definedName name="______SUM77">#REF!</definedName>
    <definedName name="______SUM8">#REF!</definedName>
    <definedName name="______SUM88">#REF!</definedName>
    <definedName name="______SUM9">#REF!</definedName>
    <definedName name="______SUM99">#REF!</definedName>
    <definedName name="______tc1">#REF!</definedName>
    <definedName name="______TTT1">#REF!</definedName>
    <definedName name="______TTT10">#REF!</definedName>
    <definedName name="______TTT11">#REF!</definedName>
    <definedName name="______TTT12">#REF!</definedName>
    <definedName name="______TTT13">#REF!</definedName>
    <definedName name="______TTT14">#REF!</definedName>
    <definedName name="______TTT15">#REF!</definedName>
    <definedName name="______TTT16">#REF!</definedName>
    <definedName name="______TTT17">#REF!</definedName>
    <definedName name="______TTT18">#REF!</definedName>
    <definedName name="______TTT19">#REF!</definedName>
    <definedName name="______TTT2">#REF!</definedName>
    <definedName name="______TTT20">#REF!</definedName>
    <definedName name="______TTT21">#REF!</definedName>
    <definedName name="______TTT22">#REF!</definedName>
    <definedName name="______TTT23">#REF!</definedName>
    <definedName name="______TTT24">#REF!</definedName>
    <definedName name="______TTT25">#REF!</definedName>
    <definedName name="______TTT26">#REF!</definedName>
    <definedName name="______TTT27">#REF!</definedName>
    <definedName name="______TTT28">#REF!</definedName>
    <definedName name="______TTT29">#REF!</definedName>
    <definedName name="______TTT3">#REF!</definedName>
    <definedName name="______TTT30">#REF!</definedName>
    <definedName name="______TTT31">#REF!</definedName>
    <definedName name="______TTT32">#REF!</definedName>
    <definedName name="______TTT4">#REF!</definedName>
    <definedName name="______TTT5">#REF!</definedName>
    <definedName name="______TTT6">#REF!</definedName>
    <definedName name="______TTT7">#REF!</definedName>
    <definedName name="______TTT8">#REF!</definedName>
    <definedName name="______TTT9">#REF!</definedName>
    <definedName name="______wb1">'[8]10 ข้อมูลวัสดุ-ค่าดำเนิน'!$X$19</definedName>
    <definedName name="______WDB12">#REF!</definedName>
    <definedName name="______WDB16">#REF!</definedName>
    <definedName name="______WDB20">#REF!</definedName>
    <definedName name="______WDB25">#REF!</definedName>
    <definedName name="______WDB28">#REF!</definedName>
    <definedName name="______WDB32">#REF!</definedName>
    <definedName name="______WPC7">#REF!</definedName>
    <definedName name="______WRB19">#REF!</definedName>
    <definedName name="______WRB25">#REF!</definedName>
    <definedName name="______WRB6">#REF!</definedName>
    <definedName name="______WRB9">#REF!</definedName>
    <definedName name="______ZL1">#REF!</definedName>
    <definedName name="______ZL2">#REF!</definedName>
    <definedName name="______ZL3">#REF!</definedName>
    <definedName name="______ZL4">#REF!</definedName>
    <definedName name="______ZL5">#REF!</definedName>
    <definedName name="______ZL6">#REF!</definedName>
    <definedName name="______ZL7">#REF!</definedName>
    <definedName name="______ZL8">#REF!</definedName>
    <definedName name="______Zn1">#REF!</definedName>
    <definedName name="______zN2">#REF!</definedName>
    <definedName name="______Zn3">#REF!</definedName>
    <definedName name="______Zt1">#REF!</definedName>
    <definedName name="______ZT2">#REF!</definedName>
    <definedName name="______ZT3">#REF!</definedName>
    <definedName name="______ZT4">#REF!</definedName>
    <definedName name="______ZT5">#REF!</definedName>
    <definedName name="______ZW1">#REF!</definedName>
    <definedName name="______ZW10">#REF!</definedName>
    <definedName name="______ZW2">#REF!</definedName>
    <definedName name="______ZW3">#REF!</definedName>
    <definedName name="______ZW4">#REF!</definedName>
    <definedName name="______ZW5">#REF!</definedName>
    <definedName name="______ZW6">#REF!</definedName>
    <definedName name="______ZW7">#REF!</definedName>
    <definedName name="______ZW8">#REF!</definedName>
    <definedName name="______ZW9">#REF!</definedName>
    <definedName name="_____A500000">#REF!</definedName>
    <definedName name="_____A65537">#REF!</definedName>
    <definedName name="_____A66000">#REF!</definedName>
    <definedName name="_____A68000">#REF!</definedName>
    <definedName name="_____A680000">#REF!</definedName>
    <definedName name="_____A70000">#REF!</definedName>
    <definedName name="_____cha1">#REF!</definedName>
    <definedName name="_____con1">#REF!</definedName>
    <definedName name="_____con11">#REF!</definedName>
    <definedName name="_____con2">#REF!</definedName>
    <definedName name="_____con3">#REF!</definedName>
    <definedName name="_____con4">#REF!</definedName>
    <definedName name="_____dig1">#REF!</definedName>
    <definedName name="_____dig2">#REF!</definedName>
    <definedName name="_____dig3">#REF!</definedName>
    <definedName name="_____FAC1">[7]สรุป!$C$307</definedName>
    <definedName name="_____fac2">#REF!</definedName>
    <definedName name="_____fws1">'[8]11 ข้อมูลงานCon'!$AB$30</definedName>
    <definedName name="_____HDB20">#REF!</definedName>
    <definedName name="_____HRB9">#REF!</definedName>
    <definedName name="_____hua1">#REF!</definedName>
    <definedName name="_____hua2">#REF!</definedName>
    <definedName name="_____hua3">#REF!</definedName>
    <definedName name="_____hua4">#REF!</definedName>
    <definedName name="_____IO68000">#REF!</definedName>
    <definedName name="_____IP100000">#REF!</definedName>
    <definedName name="_____IP70000">#REF!</definedName>
    <definedName name="_____L72317">#REF!</definedName>
    <definedName name="_____loa1">#REF!</definedName>
    <definedName name="_____loa2">#REF!</definedName>
    <definedName name="_____loa3">#REF!</definedName>
    <definedName name="_____loa4">#REF!</definedName>
    <definedName name="_____Ls1">#REF!</definedName>
    <definedName name="_____Ls2">#REF!</definedName>
    <definedName name="_____Ls3">#REF!</definedName>
    <definedName name="_____ml1">#REF!</definedName>
    <definedName name="_____N100000">#REF!</definedName>
    <definedName name="_____PDB12">#REF!</definedName>
    <definedName name="_____PDB16">#REF!</definedName>
    <definedName name="_____PDB20">#REF!</definedName>
    <definedName name="_____Pm2544">#REF!</definedName>
    <definedName name="_____PVC15">#REF!</definedName>
    <definedName name="_____PVC2">[5]ราคาวัสดุ!$F$96</definedName>
    <definedName name="_____PVC20">#REF!</definedName>
    <definedName name="_____PVC25">#REF!</definedName>
    <definedName name="_____PVC3">#REF!</definedName>
    <definedName name="_____PVC32">#REF!</definedName>
    <definedName name="_____PVC40">#REF!</definedName>
    <definedName name="_____PVC50">#REF!</definedName>
    <definedName name="_____PVC65">#REF!</definedName>
    <definedName name="_____rb1">'[8]10 ข้อมูลวัสดุ-ค่าดำเนิน'!$X$15</definedName>
    <definedName name="_____RB12">#REF!</definedName>
    <definedName name="_____RB19">#REF!</definedName>
    <definedName name="_____RB25">#REF!</definedName>
    <definedName name="_____RB6">#REF!</definedName>
    <definedName name="_____RB9">#REF!</definedName>
    <definedName name="_____sb1">'[8]12 ข้อมูลงานไม้แบบ'!$W$29</definedName>
    <definedName name="_____sd30">#REF!</definedName>
    <definedName name="_____sd40">#REF!</definedName>
    <definedName name="_____SDB12">#REF!</definedName>
    <definedName name="_____SDB16">#REF!</definedName>
    <definedName name="_____SDB20">#REF!</definedName>
    <definedName name="_____SDB25">#REF!</definedName>
    <definedName name="_____SDB28">#REF!</definedName>
    <definedName name="_____SDB32">#REF!</definedName>
    <definedName name="_____sp1">#REF!</definedName>
    <definedName name="_____SR24">#REF!</definedName>
    <definedName name="_____st1">#REF!</definedName>
    <definedName name="_____st2">#REF!</definedName>
    <definedName name="_____st3">#REF!</definedName>
    <definedName name="_____SUM1">#REF!</definedName>
    <definedName name="_____SUM11">#REF!</definedName>
    <definedName name="_____SUM2">#REF!</definedName>
    <definedName name="_____SUM22">#REF!</definedName>
    <definedName name="_____SUM3">#REF!</definedName>
    <definedName name="_____SUM33">#REF!</definedName>
    <definedName name="_____SUM4">#REF!</definedName>
    <definedName name="_____SUM44">#REF!</definedName>
    <definedName name="_____SUM5">#REF!</definedName>
    <definedName name="_____SUM55">#REF!</definedName>
    <definedName name="_____SUM6">#REF!</definedName>
    <definedName name="_____SUM66">#REF!</definedName>
    <definedName name="_____SUM7">#REF!</definedName>
    <definedName name="_____SUM77">#REF!</definedName>
    <definedName name="_____SUM8">#REF!</definedName>
    <definedName name="_____SUM88">#REF!</definedName>
    <definedName name="_____SUM9">#REF!</definedName>
    <definedName name="_____SUM99">#REF!</definedName>
    <definedName name="_____tc1">#REF!</definedName>
    <definedName name="_____TP2">#REF!</definedName>
    <definedName name="_____wb1">'[8]10 ข้อมูลวัสดุ-ค่าดำเนิน'!$X$19</definedName>
    <definedName name="_____WDB12">#REF!</definedName>
    <definedName name="_____WDB16">#REF!</definedName>
    <definedName name="_____WDB20">#REF!</definedName>
    <definedName name="_____WDB25">#REF!</definedName>
    <definedName name="_____WDB28">#REF!</definedName>
    <definedName name="_____WDB32">#REF!</definedName>
    <definedName name="_____WPC7">#REF!</definedName>
    <definedName name="_____WRB19">#REF!</definedName>
    <definedName name="_____WRB25">#REF!</definedName>
    <definedName name="_____WRB6">#REF!</definedName>
    <definedName name="_____WRB9">#REF!</definedName>
    <definedName name="_____ZL1">#REF!</definedName>
    <definedName name="_____ZL2">#REF!</definedName>
    <definedName name="_____ZL3">#REF!</definedName>
    <definedName name="_____ZL4">#REF!</definedName>
    <definedName name="_____ZL5">#REF!</definedName>
    <definedName name="_____ZL6">#REF!</definedName>
    <definedName name="_____ZL7">#REF!</definedName>
    <definedName name="_____ZL8">#REF!</definedName>
    <definedName name="_____Zn1">#REF!</definedName>
    <definedName name="_____zN2">#REF!</definedName>
    <definedName name="_____Zn3">#REF!</definedName>
    <definedName name="_____Zt1">#REF!</definedName>
    <definedName name="_____ZT2">#REF!</definedName>
    <definedName name="_____ZT3">#REF!</definedName>
    <definedName name="_____ZT4">#REF!</definedName>
    <definedName name="_____ZT5">#REF!</definedName>
    <definedName name="_____ZW1">#REF!</definedName>
    <definedName name="_____ZW10">#REF!</definedName>
    <definedName name="_____ZW2">#REF!</definedName>
    <definedName name="_____ZW3">#REF!</definedName>
    <definedName name="_____ZW4">#REF!</definedName>
    <definedName name="_____ZW5">#REF!</definedName>
    <definedName name="_____ZW6">#REF!</definedName>
    <definedName name="_____ZW7">#REF!</definedName>
    <definedName name="_____ZW8">#REF!</definedName>
    <definedName name="_____ZW9">#REF!</definedName>
    <definedName name="____cha1">#REF!</definedName>
    <definedName name="____con1">#REF!</definedName>
    <definedName name="____con11">#REF!</definedName>
    <definedName name="____con175">#REF!</definedName>
    <definedName name="____con2">#REF!</definedName>
    <definedName name="____con250">#REF!</definedName>
    <definedName name="____con3">#REF!</definedName>
    <definedName name="____con4">#REF!</definedName>
    <definedName name="____dig1">#REF!</definedName>
    <definedName name="____dig2">#REF!</definedName>
    <definedName name="____dig3">#REF!</definedName>
    <definedName name="____FAC1">[7]สรุป!$C$307</definedName>
    <definedName name="____fac2">#REF!</definedName>
    <definedName name="____fws1">'[8]11 ข้อมูลงานCon'!$AB$30</definedName>
    <definedName name="____HDB20">#REF!</definedName>
    <definedName name="____HRB9">#REF!</definedName>
    <definedName name="____hua1">#REF!</definedName>
    <definedName name="____hua2">#REF!</definedName>
    <definedName name="____hua3">#REF!</definedName>
    <definedName name="____hua4">#REF!</definedName>
    <definedName name="____L72317">#REF!</definedName>
    <definedName name="____loa1">#REF!</definedName>
    <definedName name="____loa2">#REF!</definedName>
    <definedName name="____loa3">#REF!</definedName>
    <definedName name="____loa4">#REF!</definedName>
    <definedName name="____Ls1">#REF!</definedName>
    <definedName name="____Ls2">#REF!</definedName>
    <definedName name="____Ls3">#REF!</definedName>
    <definedName name="____ml1">#REF!</definedName>
    <definedName name="____OV1">[9]ตัดแบ่งกม.ส่งพี่หนุ่ม!$D$13</definedName>
    <definedName name="____OV10">[9]ตัดแบ่งกม.ส่งพี่หนุ่ม!$D$22</definedName>
    <definedName name="____OV11">[9]ตัดแบ่งกม.ส่งพี่หนุ่ม!$D$23</definedName>
    <definedName name="____OV2">[9]ตัดแบ่งกม.ส่งพี่หนุ่ม!$D$14</definedName>
    <definedName name="____OV3">[9]ตัดแบ่งกม.ส่งพี่หนุ่ม!$D$15</definedName>
    <definedName name="____OV4">[9]ตัดแบ่งกม.ส่งพี่หนุ่ม!$D$16</definedName>
    <definedName name="____OV5">[9]ตัดแบ่งกม.ส่งพี่หนุ่ม!$D$17</definedName>
    <definedName name="____OV6">[9]ตัดแบ่งกม.ส่งพี่หนุ่ม!$D$18</definedName>
    <definedName name="____OV7">[9]ตัดแบ่งกม.ส่งพี่หนุ่ม!$D$19</definedName>
    <definedName name="____OV8">[9]ตัดแบ่งกม.ส่งพี่หนุ่ม!$D$20</definedName>
    <definedName name="____OV9">[9]ตัดแบ่งกม.ส่งพี่หนุ่ม!$D$21</definedName>
    <definedName name="____PDB12">#REF!</definedName>
    <definedName name="____PDB16">#REF!</definedName>
    <definedName name="____PDB20">#REF!</definedName>
    <definedName name="____PL1">#REF!</definedName>
    <definedName name="____PL2">#REF!</definedName>
    <definedName name="____Pm2544">#REF!</definedName>
    <definedName name="____pvc100">#REF!</definedName>
    <definedName name="____PVC15">#REF!</definedName>
    <definedName name="____pvc150">#REF!</definedName>
    <definedName name="____PVC2">[5]ราคาวัสดุ!$F$96</definedName>
    <definedName name="____PVC20">#REF!</definedName>
    <definedName name="____PVC25">#REF!</definedName>
    <definedName name="____PVC3">#REF!</definedName>
    <definedName name="____PVC32">#REF!</definedName>
    <definedName name="____PVC40">#REF!</definedName>
    <definedName name="____PVC50">#REF!</definedName>
    <definedName name="____PVC65">#REF!</definedName>
    <definedName name="____rb1">'[8]10 ข้อมูลวัสดุ-ค่าดำเนิน'!$X$15</definedName>
    <definedName name="____RB12">#REF!</definedName>
    <definedName name="____RB19">#REF!</definedName>
    <definedName name="____RB25">#REF!</definedName>
    <definedName name="____RB6">#REF!</definedName>
    <definedName name="____RB9">#REF!</definedName>
    <definedName name="____sb1">'[8]12 ข้อมูลงานไม้แบบ'!$W$29</definedName>
    <definedName name="____sd30">#REF!</definedName>
    <definedName name="____sd3012">#REF!</definedName>
    <definedName name="____sd3013">#REF!</definedName>
    <definedName name="____sd40">#REF!</definedName>
    <definedName name="____sd4012">#REF!</definedName>
    <definedName name="____SDB12">#REF!</definedName>
    <definedName name="____SDB16">#REF!</definedName>
    <definedName name="____SDB20">#REF!</definedName>
    <definedName name="____SDB25">#REF!</definedName>
    <definedName name="____SDB28">#REF!</definedName>
    <definedName name="____SDB32">#REF!</definedName>
    <definedName name="____sp1">#REF!</definedName>
    <definedName name="____sp2">#REF!</definedName>
    <definedName name="____sp3">#REF!</definedName>
    <definedName name="____sp4">#REF!</definedName>
    <definedName name="____sp5">#REF!</definedName>
    <definedName name="____SR24">#REF!</definedName>
    <definedName name="____sr2412">#REF!</definedName>
    <definedName name="____st1">#REF!</definedName>
    <definedName name="____st2">#REF!</definedName>
    <definedName name="____st3">#REF!</definedName>
    <definedName name="____str1">#REF!</definedName>
    <definedName name="____str2">#REF!</definedName>
    <definedName name="____str3">#REF!</definedName>
    <definedName name="____SUM1">#REF!</definedName>
    <definedName name="____SUM11">#REF!</definedName>
    <definedName name="____SUM2">#REF!</definedName>
    <definedName name="____SUM22">#REF!</definedName>
    <definedName name="____SUM3">#REF!</definedName>
    <definedName name="____SUM33">#REF!</definedName>
    <definedName name="____SUM4">#REF!</definedName>
    <definedName name="____SUM44">#REF!</definedName>
    <definedName name="____SUM5">#REF!</definedName>
    <definedName name="____SUM55">#REF!</definedName>
    <definedName name="____SUM6">#REF!</definedName>
    <definedName name="____SUM66">#REF!</definedName>
    <definedName name="____SUM7">#REF!</definedName>
    <definedName name="____SUM77">#REF!</definedName>
    <definedName name="____SUM8">#REF!</definedName>
    <definedName name="____SUM88">#REF!</definedName>
    <definedName name="____SUM9">#REF!</definedName>
    <definedName name="____SUM99">#REF!</definedName>
    <definedName name="____tc1">#REF!</definedName>
    <definedName name="____TP2">#REF!</definedName>
    <definedName name="____wb1">'[8]10 ข้อมูลวัสดุ-ค่าดำเนิน'!$X$19</definedName>
    <definedName name="____WDB12">#REF!</definedName>
    <definedName name="____WDB16">#REF!</definedName>
    <definedName name="____WDB20">#REF!</definedName>
    <definedName name="____WDB25">#REF!</definedName>
    <definedName name="____WDB28">#REF!</definedName>
    <definedName name="____WDB32">#REF!</definedName>
    <definedName name="____WPC7">#REF!</definedName>
    <definedName name="____WRB19">#REF!</definedName>
    <definedName name="____WRB25">#REF!</definedName>
    <definedName name="____WRB6">#REF!</definedName>
    <definedName name="____WRB9">#REF!</definedName>
    <definedName name="____xlfn.BAHTTEXT" hidden="1">#NAME?</definedName>
    <definedName name="____ZL1">#REF!</definedName>
    <definedName name="____ZL2">#REF!</definedName>
    <definedName name="____ZL3">#REF!</definedName>
    <definedName name="____ZL4">#REF!</definedName>
    <definedName name="____ZL5">#REF!</definedName>
    <definedName name="____ZL6">#REF!</definedName>
    <definedName name="____ZL7">#REF!</definedName>
    <definedName name="____ZL8">#REF!</definedName>
    <definedName name="____Zn1">#REF!</definedName>
    <definedName name="____zN2">#REF!</definedName>
    <definedName name="____Zn3">#REF!</definedName>
    <definedName name="____Zt1">#REF!</definedName>
    <definedName name="____ZT2">#REF!</definedName>
    <definedName name="____ZT3">#REF!</definedName>
    <definedName name="____ZT4">#REF!</definedName>
    <definedName name="____ZT5">#REF!</definedName>
    <definedName name="____ZW1">#REF!</definedName>
    <definedName name="____ZW10">#REF!</definedName>
    <definedName name="____ZW2">#REF!</definedName>
    <definedName name="____ZW3">#REF!</definedName>
    <definedName name="____ZW4">#REF!</definedName>
    <definedName name="____ZW5">#REF!</definedName>
    <definedName name="____ZW6">#REF!</definedName>
    <definedName name="____ZW7">#REF!</definedName>
    <definedName name="____ZW8">#REF!</definedName>
    <definedName name="____ZW9">#REF!</definedName>
    <definedName name="___A500000">#REF!</definedName>
    <definedName name="___A65537">#REF!</definedName>
    <definedName name="___A66000">#REF!</definedName>
    <definedName name="___A68000">#REF!</definedName>
    <definedName name="___A680000">#REF!</definedName>
    <definedName name="___A70000">#REF!</definedName>
    <definedName name="___ARE1">#N/A</definedName>
    <definedName name="___ARE2">#N/A</definedName>
    <definedName name="___ARE3">#N/A</definedName>
    <definedName name="___ARE4">#N/A</definedName>
    <definedName name="___ARE5">#N/A</definedName>
    <definedName name="___ARE6">#N/A</definedName>
    <definedName name="___ARE7">#N/A</definedName>
    <definedName name="___ARE8">#N/A</definedName>
    <definedName name="___be2" hidden="1">{"CASH FLOW",#N/A,FALSE,"A"}</definedName>
    <definedName name="___boq1">#REF!</definedName>
    <definedName name="___boq10">#REF!</definedName>
    <definedName name="___boq11">#REF!</definedName>
    <definedName name="___boq12">#REF!</definedName>
    <definedName name="___boq2">#REF!</definedName>
    <definedName name="___boq3">#REF!</definedName>
    <definedName name="___boq4">#REF!</definedName>
    <definedName name="___boq5">#REF!</definedName>
    <definedName name="___boq6">#REF!</definedName>
    <definedName name="___boq7">#REF!</definedName>
    <definedName name="___boq8">#REF!</definedName>
    <definedName name="___boq9">#REF!</definedName>
    <definedName name="___cha1">#REF!</definedName>
    <definedName name="___con1">#REF!</definedName>
    <definedName name="___con11">#REF!</definedName>
    <definedName name="___con175">#REF!</definedName>
    <definedName name="___con2">#REF!</definedName>
    <definedName name="___con250">#REF!</definedName>
    <definedName name="___con3">#REF!</definedName>
    <definedName name="___con4">#REF!</definedName>
    <definedName name="___dig1">#REF!</definedName>
    <definedName name="___dig2">#REF!</definedName>
    <definedName name="___dig3">#REF!</definedName>
    <definedName name="___DOO1">#REF!</definedName>
    <definedName name="___FAC1">[7]สรุป!$C$307</definedName>
    <definedName name="___fac2">#REF!</definedName>
    <definedName name="___fws1">'[8]11 ข้อมูลงานCon'!$AB$30</definedName>
    <definedName name="___HDB20">#REF!</definedName>
    <definedName name="___HPS250">#REF!</definedName>
    <definedName name="___HPS6400">'[10]Local road Backup'!$I$7</definedName>
    <definedName name="___HRB9">#REF!</definedName>
    <definedName name="___hua1">#REF!</definedName>
    <definedName name="___hua2">#REF!</definedName>
    <definedName name="___hua3">#REF!</definedName>
    <definedName name="___hua4">#REF!</definedName>
    <definedName name="___IO68000">#REF!</definedName>
    <definedName name="___IP100000">#REF!</definedName>
    <definedName name="___IP70000">#REF!</definedName>
    <definedName name="___isp3" hidden="1">{"FTS",#N/A,FALSE,"E"}</definedName>
    <definedName name="___L72317">#REF!</definedName>
    <definedName name="___LMF25">'[10]Local road Backup'!$J$6</definedName>
    <definedName name="___loa1">#REF!</definedName>
    <definedName name="___loa2">#REF!</definedName>
    <definedName name="___loa3">#REF!</definedName>
    <definedName name="___loa4">#REF!</definedName>
    <definedName name="___Ls1">#REF!</definedName>
    <definedName name="___Ls2">#REF!</definedName>
    <definedName name="___Ls3">#REF!</definedName>
    <definedName name="___ml1">#REF!</definedName>
    <definedName name="___N100000">#REF!</definedName>
    <definedName name="___NG13">#N/A</definedName>
    <definedName name="___NG14">#N/A</definedName>
    <definedName name="___NG15">#N/A</definedName>
    <definedName name="___NG16">#N/A</definedName>
    <definedName name="___NG17">#N/A</definedName>
    <definedName name="___NG18">#N/A</definedName>
    <definedName name="___NG19">#N/A</definedName>
    <definedName name="___nyy10">'[10]Local road Backup'!$I$13</definedName>
    <definedName name="___OV1">[9]ตัดแบ่งกม.ส่งพี่หนุ่ม!$D$13</definedName>
    <definedName name="___OV10">[9]ตัดแบ่งกม.ส่งพี่หนุ่ม!$D$22</definedName>
    <definedName name="___OV11">[9]ตัดแบ่งกม.ส่งพี่หนุ่ม!$D$23</definedName>
    <definedName name="___OV2">[9]ตัดแบ่งกม.ส่งพี่หนุ่ม!$D$14</definedName>
    <definedName name="___OV3">[9]ตัดแบ่งกม.ส่งพี่หนุ่ม!$D$15</definedName>
    <definedName name="___OV4">[9]ตัดแบ่งกม.ส่งพี่หนุ่ม!$D$16</definedName>
    <definedName name="___OV5">[9]ตัดแบ่งกม.ส่งพี่หนุ่ม!$D$17</definedName>
    <definedName name="___OV6">[9]ตัดแบ่งกม.ส่งพี่หนุ่ม!$D$18</definedName>
    <definedName name="___OV7">[9]ตัดแบ่งกม.ส่งพี่หนุ่ม!$D$19</definedName>
    <definedName name="___OV8">[9]ตัดแบ่งกม.ส่งพี่หนุ่ม!$D$20</definedName>
    <definedName name="___OV9">[9]ตัดแบ่งกม.ส่งพี่หนุ่ม!$D$21</definedName>
    <definedName name="___PDB12">#REF!</definedName>
    <definedName name="___PDB16">#REF!</definedName>
    <definedName name="___PDB20">#REF!</definedName>
    <definedName name="___PL1">#REF!</definedName>
    <definedName name="___PL2">#REF!</definedName>
    <definedName name="___Pm2544">#REF!</definedName>
    <definedName name="___pvc100">#REF!</definedName>
    <definedName name="___PVC15">#REF!</definedName>
    <definedName name="___pvc150">#REF!</definedName>
    <definedName name="___PVC2">[11]ราคาวัสดุ!$F$96</definedName>
    <definedName name="___PVC20">#REF!</definedName>
    <definedName name="___PVC25">#REF!</definedName>
    <definedName name="___PVC3">#REF!</definedName>
    <definedName name="___PVC32">#REF!</definedName>
    <definedName name="___PVC40">#REF!</definedName>
    <definedName name="___PVC50">#REF!</definedName>
    <definedName name="___PVC65">#REF!</definedName>
    <definedName name="___rb1">'[8]10 ข้อมูลวัสดุ-ค่าดำเนิน'!$X$15</definedName>
    <definedName name="___RB12">#REF!</definedName>
    <definedName name="___RB19">#REF!</definedName>
    <definedName name="___RB25">#REF!</definedName>
    <definedName name="___RB6">#REF!</definedName>
    <definedName name="___RB9">[12]ราคาวัสดุ!$F$47</definedName>
    <definedName name="___sb1">'[8]12 ข้อมูลงานไม้แบบ'!$W$29</definedName>
    <definedName name="___sd30">#REF!</definedName>
    <definedName name="___sd3012">#REF!</definedName>
    <definedName name="___sd3013">#REF!</definedName>
    <definedName name="___sd40">#REF!</definedName>
    <definedName name="___sd4012">#REF!</definedName>
    <definedName name="___SDB12">#REF!</definedName>
    <definedName name="___SDB16">#REF!</definedName>
    <definedName name="___SDB20">#REF!</definedName>
    <definedName name="___SDB25">#REF!</definedName>
    <definedName name="___SDB28">#REF!</definedName>
    <definedName name="___SDB32">#REF!</definedName>
    <definedName name="___sp1">#REF!</definedName>
    <definedName name="___sp2">#REF!</definedName>
    <definedName name="___sp3">#REF!</definedName>
    <definedName name="___sp4">#REF!</definedName>
    <definedName name="___sp5">#REF!</definedName>
    <definedName name="___SP9">#REF!</definedName>
    <definedName name="___SR24">#REF!</definedName>
    <definedName name="___sr2412">#REF!</definedName>
    <definedName name="___SSP9">'[10]Local road Backup'!$I$5</definedName>
    <definedName name="___st1">#REF!</definedName>
    <definedName name="___st2">#REF!</definedName>
    <definedName name="___st3">#REF!</definedName>
    <definedName name="___str1">#REF!</definedName>
    <definedName name="___str2">#REF!</definedName>
    <definedName name="___str3">#REF!</definedName>
    <definedName name="___SUM1">#REF!</definedName>
    <definedName name="___SUM11">#REF!</definedName>
    <definedName name="___SUM2">#REF!</definedName>
    <definedName name="___SUM22">#REF!</definedName>
    <definedName name="___SUM3">#REF!</definedName>
    <definedName name="___SUM33">#REF!</definedName>
    <definedName name="___SUM4">#REF!</definedName>
    <definedName name="___SUM44">#REF!</definedName>
    <definedName name="___SUM5">#REF!</definedName>
    <definedName name="___SUM55">#REF!</definedName>
    <definedName name="___SUM6">#REF!</definedName>
    <definedName name="___SUM66">#REF!</definedName>
    <definedName name="___SUM7">#REF!</definedName>
    <definedName name="___SUM77">#REF!</definedName>
    <definedName name="___SUM8">#REF!</definedName>
    <definedName name="___SUM88">#REF!</definedName>
    <definedName name="___SUM9">#REF!</definedName>
    <definedName name="___SUM99">#REF!</definedName>
    <definedName name="___tc1">#REF!</definedName>
    <definedName name="___THW10">#REF!</definedName>
    <definedName name="___TP2">#REF!</definedName>
    <definedName name="___tsn1" hidden="1">{"PLANNING",#N/A,FALSE,"A"}</definedName>
    <definedName name="___TTT1">#REF!</definedName>
    <definedName name="___TTT10">#REF!</definedName>
    <definedName name="___TTT11">#REF!</definedName>
    <definedName name="___TTT12">#REF!</definedName>
    <definedName name="___TTT13">#REF!</definedName>
    <definedName name="___TTT14">#REF!</definedName>
    <definedName name="___TTT15">#REF!</definedName>
    <definedName name="___TTT16">#REF!</definedName>
    <definedName name="___TTT17">#REF!</definedName>
    <definedName name="___TTT18">#REF!</definedName>
    <definedName name="___TTT19">#REF!</definedName>
    <definedName name="___TTT2">#REF!</definedName>
    <definedName name="___TTT20">#REF!</definedName>
    <definedName name="___TTT21">#REF!</definedName>
    <definedName name="___TTT22">#REF!</definedName>
    <definedName name="___TTT23">#REF!</definedName>
    <definedName name="___TTT24">#REF!</definedName>
    <definedName name="___TTT25">#REF!</definedName>
    <definedName name="___TTT26">#REF!</definedName>
    <definedName name="___TTT27">#REF!</definedName>
    <definedName name="___TTT28">#REF!</definedName>
    <definedName name="___TTT29">#REF!</definedName>
    <definedName name="___TTT3">#REF!</definedName>
    <definedName name="___TTT30">#REF!</definedName>
    <definedName name="___TTT31">#REF!</definedName>
    <definedName name="___TTT32">#REF!</definedName>
    <definedName name="___TTT4">#REF!</definedName>
    <definedName name="___TTT5">#REF!</definedName>
    <definedName name="___TTT6">#REF!</definedName>
    <definedName name="___TTT7">#REF!</definedName>
    <definedName name="___TTT8">#REF!</definedName>
    <definedName name="___TTT9">#REF!</definedName>
    <definedName name="___wb1">'[8]10 ข้อมูลวัสดุ-ค่าดำเนิน'!$X$19</definedName>
    <definedName name="___WDB12">#REF!</definedName>
    <definedName name="___WDB16">#REF!</definedName>
    <definedName name="___WDB20">#REF!</definedName>
    <definedName name="___WDB25">#REF!</definedName>
    <definedName name="___WDB28">#REF!</definedName>
    <definedName name="___WDB32">#REF!</definedName>
    <definedName name="___WIN1">#REF!</definedName>
    <definedName name="___WPC7">#REF!</definedName>
    <definedName name="___WRB19">#REF!</definedName>
    <definedName name="___WRB25">#REF!</definedName>
    <definedName name="___WRB6">#REF!</definedName>
    <definedName name="___WRB9">#REF!</definedName>
    <definedName name="___xlfn.BAHTTEXT" hidden="1">#NAME?</definedName>
    <definedName name="___ZL1">#REF!</definedName>
    <definedName name="___ZL2">#REF!</definedName>
    <definedName name="___ZL3">#REF!</definedName>
    <definedName name="___ZL4">#REF!</definedName>
    <definedName name="___ZL5">#REF!</definedName>
    <definedName name="___ZL6">#REF!</definedName>
    <definedName name="___ZL7">#REF!</definedName>
    <definedName name="___ZL8">#REF!</definedName>
    <definedName name="___Zn1">#REF!</definedName>
    <definedName name="___zN2">#REF!</definedName>
    <definedName name="___Zn3">#REF!</definedName>
    <definedName name="___Zt1">#REF!</definedName>
    <definedName name="___ZT2">#REF!</definedName>
    <definedName name="___ZT3">#REF!</definedName>
    <definedName name="___ZT4">#REF!</definedName>
    <definedName name="___ZT5">#REF!</definedName>
    <definedName name="___ZW1">#REF!</definedName>
    <definedName name="___ZW10">#REF!</definedName>
    <definedName name="___ZW2">#REF!</definedName>
    <definedName name="___ZW3">#REF!</definedName>
    <definedName name="___ZW4">#REF!</definedName>
    <definedName name="___ZW5">#REF!</definedName>
    <definedName name="___ZW6">#REF!</definedName>
    <definedName name="___ZW7">#REF!</definedName>
    <definedName name="___ZW8">#REF!</definedName>
    <definedName name="___ZW9">#REF!</definedName>
    <definedName name="__123Graph_A" hidden="1">[13]CASH!#REF!</definedName>
    <definedName name="__123Graph_B" hidden="1">[14]A!$AE$13:$AE$22</definedName>
    <definedName name="__123Graph_C" hidden="1">[14]A!$AG$13:$AG$22</definedName>
    <definedName name="__123Graph_D" hidden="1">[15]FR!#REF!</definedName>
    <definedName name="__123Graph_X" hidden="1">[13]CASH!#REF!</definedName>
    <definedName name="__A500000">#REF!</definedName>
    <definedName name="__A66000">#REF!</definedName>
    <definedName name="__A68000">#REF!</definedName>
    <definedName name="__A680000">#REF!</definedName>
    <definedName name="__A70000">#REF!</definedName>
    <definedName name="__ARE1">#N/A</definedName>
    <definedName name="__ARE2">#N/A</definedName>
    <definedName name="__ARE3">#N/A</definedName>
    <definedName name="__ARE4">#N/A</definedName>
    <definedName name="__ARE5">#N/A</definedName>
    <definedName name="__ARE6">#N/A</definedName>
    <definedName name="__ARE7">#N/A</definedName>
    <definedName name="__ARE8">#N/A</definedName>
    <definedName name="__be2" hidden="1">{"CASH FLOW",#N/A,FALSE,"A"}</definedName>
    <definedName name="__boq1">#REF!</definedName>
    <definedName name="__boq10">#REF!</definedName>
    <definedName name="__boq11">#REF!</definedName>
    <definedName name="__boq12">#REF!</definedName>
    <definedName name="__boq2">#REF!</definedName>
    <definedName name="__boq3">#REF!</definedName>
    <definedName name="__boq4">#REF!</definedName>
    <definedName name="__boq5">#REF!</definedName>
    <definedName name="__boq6">#REF!</definedName>
    <definedName name="__boq7">#REF!</definedName>
    <definedName name="__boq8">#REF!</definedName>
    <definedName name="__boq9">#REF!</definedName>
    <definedName name="__cha1">#REF!</definedName>
    <definedName name="__con1">#REF!</definedName>
    <definedName name="__con11">#REF!</definedName>
    <definedName name="__con175">#REF!</definedName>
    <definedName name="__con2">#REF!</definedName>
    <definedName name="__con250">#REF!</definedName>
    <definedName name="__con3">#REF!</definedName>
    <definedName name="__con4">#REF!</definedName>
    <definedName name="__dig1">#REF!</definedName>
    <definedName name="__dig2">#REF!</definedName>
    <definedName name="__dig3">#REF!</definedName>
    <definedName name="__DOO1">#REF!</definedName>
    <definedName name="__FAC1">[7]สรุป!$C$307</definedName>
    <definedName name="__fac2">#REF!</definedName>
    <definedName name="__fws1">'[8]11 ข้อมูลงานCon'!$AB$30</definedName>
    <definedName name="__HDB20">#REF!</definedName>
    <definedName name="__HPS250">#REF!</definedName>
    <definedName name="__HPS6400">'[10]Local road Backup'!$I$7</definedName>
    <definedName name="__HRB9">#REF!</definedName>
    <definedName name="__hua1">#REF!</definedName>
    <definedName name="__hua2">#REF!</definedName>
    <definedName name="__hua3">#REF!</definedName>
    <definedName name="__hua4">#REF!</definedName>
    <definedName name="__IO68000">#REF!</definedName>
    <definedName name="__IP100000">#REF!</definedName>
    <definedName name="__IP70000">#REF!</definedName>
    <definedName name="__isp3" hidden="1">{"FTS",#N/A,FALSE,"E"}</definedName>
    <definedName name="__L72317">#REF!</definedName>
    <definedName name="__LMF25">'[10]Local road Backup'!$J$6</definedName>
    <definedName name="__loa1">#REF!</definedName>
    <definedName name="__loa2">#REF!</definedName>
    <definedName name="__loa3">#REF!</definedName>
    <definedName name="__loa4">#REF!</definedName>
    <definedName name="__Ls1">#REF!</definedName>
    <definedName name="__Ls2">#REF!</definedName>
    <definedName name="__Ls3">#REF!</definedName>
    <definedName name="__ml1">#REF!</definedName>
    <definedName name="__N100000">#REF!</definedName>
    <definedName name="__NG13">#N/A</definedName>
    <definedName name="__NG14">#N/A</definedName>
    <definedName name="__NG15">#N/A</definedName>
    <definedName name="__NG16">#N/A</definedName>
    <definedName name="__NG17">#N/A</definedName>
    <definedName name="__NG18">#N/A</definedName>
    <definedName name="__NG19">#N/A</definedName>
    <definedName name="__nyy10">'[10]Local road Backup'!$I$13</definedName>
    <definedName name="__OV1">[9]ตัดแบ่งกม.ส่งพี่หนุ่ม!$D$13</definedName>
    <definedName name="__OV10">[9]ตัดแบ่งกม.ส่งพี่หนุ่ม!$D$22</definedName>
    <definedName name="__OV11">[9]ตัดแบ่งกม.ส่งพี่หนุ่ม!$D$23</definedName>
    <definedName name="__OV2">[9]ตัดแบ่งกม.ส่งพี่หนุ่ม!$D$14</definedName>
    <definedName name="__OV3">[9]ตัดแบ่งกม.ส่งพี่หนุ่ม!$D$15</definedName>
    <definedName name="__OV4">[9]ตัดแบ่งกม.ส่งพี่หนุ่ม!$D$16</definedName>
    <definedName name="__OV5">[9]ตัดแบ่งกม.ส่งพี่หนุ่ม!$D$17</definedName>
    <definedName name="__OV6">[9]ตัดแบ่งกม.ส่งพี่หนุ่ม!$D$18</definedName>
    <definedName name="__OV7">[9]ตัดแบ่งกม.ส่งพี่หนุ่ม!$D$19</definedName>
    <definedName name="__OV8">[9]ตัดแบ่งกม.ส่งพี่หนุ่ม!$D$20</definedName>
    <definedName name="__OV9">[9]ตัดแบ่งกม.ส่งพี่หนุ่ม!$D$21</definedName>
    <definedName name="__PDB12">#REF!</definedName>
    <definedName name="__PDB16">#REF!</definedName>
    <definedName name="__PDB20">#REF!</definedName>
    <definedName name="__PL1">#REF!</definedName>
    <definedName name="__PL2">#REF!</definedName>
    <definedName name="__Pm2544">#REF!</definedName>
    <definedName name="__pvc100">#REF!</definedName>
    <definedName name="__PVC15">#REF!</definedName>
    <definedName name="__pvc150">#REF!</definedName>
    <definedName name="__PVC2">[11]ราคาวัสดุ!$F$96</definedName>
    <definedName name="__PVC20">#REF!</definedName>
    <definedName name="__PVC25">#REF!</definedName>
    <definedName name="__PVC3">#REF!</definedName>
    <definedName name="__PVC32">#REF!</definedName>
    <definedName name="__PVC40">#REF!</definedName>
    <definedName name="__PVC50">#REF!</definedName>
    <definedName name="__PVC65">#REF!</definedName>
    <definedName name="__rb1">'[8]10 ข้อมูลวัสดุ-ค่าดำเนิน'!$X$15</definedName>
    <definedName name="__RB12">#REF!</definedName>
    <definedName name="__RB19">#REF!</definedName>
    <definedName name="__RB25">#REF!</definedName>
    <definedName name="__RB6">#REF!</definedName>
    <definedName name="__RB9">#REF!</definedName>
    <definedName name="__rev2" hidden="1">{"'Sheet1'!$L$16"}</definedName>
    <definedName name="__sb1">'[8]12 ข้อมูลงานไม้แบบ'!$W$29</definedName>
    <definedName name="__SD30" localSheetId="0">[16]ข้อมูลวัสดุและค่าดำเนินการ!$J$13</definedName>
    <definedName name="__sd30">#REF!</definedName>
    <definedName name="__sd3012">#REF!</definedName>
    <definedName name="__sd3013">#REF!</definedName>
    <definedName name="__sd40">#REF!</definedName>
    <definedName name="__sd4012">#REF!</definedName>
    <definedName name="__SDB12">#REF!</definedName>
    <definedName name="__SDB16">#REF!</definedName>
    <definedName name="__SDB20">#REF!</definedName>
    <definedName name="__SDB25">#REF!</definedName>
    <definedName name="__SDB28">#REF!</definedName>
    <definedName name="__SDB32">#REF!</definedName>
    <definedName name="__sp1">#REF!</definedName>
    <definedName name="__sp2">#REF!</definedName>
    <definedName name="__sp3">#REF!</definedName>
    <definedName name="__sp4">#REF!</definedName>
    <definedName name="__sp5">#REF!</definedName>
    <definedName name="__SP9">#REF!</definedName>
    <definedName name="__SR24">#REF!</definedName>
    <definedName name="__sr2412">#REF!</definedName>
    <definedName name="__SSP9">'[10]Local road Backup'!$I$5</definedName>
    <definedName name="__st1">#REF!</definedName>
    <definedName name="__st2">#REF!</definedName>
    <definedName name="__st3">#REF!</definedName>
    <definedName name="__str1">#REF!</definedName>
    <definedName name="__str2">#REF!</definedName>
    <definedName name="__str3">#REF!</definedName>
    <definedName name="__SUM1">#REF!</definedName>
    <definedName name="__SUM11">#REF!</definedName>
    <definedName name="__SUM2">#REF!</definedName>
    <definedName name="__SUM22">#REF!</definedName>
    <definedName name="__SUM3">#REF!</definedName>
    <definedName name="__SUM33">#REF!</definedName>
    <definedName name="__SUM4">#REF!</definedName>
    <definedName name="__SUM44">#REF!</definedName>
    <definedName name="__SUM5">#REF!</definedName>
    <definedName name="__SUM55">#REF!</definedName>
    <definedName name="__SUM6">#REF!</definedName>
    <definedName name="__SUM66">#REF!</definedName>
    <definedName name="__SUM7">#REF!</definedName>
    <definedName name="__SUM77">#REF!</definedName>
    <definedName name="__SUM8">#REF!</definedName>
    <definedName name="__SUM88">#REF!</definedName>
    <definedName name="__SUM9">#REF!</definedName>
    <definedName name="__SUM99">#REF!</definedName>
    <definedName name="__tc1">#REF!</definedName>
    <definedName name="__THW10">#REF!</definedName>
    <definedName name="__TP2">#REF!</definedName>
    <definedName name="__tsn1" hidden="1">{"PLANNING",#N/A,FALSE,"A"}</definedName>
    <definedName name="__TTT1">#REF!</definedName>
    <definedName name="__TTT10">#REF!</definedName>
    <definedName name="__TTT11">#REF!</definedName>
    <definedName name="__TTT12">#REF!</definedName>
    <definedName name="__TTT13">#REF!</definedName>
    <definedName name="__TTT14">#REF!</definedName>
    <definedName name="__TTT15">#REF!</definedName>
    <definedName name="__TTT16">#REF!</definedName>
    <definedName name="__TTT17">#REF!</definedName>
    <definedName name="__TTT18">#REF!</definedName>
    <definedName name="__TTT19">#REF!</definedName>
    <definedName name="__TTT2">#REF!</definedName>
    <definedName name="__TTT20">#REF!</definedName>
    <definedName name="__TTT21">#REF!</definedName>
    <definedName name="__TTT22">#REF!</definedName>
    <definedName name="__TTT23">#REF!</definedName>
    <definedName name="__TTT24">#REF!</definedName>
    <definedName name="__TTT25">#REF!</definedName>
    <definedName name="__TTT26">#REF!</definedName>
    <definedName name="__TTT27">#REF!</definedName>
    <definedName name="__TTT28">#REF!</definedName>
    <definedName name="__TTT29">#REF!</definedName>
    <definedName name="__TTT3">#REF!</definedName>
    <definedName name="__TTT30">#REF!</definedName>
    <definedName name="__TTT31">#REF!</definedName>
    <definedName name="__TTT32">#REF!</definedName>
    <definedName name="__TTT4">#REF!</definedName>
    <definedName name="__TTT5">#REF!</definedName>
    <definedName name="__TTT6">#REF!</definedName>
    <definedName name="__TTT7">#REF!</definedName>
    <definedName name="__TTT8">#REF!</definedName>
    <definedName name="__TTT9">#REF!</definedName>
    <definedName name="__wb1">'[8]10 ข้อมูลวัสดุ-ค่าดำเนิน'!$X$19</definedName>
    <definedName name="__WDB12">#REF!</definedName>
    <definedName name="__WDB16">#REF!</definedName>
    <definedName name="__WDB20">#REF!</definedName>
    <definedName name="__WDB25">#REF!</definedName>
    <definedName name="__WDB28">#REF!</definedName>
    <definedName name="__WDB32">#REF!</definedName>
    <definedName name="__WIN1">#REF!</definedName>
    <definedName name="__WPC7">#REF!</definedName>
    <definedName name="__WRB19">#REF!</definedName>
    <definedName name="__WRB25">#REF!</definedName>
    <definedName name="__WRB6">#REF!</definedName>
    <definedName name="__WRB9">#REF!</definedName>
    <definedName name="__xlfn.BAHTTEXT" hidden="1">#NAME?</definedName>
    <definedName name="__ZL1">#REF!</definedName>
    <definedName name="__ZL2">#REF!</definedName>
    <definedName name="__ZL3">#REF!</definedName>
    <definedName name="__ZL4">#REF!</definedName>
    <definedName name="__ZL5">#REF!</definedName>
    <definedName name="__ZL6">#REF!</definedName>
    <definedName name="__ZL7">#REF!</definedName>
    <definedName name="__ZL8">#REF!</definedName>
    <definedName name="__Zn1">#REF!</definedName>
    <definedName name="__zN2">#REF!</definedName>
    <definedName name="__Zn3">#REF!</definedName>
    <definedName name="__Zt1">#REF!</definedName>
    <definedName name="__ZT2">#REF!</definedName>
    <definedName name="__ZT3">#REF!</definedName>
    <definedName name="__ZT4">#REF!</definedName>
    <definedName name="__ZT5">#REF!</definedName>
    <definedName name="__ZW1">#REF!</definedName>
    <definedName name="__ZW10">#REF!</definedName>
    <definedName name="__ZW2">#REF!</definedName>
    <definedName name="__ZW3">#REF!</definedName>
    <definedName name="__ZW4">#REF!</definedName>
    <definedName name="__ZW5">#REF!</definedName>
    <definedName name="__ZW6">#REF!</definedName>
    <definedName name="__ZW7">#REF!</definedName>
    <definedName name="__ZW8">#REF!</definedName>
    <definedName name="__ZW9">#REF!</definedName>
    <definedName name="_1______F" hidden="1">[17]산근!#REF!</definedName>
    <definedName name="_1__123Graph_ACHART_1" hidden="1">[18]Cash2!$G$16:$G$31</definedName>
    <definedName name="_10">#REF!</definedName>
    <definedName name="_11">#REF!</definedName>
    <definedName name="_12">#REF!</definedName>
    <definedName name="_13">#REF!</definedName>
    <definedName name="_14">#REF!</definedName>
    <definedName name="_15">#REF!</definedName>
    <definedName name="_16">#REF!</definedName>
    <definedName name="_17">#REF!</definedName>
    <definedName name="_18">#REF!</definedName>
    <definedName name="_19">#REF!</definedName>
    <definedName name="_1Excel_BuiltIn_Print_Area_2">#REF!</definedName>
    <definedName name="_2______F" hidden="1">[3]산근!#REF!</definedName>
    <definedName name="_2__123Graph_ACHART_2" hidden="1">[18]Z!$T$179:$AH$179</definedName>
    <definedName name="_20">#REF!</definedName>
    <definedName name="_25__123Graph_ACHART_1" hidden="1">[19]section!#REF!</definedName>
    <definedName name="_2F" hidden="1">[17]산근!#REF!</definedName>
    <definedName name="_3__123Graph_BCHART_2" hidden="1">[18]Z!$T$180:$AH$180</definedName>
    <definedName name="_4.0___M_E_COST_BREAKDOWN">#REF!</definedName>
    <definedName name="_4.0___M_E_COST_BREAKDOWN___0">#REF!</definedName>
    <definedName name="_4______F" hidden="1">[3]산근!#REF!</definedName>
    <definedName name="_4__123Graph_CCHART_1" hidden="1">[18]Cash2!$J$16:$J$36</definedName>
    <definedName name="_5__123Graph_DCHART_1" hidden="1">[18]Cash2!$K$16:$K$36</definedName>
    <definedName name="_50__123Graph_BCHART_1" hidden="1">[19]section!#REF!</definedName>
    <definedName name="_7h2_" hidden="1">{"'Sheet1'!$L$16"}</definedName>
    <definedName name="_a">#REF!</definedName>
    <definedName name="_a___0">#REF!</definedName>
    <definedName name="_a___4">#REF!</definedName>
    <definedName name="_A500000">#REF!</definedName>
    <definedName name="_A65537">#REF!</definedName>
    <definedName name="_A66000">#REF!</definedName>
    <definedName name="_A68000">#REF!</definedName>
    <definedName name="_A680000">#REF!</definedName>
    <definedName name="_A70000">#REF!</definedName>
    <definedName name="_ab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ABC" hidden="1">[18]Cash2!$G$16:$G$31</definedName>
    <definedName name="_ac1">#REF!</definedName>
    <definedName name="_ARE1">#N/A</definedName>
    <definedName name="_ARE2">#N/A</definedName>
    <definedName name="_ARE3">#N/A</definedName>
    <definedName name="_ARE4">#N/A</definedName>
    <definedName name="_ARE5">#N/A</definedName>
    <definedName name="_ARE6">#N/A</definedName>
    <definedName name="_ARE7">#N/A</definedName>
    <definedName name="_ARE8">#N/A</definedName>
    <definedName name="_as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as2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b">#N/A</definedName>
    <definedName name="_boq1">#REF!</definedName>
    <definedName name="_boq10">#REF!</definedName>
    <definedName name="_boq11">#REF!</definedName>
    <definedName name="_boq12">#REF!</definedName>
    <definedName name="_boq2">#REF!</definedName>
    <definedName name="_boq3">#REF!</definedName>
    <definedName name="_boq4">#REF!</definedName>
    <definedName name="_boq5">#REF!</definedName>
    <definedName name="_boq6">#REF!</definedName>
    <definedName name="_boq7">#REF!</definedName>
    <definedName name="_boq8">#REF!</definedName>
    <definedName name="_boq9">#REF!</definedName>
    <definedName name="_c">#REF!</definedName>
    <definedName name="_c___0">#REF!</definedName>
    <definedName name="_c___4">#REF!</definedName>
    <definedName name="_cha1">#REF!</definedName>
    <definedName name="_con1">#REF!</definedName>
    <definedName name="_con11">#REF!</definedName>
    <definedName name="_con175">#REF!</definedName>
    <definedName name="_con2">#REF!</definedName>
    <definedName name="_con250">#REF!</definedName>
    <definedName name="_con3">#REF!</definedName>
    <definedName name="_con4">#REF!</definedName>
    <definedName name="_CRS2">#REF!</definedName>
    <definedName name="_CSS1">#REF!</definedName>
    <definedName name="_CTL400">'[20]EE Price'!#REF!</definedName>
    <definedName name="_CTM400">'[20]EE Price'!#REF!</definedName>
    <definedName name="_cut1">#REF!</definedName>
    <definedName name="_d">#REF!</definedName>
    <definedName name="_dig1">#REF!</definedName>
    <definedName name="_dig2">#REF!</definedName>
    <definedName name="_dig3">#REF!</definedName>
    <definedName name="_DOO1">#REF!</definedName>
    <definedName name="_e">#N/A</definedName>
    <definedName name="_ExD1002">#REF!</definedName>
    <definedName name="_ExD1003">#REF!</definedName>
    <definedName name="_ExD1202">#REF!</definedName>
    <definedName name="_ExD1203">#REF!</definedName>
    <definedName name="_ExD1502">#REF!</definedName>
    <definedName name="_ExD1503">#REF!</definedName>
    <definedName name="_ExD302">#REF!</definedName>
    <definedName name="_ExD303">#REF!</definedName>
    <definedName name="_ExD402">#REF!</definedName>
    <definedName name="_ExD403">#REF!</definedName>
    <definedName name="_ExD502">#REF!</definedName>
    <definedName name="_ExD503">#REF!</definedName>
    <definedName name="_ExD602">#REF!</definedName>
    <definedName name="_ExD603">#REF!</definedName>
    <definedName name="_ExD802">#REF!</definedName>
    <definedName name="_ExD803">#REF!</definedName>
    <definedName name="_FAC1">[7]สรุป!$C$307</definedName>
    <definedName name="_fac2">#REF!</definedName>
    <definedName name="_Fill" hidden="1">#REF!</definedName>
    <definedName name="_FS_ESC__ESC__E">#N/A</definedName>
    <definedName name="_ftf1">#REF!</definedName>
    <definedName name="_ftf2">#REF!</definedName>
    <definedName name="_ftf3">#REF!</definedName>
    <definedName name="_fws1">'[21]11 ข้อมูลงานCon'!$AB$30</definedName>
    <definedName name="_GETNUMBER__ENT">#N/A</definedName>
    <definedName name="_GOTO_ANSWER_">#N/A</definedName>
    <definedName name="_GOTO_J13__">#N/A</definedName>
    <definedName name="_h">#REF!</definedName>
    <definedName name="_h2" hidden="1">{"'Sheet1'!$L$16"}</definedName>
    <definedName name="_HDB20">#REF!</definedName>
    <definedName name="_HPS250">#REF!</definedName>
    <definedName name="_HPS6400">'[10]Local road Backup'!$I$7</definedName>
    <definedName name="_HRB9">#REF!</definedName>
    <definedName name="_hua1">#REF!</definedName>
    <definedName name="_hua2">#REF!</definedName>
    <definedName name="_hua3">#REF!</definedName>
    <definedName name="_hua4">#REF!</definedName>
    <definedName name="_IF_ANSWER_1__B">#N/A</definedName>
    <definedName name="_IO68000">#REF!</definedName>
    <definedName name="_IP100000">#REF!</definedName>
    <definedName name="_IP70000">#REF!</definedName>
    <definedName name="_Key1" hidden="1">#REF!</definedName>
    <definedName name="_Key2" hidden="1">#REF!</definedName>
    <definedName name="_l">#REF!</definedName>
    <definedName name="_L72317">#REF!</definedName>
    <definedName name="_ll3">#REF!</definedName>
    <definedName name="_LM_SUMMARY">#REF!</definedName>
    <definedName name="_LMF25">'[10]Local road Backup'!$J$6</definedName>
    <definedName name="_loa1">#REF!</definedName>
    <definedName name="_loa2">#REF!</definedName>
    <definedName name="_loa3">#REF!</definedName>
    <definedName name="_loa4">#REF!</definedName>
    <definedName name="_Ls1">#REF!</definedName>
    <definedName name="_Ls2">#REF!</definedName>
    <definedName name="_Ls3">#REF!</definedName>
    <definedName name="_ml1">#REF!</definedName>
    <definedName name="_N100000">#REF!</definedName>
    <definedName name="_NG13">#N/A</definedName>
    <definedName name="_NG14">#N/A</definedName>
    <definedName name="_NG15">#N/A</definedName>
    <definedName name="_NG16">#N/A</definedName>
    <definedName name="_NG17">#N/A</definedName>
    <definedName name="_NG18">#N/A</definedName>
    <definedName name="_NG19">#N/A</definedName>
    <definedName name="_nyy10">'[10]Local road Backup'!$I$13</definedName>
    <definedName name="_old3" hidden="1">{#N/A,#N/A,FALSE,"Summary";#N/A,#N/A,FALSE,"3TJ";#N/A,#N/A,FALSE,"3TN";#N/A,#N/A,FALSE,"3TP";#N/A,#N/A,FALSE,"3SJ";#N/A,#N/A,FALSE,"3CJ";#N/A,#N/A,FALSE,"3CN";#N/A,#N/A,FALSE,"3CP";#N/A,#N/A,FALSE,"3A"}</definedName>
    <definedName name="_old5" hidden="1">{#N/A,#N/A,FALSE,"Summary";#N/A,#N/A,FALSE,"3TJ";#N/A,#N/A,FALSE,"3TN";#N/A,#N/A,FALSE,"3TP";#N/A,#N/A,FALSE,"3SJ";#N/A,#N/A,FALSE,"3CJ";#N/A,#N/A,FALSE,"3CN";#N/A,#N/A,FALSE,"3CP";#N/A,#N/A,FALSE,"3A"}</definedName>
    <definedName name="_old7" hidden="1">{#N/A,#N/A,FALSE,"Summary";#N/A,#N/A,FALSE,"3TJ";#N/A,#N/A,FALSE,"3TN";#N/A,#N/A,FALSE,"3TP";#N/A,#N/A,FALSE,"3SJ";#N/A,#N/A,FALSE,"3CJ";#N/A,#N/A,FALSE,"3CN";#N/A,#N/A,FALSE,"3CP";#N/A,#N/A,FALSE,"3A"}</definedName>
    <definedName name="_Order1" hidden="1">255</definedName>
    <definedName name="_Order2" hidden="1">255</definedName>
    <definedName name="_OV1">[9]ตัดแบ่งกม.ส่งพี่หนุ่ม!$D$13</definedName>
    <definedName name="_OV10">[9]ตัดแบ่งกม.ส่งพี่หนุ่ม!$D$22</definedName>
    <definedName name="_OV11">[9]ตัดแบ่งกม.ส่งพี่หนุ่ม!$D$23</definedName>
    <definedName name="_OV2">[9]ตัดแบ่งกม.ส่งพี่หนุ่ม!$D$14</definedName>
    <definedName name="_OV3">[9]ตัดแบ่งกม.ส่งพี่หนุ่ม!$D$15</definedName>
    <definedName name="_OV4">[9]ตัดแบ่งกม.ส่งพี่หนุ่ม!$D$16</definedName>
    <definedName name="_OV5">[9]ตัดแบ่งกม.ส่งพี่หนุ่ม!$D$17</definedName>
    <definedName name="_OV6">[9]ตัดแบ่งกม.ส่งพี่หนุ่ม!$D$18</definedName>
    <definedName name="_OV7">[9]ตัดแบ่งกม.ส่งพี่หนุ่ม!$D$19</definedName>
    <definedName name="_OV8">[9]ตัดแบ่งกม.ส่งพี่หนุ่ม!$D$20</definedName>
    <definedName name="_OV9">[9]ตัดแบ่งกม.ส่งพี่หนุ่ม!$D$21</definedName>
    <definedName name="_p">#N/A</definedName>
    <definedName name="_pad1">#REF!</definedName>
    <definedName name="_pad41">#REF!</definedName>
    <definedName name="_pad52">#REF!</definedName>
    <definedName name="_Parse_Out" hidden="1">[22]갑지!#REF!</definedName>
    <definedName name="_PDB12">#REF!</definedName>
    <definedName name="_PDB16">#REF!</definedName>
    <definedName name="_PDB20">#REF!</definedName>
    <definedName name="_pg1111">'[23]1.1.11'!$F$25</definedName>
    <definedName name="_pg1112">'[23]1.1.12'!$F$21</definedName>
    <definedName name="_pg1113">'[23]1.1.13'!$F$21</definedName>
    <definedName name="_pg112">'[23]1.1.2'!$F$27</definedName>
    <definedName name="_pg113">'[23]1.1.3'!$F$25</definedName>
    <definedName name="_pg114">'[23]1.1.4'!$F$25</definedName>
    <definedName name="_pg115">'[23]1.1.5'!$F$25</definedName>
    <definedName name="_pg116">'[23]1.1.6'!$F$26</definedName>
    <definedName name="_pg117">'[23]1.1.7'!$F$26</definedName>
    <definedName name="_pg118">'[23]1.1.8'!$F$22</definedName>
    <definedName name="_pg119">'[23]1.1.9'!$F$22</definedName>
    <definedName name="_pg121">'[23]1.2.1'!$F$26</definedName>
    <definedName name="_pg122">'[23]1.2.2'!$F$25</definedName>
    <definedName name="_pg123">'[23]1.2.3'!$F$25</definedName>
    <definedName name="_pg124">'[23]1.2.4'!$F$21</definedName>
    <definedName name="_pg125">'[23]1.2.5'!$F$24</definedName>
    <definedName name="_pg126">'[23]1.2.6'!$F$21</definedName>
    <definedName name="_pg127">'[23]1.2.7'!$F$21</definedName>
    <definedName name="_pg128">'[23]1.2.8'!$F$24</definedName>
    <definedName name="_pg131">'[23]1.3.1'!$F$19</definedName>
    <definedName name="_pg132">'[23]1.3.2'!$F$20</definedName>
    <definedName name="_pg133">'[23]1.3.3'!$F$19</definedName>
    <definedName name="_pg134">'[23]1.3.4'!$F$20</definedName>
    <definedName name="_PL1">#REF!</definedName>
    <definedName name="_PL2">#REF!</definedName>
    <definedName name="_Pm2544">#REF!</definedName>
    <definedName name="_PPCRRARE2_AGQ">#N/A</definedName>
    <definedName name="_PPCRRARE3_AGQ">#N/A</definedName>
    <definedName name="_PPCRRARE4_AGQ">#N/A</definedName>
    <definedName name="_PPCRRARE5_AGQ">#N/A</definedName>
    <definedName name="_PPCRRARE6_AGQ">#N/A</definedName>
    <definedName name="_PPCRRARE7_AGQ">#N/A</definedName>
    <definedName name="_PPCRRARE8_AGQ">#N/A</definedName>
    <definedName name="_pvc100">#REF!</definedName>
    <definedName name="_PVC15">[24]backup!$K$11</definedName>
    <definedName name="_pvc150">#REF!</definedName>
    <definedName name="_PVC2">[25]ราคาวัสดุ!$F$96</definedName>
    <definedName name="_PVC20">[24]backup!$K$16</definedName>
    <definedName name="_PVC25">[24]backup!$K$21</definedName>
    <definedName name="_PVC3">#REF!</definedName>
    <definedName name="_PVC32">[24]backup!$K$26</definedName>
    <definedName name="_PVC40">[24]backup!$K$31</definedName>
    <definedName name="_PVC50" localSheetId="0">[24]backup!$K$36</definedName>
    <definedName name="_pvc50">#REF!</definedName>
    <definedName name="_PVC65">[24]backup!$K$41</definedName>
    <definedName name="_q">#N/A</definedName>
    <definedName name="_QTY9">'[26]B.O.Q'!$D$776</definedName>
    <definedName name="_R">#REF!</definedName>
    <definedName name="_rb1">'[8]10 ข้อมูลวัสดุ-ค่าดำเนิน'!$X$15</definedName>
    <definedName name="_RB12">#REF!</definedName>
    <definedName name="_RB15">#REF!</definedName>
    <definedName name="_RB19">#REF!</definedName>
    <definedName name="_RB25">[27]T3!$F$50</definedName>
    <definedName name="_RB6">[27]T3!$F$45</definedName>
    <definedName name="_RB9">[27]T3!$F$46</definedName>
    <definedName name="_Regression_Int">1</definedName>
    <definedName name="_rev2" hidden="1">{"'Sheet1'!$L$16"}</definedName>
    <definedName name="_sb1">'[8]12 ข้อมูลงานไม้แบบ'!$W$29</definedName>
    <definedName name="_SD30" localSheetId="0">[16]ข้อมูลวัสดุและค่าดำเนินการ!$J$13</definedName>
    <definedName name="_sd30">#REF!</definedName>
    <definedName name="_sd3012">#REF!</definedName>
    <definedName name="_sd3013">#REF!</definedName>
    <definedName name="_sd40">#REF!</definedName>
    <definedName name="_sd4012">#REF!</definedName>
    <definedName name="_SDB12">#REF!</definedName>
    <definedName name="_SDB16">#REF!</definedName>
    <definedName name="_SDB20">#REF!</definedName>
    <definedName name="_SDB25">#REF!</definedName>
    <definedName name="_SDB28">#REF!</definedName>
    <definedName name="_SDB32">#REF!</definedName>
    <definedName name="_Sort" hidden="1">#REF!</definedName>
    <definedName name="_sp1">#REF!</definedName>
    <definedName name="_sp2">#REF!</definedName>
    <definedName name="_sp3">#REF!</definedName>
    <definedName name="_sp4">#REF!</definedName>
    <definedName name="_sp5">#REF!</definedName>
    <definedName name="_SP9">#REF!</definedName>
    <definedName name="_SR24">#REF!</definedName>
    <definedName name="_sr2412">#REF!</definedName>
    <definedName name="_ssd5" hidden="1">[18]Cash2!$G$16:$G$31</definedName>
    <definedName name="_SSP9">'[10]Local road Backup'!$I$5</definedName>
    <definedName name="_st1">#REF!</definedName>
    <definedName name="_st2">#REF!</definedName>
    <definedName name="_st3">#REF!</definedName>
    <definedName name="_str1">#REF!</definedName>
    <definedName name="_str2">#REF!</definedName>
    <definedName name="_str3">#REF!</definedName>
    <definedName name="_SUM1">#REF!</definedName>
    <definedName name="_SUM11">#REF!</definedName>
    <definedName name="_SUM2">#REF!</definedName>
    <definedName name="_SUM22">#REF!</definedName>
    <definedName name="_SUM3">#REF!</definedName>
    <definedName name="_SUM33">#REF!</definedName>
    <definedName name="_SUM4">#REF!</definedName>
    <definedName name="_SUM44">#REF!</definedName>
    <definedName name="_SUM5">#REF!</definedName>
    <definedName name="_SUM55">#REF!</definedName>
    <definedName name="_SUM6">#REF!</definedName>
    <definedName name="_SUM66">#REF!</definedName>
    <definedName name="_SUM7">#REF!</definedName>
    <definedName name="_SUM77">#REF!</definedName>
    <definedName name="_SUM8">#REF!</definedName>
    <definedName name="_SUM88">#REF!</definedName>
    <definedName name="_SUM9">#REF!</definedName>
    <definedName name="_SUM99">#REF!</definedName>
    <definedName name="_T1">#REF!</definedName>
    <definedName name="_T2">#REF!</definedName>
    <definedName name="_t3">#REF!</definedName>
    <definedName name="_T4">#REF!</definedName>
    <definedName name="_T5">#REF!</definedName>
    <definedName name="_T6">#REF!</definedName>
    <definedName name="_T7">#REF!</definedName>
    <definedName name="_T8">#REF!</definedName>
    <definedName name="_Table1_In1" hidden="1">#REF!</definedName>
    <definedName name="_Table1_Out" hidden="1">#REF!</definedName>
    <definedName name="_tc1">#REF!</definedName>
    <definedName name="_THW10">#REF!</definedName>
    <definedName name="_TP2">#REF!</definedName>
    <definedName name="_TTT1">#REF!</definedName>
    <definedName name="_TTT10">#REF!</definedName>
    <definedName name="_TTT11">#REF!</definedName>
    <definedName name="_TTT12">#REF!</definedName>
    <definedName name="_TTT13">#REF!</definedName>
    <definedName name="_TTT14">#REF!</definedName>
    <definedName name="_TTT15">#REF!</definedName>
    <definedName name="_TTT16">#REF!</definedName>
    <definedName name="_TTT17">#REF!</definedName>
    <definedName name="_TTT18">#REF!</definedName>
    <definedName name="_TTT19">#REF!</definedName>
    <definedName name="_TTT2">#REF!</definedName>
    <definedName name="_TTT20">#REF!</definedName>
    <definedName name="_TTT21">#REF!</definedName>
    <definedName name="_TTT22">#REF!</definedName>
    <definedName name="_TTT23">#REF!</definedName>
    <definedName name="_TTT24">#REF!</definedName>
    <definedName name="_TTT25">#REF!</definedName>
    <definedName name="_TTT26">#REF!</definedName>
    <definedName name="_TTT27">#REF!</definedName>
    <definedName name="_TTT28">#REF!</definedName>
    <definedName name="_TTT29">#REF!</definedName>
    <definedName name="_TTT3">#REF!</definedName>
    <definedName name="_TTT30">#REF!</definedName>
    <definedName name="_TTT31">#REF!</definedName>
    <definedName name="_TTT32">#REF!</definedName>
    <definedName name="_TTT4">#REF!</definedName>
    <definedName name="_TTT5">#REF!</definedName>
    <definedName name="_TTT6">#REF!</definedName>
    <definedName name="_TTT7">#REF!</definedName>
    <definedName name="_TTT8">#REF!</definedName>
    <definedName name="_TTT9">#REF!</definedName>
    <definedName name="_w">#N/A</definedName>
    <definedName name="_wb1">'[21]10 ข้อมูลวัสดุ-ค่าดำเนิน'!$X$19</definedName>
    <definedName name="_WDB12">#REF!</definedName>
    <definedName name="_WDB16">#REF!</definedName>
    <definedName name="_WDB20">#REF!</definedName>
    <definedName name="_WDB25">#REF!</definedName>
    <definedName name="_WDB28">#REF!</definedName>
    <definedName name="_WDB32">#REF!</definedName>
    <definedName name="_WEY_QY">#N/A</definedName>
    <definedName name="_WGZY__PPCRRARE">#N/A</definedName>
    <definedName name="_WIN1">#REF!</definedName>
    <definedName name="_WPC7">#REF!</definedName>
    <definedName name="_WRB19">#REF!</definedName>
    <definedName name="_WRB25">#REF!</definedName>
    <definedName name="_WRB6">#REF!</definedName>
    <definedName name="_WRB9">#REF!</definedName>
    <definedName name="_z">#N/A</definedName>
    <definedName name="_ZL1">#REF!</definedName>
    <definedName name="_ZL2">#REF!</definedName>
    <definedName name="_ZL3">#REF!</definedName>
    <definedName name="_ZL4">#REF!</definedName>
    <definedName name="_ZL5">#REF!</definedName>
    <definedName name="_ZL6">#REF!</definedName>
    <definedName name="_ZL7">#REF!</definedName>
    <definedName name="_ZL8">#REF!</definedName>
    <definedName name="_Zn1">#REF!</definedName>
    <definedName name="_zN2">#REF!</definedName>
    <definedName name="_Zn3">#REF!</definedName>
    <definedName name="_Zt1">#REF!</definedName>
    <definedName name="_ZT2">#REF!</definedName>
    <definedName name="_ZT3">#REF!</definedName>
    <definedName name="_ZT4">#REF!</definedName>
    <definedName name="_ZT5">#REF!</definedName>
    <definedName name="_ZW1">#REF!</definedName>
    <definedName name="_ZW10">#REF!</definedName>
    <definedName name="_ZW2">#REF!</definedName>
    <definedName name="_ZW3">#REF!</definedName>
    <definedName name="_ZW4">#REF!</definedName>
    <definedName name="_ZW5">#REF!</definedName>
    <definedName name="_ZW6">#REF!</definedName>
    <definedName name="_ZW7">#REF!</definedName>
    <definedName name="_ZW8">#REF!</definedName>
    <definedName name="_ZW9">#REF!</definedName>
    <definedName name="่1347">#REF!</definedName>
    <definedName name="a" localSheetId="0">'[28]SH-A'!$C$1:$G$600</definedName>
    <definedName name="A">#REF!</definedName>
    <definedName name="a_">#REF!</definedName>
    <definedName name="a___0">#REF!</definedName>
    <definedName name="A_B1">#N/A</definedName>
    <definedName name="A1.">#REF!</definedName>
    <definedName name="A1.1">#REF!</definedName>
    <definedName name="A1.10">#REF!</definedName>
    <definedName name="A1.11">#REF!</definedName>
    <definedName name="A1.12">#REF!</definedName>
    <definedName name="A1.13">#REF!</definedName>
    <definedName name="A1.14">#REF!</definedName>
    <definedName name="A1.15">#REF!</definedName>
    <definedName name="A1.16">#REF!</definedName>
    <definedName name="A1.2">#REF!</definedName>
    <definedName name="A1.3">#REF!</definedName>
    <definedName name="A1.4">#REF!</definedName>
    <definedName name="A1.5">#REF!</definedName>
    <definedName name="A1.6">#REF!</definedName>
    <definedName name="A1.7">#REF!</definedName>
    <definedName name="A1.8">#REF!</definedName>
    <definedName name="A1.9">#REF!</definedName>
    <definedName name="a1_">#REF!</definedName>
    <definedName name="a10_">#REF!</definedName>
    <definedName name="a11.10">#REF!</definedName>
    <definedName name="a11.11">#REF!</definedName>
    <definedName name="a11.12">#REF!</definedName>
    <definedName name="a11.1ใน">#REF!</definedName>
    <definedName name="a11.1ย2">#REF!</definedName>
    <definedName name="a11.1หน้า">#REF!</definedName>
    <definedName name="a11.2ขนาน">#REF!</definedName>
    <definedName name="a11.2อ1ตั้งฉาก">#REF!</definedName>
    <definedName name="a11.3">#REF!</definedName>
    <definedName name="a11.4ขนาน">#REF!</definedName>
    <definedName name="a11.4ตั้งฉาก">#REF!</definedName>
    <definedName name="a11.5">#REF!</definedName>
    <definedName name="a11.6ข้างฝาย">#REF!</definedName>
    <definedName name="a11.6รอยต่อ">#REF!</definedName>
    <definedName name="a11.6หน้าฝาย">#REF!</definedName>
    <definedName name="a11.7คีย์">#REF!</definedName>
    <definedName name="a11.7ท้ายฝาย">#REF!</definedName>
    <definedName name="a11.8คีย์">#REF!</definedName>
    <definedName name="a11.8สัน">#REF!</definedName>
    <definedName name="a11.9">#REF!</definedName>
    <definedName name="a11_">#REF!</definedName>
    <definedName name="a12_">#REF!</definedName>
    <definedName name="a13_">#REF!</definedName>
    <definedName name="a14_">#REF!</definedName>
    <definedName name="a15.1">#REF!</definedName>
    <definedName name="a15.104ม">#REF!</definedName>
    <definedName name="a15.10ไม่เท่า4ม">#REF!</definedName>
    <definedName name="a15.2ม1">#REF!</definedName>
    <definedName name="a15.2ม2">#REF!</definedName>
    <definedName name="a15.2ม3">#REF!</definedName>
    <definedName name="a15.2ม4">#REF!</definedName>
    <definedName name="a15.3">#REF!</definedName>
    <definedName name="a15.4">#REF!</definedName>
    <definedName name="a15.5">#REF!</definedName>
    <definedName name="a15_">#REF!</definedName>
    <definedName name="a16.1">#REF!</definedName>
    <definedName name="a16.3">#REF!</definedName>
    <definedName name="a16.4">#REF!</definedName>
    <definedName name="a16.5">#REF!</definedName>
    <definedName name="a16.6">#REF!</definedName>
    <definedName name="a16_">#REF!</definedName>
    <definedName name="a17.1">#REF!</definedName>
    <definedName name="a17.2">#REF!</definedName>
    <definedName name="a17_">#REF!</definedName>
    <definedName name="a18.1">#REF!</definedName>
    <definedName name="a18.2">#REF!</definedName>
    <definedName name="a18_">#REF!</definedName>
    <definedName name="a19_">#REF!</definedName>
    <definedName name="A1Q">#REF!</definedName>
    <definedName name="a2_">#REF!</definedName>
    <definedName name="A2__">#REF!</definedName>
    <definedName name="a20_">#REF!</definedName>
    <definedName name="a21_">#REF!</definedName>
    <definedName name="a22_">#REF!</definedName>
    <definedName name="a23_">#REF!</definedName>
    <definedName name="a24_">#REF!</definedName>
    <definedName name="a25_">#REF!</definedName>
    <definedName name="a26_">#REF!</definedName>
    <definedName name="a27_">#REF!</definedName>
    <definedName name="a28_">#REF!</definedName>
    <definedName name="a29_">#REF!</definedName>
    <definedName name="A3.1">#REF!</definedName>
    <definedName name="a3.1.1">#REF!</definedName>
    <definedName name="a3.1.2">#REF!</definedName>
    <definedName name="a3.1.3">#REF!</definedName>
    <definedName name="a3.1.4">#REF!</definedName>
    <definedName name="a3.1.5">#REF!</definedName>
    <definedName name="a3.1.6">#REF!</definedName>
    <definedName name="A3.10">#REF!</definedName>
    <definedName name="A3.11">#REF!</definedName>
    <definedName name="A3.12">#REF!</definedName>
    <definedName name="A3.13">#REF!</definedName>
    <definedName name="A3.14">#REF!</definedName>
    <definedName name="A3.15">#REF!</definedName>
    <definedName name="A3.16">#REF!</definedName>
    <definedName name="A3.17">#REF!</definedName>
    <definedName name="A3.18">#REF!</definedName>
    <definedName name="A3.19">#REF!</definedName>
    <definedName name="A3.2">#REF!</definedName>
    <definedName name="A3.20">#REF!</definedName>
    <definedName name="A3.21">#REF!</definedName>
    <definedName name="A3.22">#REF!</definedName>
    <definedName name="A3.23.1">#REF!</definedName>
    <definedName name="A3.23.2">#REF!</definedName>
    <definedName name="A3.24.1">#REF!</definedName>
    <definedName name="A3.24.2">#REF!</definedName>
    <definedName name="A3.24.3">#REF!</definedName>
    <definedName name="A3.24.4">#REF!</definedName>
    <definedName name="A3.24.5">#REF!</definedName>
    <definedName name="A3.25">#REF!</definedName>
    <definedName name="A3.25.">#REF!</definedName>
    <definedName name="A3.26">#REF!</definedName>
    <definedName name="A3.26.">#REF!</definedName>
    <definedName name="A3.27">#REF!</definedName>
    <definedName name="A3.28">#REF!</definedName>
    <definedName name="A3.29">#REF!</definedName>
    <definedName name="A3.3">#REF!</definedName>
    <definedName name="a3.3.1">#REF!</definedName>
    <definedName name="a3.3.2">#REF!</definedName>
    <definedName name="A3.30">#REF!</definedName>
    <definedName name="A3.31.1">#REF!</definedName>
    <definedName name="A3.31.2">#REF!</definedName>
    <definedName name="A3.32.1">#REF!</definedName>
    <definedName name="A3.32.2">#REF!</definedName>
    <definedName name="A3.33">#REF!</definedName>
    <definedName name="A3.4">#REF!</definedName>
    <definedName name="A3.5">#REF!</definedName>
    <definedName name="A3.6">#REF!</definedName>
    <definedName name="A3.7">#REF!</definedName>
    <definedName name="A3.8.1">#REF!</definedName>
    <definedName name="A3.8.2">#REF!</definedName>
    <definedName name="A3.8.3">#REF!</definedName>
    <definedName name="A3.9.1">#REF!</definedName>
    <definedName name="A3.9.2">#REF!</definedName>
    <definedName name="a3_">#REF!</definedName>
    <definedName name="A3__">#REF!</definedName>
    <definedName name="A4.1.1">#REF!</definedName>
    <definedName name="A4.1.2">#REF!</definedName>
    <definedName name="A4.2">#REF!</definedName>
    <definedName name="A4.2.">#REF!</definedName>
    <definedName name="a4_">#REF!</definedName>
    <definedName name="a5_">#REF!</definedName>
    <definedName name="a6_">#REF!</definedName>
    <definedName name="A65..72">#REF!</definedName>
    <definedName name="a7_">#REF!</definedName>
    <definedName name="A7พื้นหลัง">#REF!</definedName>
    <definedName name="A7ลาดหลัง">#REF!</definedName>
    <definedName name="A7หน้า">#REF!</definedName>
    <definedName name="a8.1คีย์">#REF!</definedName>
    <definedName name="a8.1ชานฝาย">#REF!</definedName>
    <definedName name="a8.1พื้นท้าย">#REF!</definedName>
    <definedName name="a8.1ลาดท้าย">#REF!</definedName>
    <definedName name="a8.1หน้า">#REF!</definedName>
    <definedName name="a8.2ตัวฝาย">#REF!</definedName>
    <definedName name="a8.2ท้าย">#REF!</definedName>
    <definedName name="a8.2หน้า">#REF!</definedName>
    <definedName name="a8_">#REF!</definedName>
    <definedName name="a9_">#REF!</definedName>
    <definedName name="aa" localSheetId="0">'[21]12 ข้อมูลงานไม้แบบ'!$W$29</definedName>
    <definedName name="aa">#REF!</definedName>
    <definedName name="aaa">#REF!</definedName>
    <definedName name="aaaa">#REF!</definedName>
    <definedName name="aaaa___0">#REF!</definedName>
    <definedName name="aaag" hidden="1">{#N/A,#N/A,TRUE,"SUM";#N/A,#N/A,TRUE,"EE";#N/A,#N/A,TRUE,"AC";#N/A,#N/A,TRUE,"SN"}</definedName>
    <definedName name="AB" localSheetId="0">'[21]12 ข้อมูลงานไม้แบบ'!$W$29</definedName>
    <definedName name="AB">#N/A</definedName>
    <definedName name="ABCD" hidden="1">[18]Z!$T$179:$AH$179</definedName>
    <definedName name="ABDL">'[20]EE Price'!#REF!</definedName>
    <definedName name="AC" localSheetId="0">#REF!</definedName>
    <definedName name="AC">#N/A</definedName>
    <definedName name="AC.60_70">#REF!</definedName>
    <definedName name="AC.60_70ไม่รวมขนส่ง">#REF!</definedName>
    <definedName name="AC_60_70">'[29]MATERIAL-DIST'!$D$86</definedName>
    <definedName name="AC_Shoulder">'[30]4'!$J$103</definedName>
    <definedName name="AC_สี">#REF!</definedName>
    <definedName name="AC60_70">[31]ข้อมูลวัสดุและค่าดำเนินการ!$J$14</definedName>
    <definedName name="access10">#REF!</definedName>
    <definedName name="access11">#REF!</definedName>
    <definedName name="access12">#REF!</definedName>
    <definedName name="AccessDatabase" hidden="1">"D:\Prog_Package\StdPwd\COSTINDX.mdb"</definedName>
    <definedName name="ACชนิดสีใส">#REF!</definedName>
    <definedName name="ACชนิดสีใสไม่รวมขนส่ง">#REF!</definedName>
    <definedName name="ad" localSheetId="0">#REF!</definedName>
    <definedName name="AD">#N/A</definedName>
    <definedName name="AD_2">#N/A</definedName>
    <definedName name="ADDD_2">#N/A</definedName>
    <definedName name="adf">#REF!</definedName>
    <definedName name="AE">#N/A</definedName>
    <definedName name="aelas">#REF!</definedName>
    <definedName name="AEY">#REF!</definedName>
    <definedName name="af" localSheetId="0">#REF!</definedName>
    <definedName name="AF">#N/A</definedName>
    <definedName name="AG">#N/A</definedName>
    <definedName name="AH">#N/A</definedName>
    <definedName name="AIR">#REF!</definedName>
    <definedName name="AIR_L">#REF!</definedName>
    <definedName name="AIR_M">#REF!</definedName>
    <definedName name="Amount" hidden="1">{"SUM",#N/A,FALSE,"summary";"BOOK11-1",#N/A,FALSE,"1CityGarden";"BOOK11-2",#N/A,FALSE,"2CountryGarden";"BOOK11-3",#N/A,FALSE,"3JUNGLE";"BOOK11-4CIVIL",#N/A,FALSE,"CIVIL"}</definedName>
    <definedName name="Amt">"Text Box 56"</definedName>
    <definedName name="Analyze">#REF!</definedName>
    <definedName name="anan" hidden="1">{"'Sheet1'!$L$16"}</definedName>
    <definedName name="ANNEX">#REF!</definedName>
    <definedName name="annex1">#REF!</definedName>
    <definedName name="annex2">#REF!</definedName>
    <definedName name="annex3">#REF!</definedName>
    <definedName name="anscount" hidden="1">1</definedName>
    <definedName name="ANSWER" localSheetId="0">#REF!</definedName>
    <definedName name="ANSWER">#N/A</definedName>
    <definedName name="Approach_10_570.000">'[31]5-2'!$J$1280</definedName>
    <definedName name="Approach_13_454.500">'[31]5-2'!$J$1292</definedName>
    <definedName name="Approach_13_766.123">#REF!</definedName>
    <definedName name="Approach_15_659.617">#REF!</definedName>
    <definedName name="Approach_16_711.500">'[31]5-2'!$J$1304</definedName>
    <definedName name="Approach_17_518.991">#REF!</definedName>
    <definedName name="Approach_17_804.000">'[31]5-2'!$J$1316</definedName>
    <definedName name="Approach_2_037.250">'[31]5-2'!$J$1244</definedName>
    <definedName name="Approach_20_091.556">#REF!</definedName>
    <definedName name="Approach_21_486.000">'[31]5-2'!$J$1328</definedName>
    <definedName name="Approach_22_013.639">#REF!</definedName>
    <definedName name="Approach_22_097.250">'[31]5-2'!$J$1340</definedName>
    <definedName name="Approach_22_292.178">#REF!</definedName>
    <definedName name="Approach_24_135.609">#REF!</definedName>
    <definedName name="Approach_24_958.390">#REF!</definedName>
    <definedName name="Approach_26_242.000">'[31]5-2'!$J$1352</definedName>
    <definedName name="Approach_28_383.600">'[31]5-2'!$J$1364</definedName>
    <definedName name="Approach_29_191.000">'[31]5-2'!$J$1376</definedName>
    <definedName name="Approach_32_544.250">'[31]5-2'!$J$1388</definedName>
    <definedName name="Approach_7_381.000">'[31]5-2'!$J$1256</definedName>
    <definedName name="Approach_7_734.500">'[31]5-2'!$J$1268</definedName>
    <definedName name="Approach_A">'[30]6'!$J$1599</definedName>
    <definedName name="Approach_B">'[30]6'!$J$1616</definedName>
    <definedName name="Approach_C">'[30]6'!$J$1633</definedName>
    <definedName name="Approach_D">'[30]6'!$J$1651</definedName>
    <definedName name="Approach_E">'[30]6'!$J$1670</definedName>
    <definedName name="ARCH_L">#REF!</definedName>
    <definedName name="ARCH_M">#REF!</definedName>
    <definedName name="archi">#REF!</definedName>
    <definedName name="Area_table">#REF!</definedName>
    <definedName name="as">#REF!</definedName>
    <definedName name="ASD">'[20]EE Price'!#REF!</definedName>
    <definedName name="ASE">#REF!</definedName>
    <definedName name="asij">#REF!</definedName>
    <definedName name="ASL">#N/A</definedName>
    <definedName name="ASL_2">#N/A</definedName>
    <definedName name="ASPHALT_CONDRETE_LEVELING_COURSE">'[30]4'!$J$62</definedName>
    <definedName name="Asphalt_Prime_Coat">#REF!</definedName>
    <definedName name="Asphalt_Tack_Coat">#REF!</definedName>
    <definedName name="asphaltic">#REF!</definedName>
    <definedName name="ASPHALTICCONCRETE__WEARINGCOURSE">#REF!</definedName>
    <definedName name="AT">#REF!</definedName>
    <definedName name="AV.SP">#REF!</definedName>
    <definedName name="av1.sp">#REF!</definedName>
    <definedName name="AVG_BOX_TunerCoupler_cost">'[32]BOX Cryostat Details'!$D$24</definedName>
    <definedName name="AVG_cavity_cost_024">'[32]Driver Linac Layout'!$I$2</definedName>
    <definedName name="AVG_cavity_cost_031">'[32]Driver Linac Layout'!$I$3</definedName>
    <definedName name="AVG_cavity_cost_062">'[32]Driver Linac Layout'!$I$4</definedName>
    <definedName name="AVG_cavity_cost_151">'[32]Driver Linac Layout'!$I$5</definedName>
    <definedName name="AVG_cavity_cost_263">'[32]Driver Linac Layout'!$I$6</definedName>
    <definedName name="AVG_cavity_cost_394">'[32]Driver Linac Layout'!$I$7</definedName>
    <definedName name="AVG_cryomodule_cost_490">'[32]Driver Linac Layout'!$M$8</definedName>
    <definedName name="AVG_cryomodule_cost_610">'[32]Driver Linac Layout'!$M$9</definedName>
    <definedName name="AVG_cryomodule_cost_810">'[32]Driver Linac Layout'!$M$10</definedName>
    <definedName name="AW.">#REF!</definedName>
    <definedName name="Aเอ็น">#REF!</definedName>
    <definedName name="Aเอ็นข">#REF!</definedName>
    <definedName name="Aเอ็นง1">#REF!</definedName>
    <definedName name="aไม้แบบ">#REF!</definedName>
    <definedName name="aไม้แบบตอม่อ">#REF!</definedName>
    <definedName name="aไม้แบบท่อระบายทราย">#REF!</definedName>
    <definedName name="aไม้แบบสะพาน">#REF!</definedName>
    <definedName name="Aคก.ล้วน">#REF!</definedName>
    <definedName name="Aคย.">#REF!</definedName>
    <definedName name="Aคสล.">#REF!</definedName>
    <definedName name="Aค่าแรงต่อรื้อแบบ">#REF!</definedName>
    <definedName name="Aต่อรื้อไม้แบบ">#REF!</definedName>
    <definedName name="aตัวฝาย">#REF!</definedName>
    <definedName name="Aถางป่า">#REF!</definedName>
    <definedName name="Aปลูกหญ้า">#REF!</definedName>
    <definedName name="Aลาด">#REF!</definedName>
    <definedName name="Aหก.">#REF!</definedName>
    <definedName name="B">#REF!</definedName>
    <definedName name="B.">#REF!</definedName>
    <definedName name="B\CUM1KM">#REF!</definedName>
    <definedName name="B\CUM200KM">#REF!</definedName>
    <definedName name="B\TON1KM">#REF!</definedName>
    <definedName name="B_">#REF!</definedName>
    <definedName name="b__">#REF!</definedName>
    <definedName name="b___">#REF!</definedName>
    <definedName name="B_A14">#REF!</definedName>
    <definedName name="B_HW34">#REF!</definedName>
    <definedName name="B_U_TURN2">#REF!</definedName>
    <definedName name="B_บางเสาธง">#REF!</definedName>
    <definedName name="B1.">#REF!</definedName>
    <definedName name="B1.10">#REF!</definedName>
    <definedName name="B1.11">#REF!</definedName>
    <definedName name="B1.12">#REF!</definedName>
    <definedName name="B1.9">#REF!</definedName>
    <definedName name="B1_">#REF!</definedName>
    <definedName name="b1a">#REF!</definedName>
    <definedName name="b1d">#REF!</definedName>
    <definedName name="b1l">#REF!</definedName>
    <definedName name="B2_">#REF!</definedName>
    <definedName name="b2a">#REF!</definedName>
    <definedName name="b2d">#REF!</definedName>
    <definedName name="b2l">#REF!</definedName>
    <definedName name="b3a">#REF!</definedName>
    <definedName name="b3d">#REF!</definedName>
    <definedName name="b3l">#REF!</definedName>
    <definedName name="b4a">#REF!</definedName>
    <definedName name="b4d">#REF!</definedName>
    <definedName name="b4l">#REF!</definedName>
    <definedName name="b5a">#REF!</definedName>
    <definedName name="b5d">#REF!</definedName>
    <definedName name="b5l">#REF!</definedName>
    <definedName name="b6a">#REF!</definedName>
    <definedName name="b6d">#REF!</definedName>
    <definedName name="b6l">#REF!</definedName>
    <definedName name="b7a">#REF!</definedName>
    <definedName name="b7d">#REF!</definedName>
    <definedName name="b7l">#REF!</definedName>
    <definedName name="BA">#REF!</definedName>
    <definedName name="bal">#REF!</definedName>
    <definedName name="banQL" hidden="1">{"'Sheet1'!$L$16"}</definedName>
    <definedName name="BARRIER_CURB">'[30]6'!$J$1445</definedName>
    <definedName name="BARRIER_CURB_AND_GUTTER">'[30]6'!$J$1433</definedName>
    <definedName name="Barrier_TypeI">'[30]6'!$J$1484</definedName>
    <definedName name="Barrier_TypeI_For">'[30]6'!$J$1504</definedName>
    <definedName name="Barrier_TypeII">'[30]6'!$J$1524</definedName>
    <definedName name="BASE">#REF!</definedName>
    <definedName name="BASE_D">#REF!</definedName>
    <definedName name="BASE_DC">#REF!</definedName>
    <definedName name="BASE_F">#REF!</definedName>
    <definedName name="BASE1">#REF!</definedName>
    <definedName name="bb" localSheetId="0">'[33]10 ข้อมูลวัสดุ-ค่าดำเนิน'!$X$19</definedName>
    <definedName name="BB">#REF!</definedName>
    <definedName name="bb1_">#REF!</definedName>
    <definedName name="bb2_">#REF!</definedName>
    <definedName name="bb3_">#REF!</definedName>
    <definedName name="bb4_">#REF!</definedName>
    <definedName name="bd">#REF!</definedName>
    <definedName name="BD.">#REF!</definedName>
    <definedName name="BDShineChaiHou1" hidden="1">{"'QuotationCRPaint (3)'!$A$12:$B$15"}</definedName>
    <definedName name="BEAM_IN">#REF!</definedName>
    <definedName name="BEAM_OUT">#REF!</definedName>
    <definedName name="Bearing_200x300x40_mm">#REF!</definedName>
    <definedName name="Bearing_200x300x60_mm">#REF!</definedName>
    <definedName name="BEARING_PAD">#REF!</definedName>
    <definedName name="BEARING_PADไม่รวมขนส่ง">#REF!</definedName>
    <definedName name="Bearing_widen">#REF!</definedName>
    <definedName name="Bearing255x320x26">'[31]Unit Cost'!$M$283</definedName>
    <definedName name="BearingPad125x1000x10">'[31]Unit Cost'!$M$290</definedName>
    <definedName name="Beg_Bal">#REF!</definedName>
    <definedName name="BEGIN">#REF!</definedName>
    <definedName name="ben">#REF!</definedName>
    <definedName name="bf">#REF!</definedName>
    <definedName name="BG">#REF!</definedName>
    <definedName name="BI">#REF!</definedName>
    <definedName name="Bi_Direction">'[30]6'!$J$2710</definedName>
    <definedName name="BIGC" hidden="1">{#N/A,#N/A,TRUE,"Str.";#N/A,#N/A,TRUE,"Steel &amp; Roof";#N/A,#N/A,TRUE,"Arc.";#N/A,#N/A,TRUE,"Preliminary";#N/A,#N/A,TRUE,"Sum_Prelim"}</definedName>
    <definedName name="Biju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bil">#REF!</definedName>
    <definedName name="BINDER_COURSE">'[30]4'!$J$75</definedName>
    <definedName name="BinderCourse">#REF!</definedName>
    <definedName name="BL">#REF!</definedName>
    <definedName name="Bldg_CENTRAL_ใหม่">#REF!</definedName>
    <definedName name="BLOCK_SODDING">'[30]6'!$J$1721</definedName>
    <definedName name="BlockSodding">#REF!</definedName>
    <definedName name="BlockType">#REF!</definedName>
    <definedName name="Bm">#REF!</definedName>
    <definedName name="BM.4">#REF!</definedName>
    <definedName name="bn">#REF!</definedName>
    <definedName name="bnx">#REF!</definedName>
    <definedName name="Bolt_25">#REF!</definedName>
    <definedName name="BOne">#REF!</definedName>
    <definedName name="BOQ">#REF!</definedName>
    <definedName name="BOQ2.">#REF!</definedName>
    <definedName name="BOQS">#REF!</definedName>
    <definedName name="BOQsum">#REF!</definedName>
    <definedName name="Bored100">#REF!</definedName>
    <definedName name="Bored120">#REF!</definedName>
    <definedName name="Bored150">#REF!</definedName>
    <definedName name="bored80">#REF!</definedName>
    <definedName name="boredpile_dia0.80m.">#REF!</definedName>
    <definedName name="Boredpile_dia1.00m">#REF!</definedName>
    <definedName name="Boredpile_dia1.20m">#REF!</definedName>
    <definedName name="boredpile_dia1.20m.">#REF!</definedName>
    <definedName name="Boredpile_dia1.50m">#REF!</definedName>
    <definedName name="Boredpile_dia1.80m">#REF!</definedName>
    <definedName name="bot_slab_thk">[34]data!$B$66</definedName>
    <definedName name="bottom_key_length">[35]data!$B$308</definedName>
    <definedName name="BOX_cavity_cryomodule_misc">'[32]BOX Cryostat Details'!$D$26</definedName>
    <definedName name="BOX_cryomodule_vacuum">'[32]BOX Cryostat Details'!$D$23</definedName>
    <definedName name="Box_Culvert_1.20x1.20">'[31]5-2'!$J$2046</definedName>
    <definedName name="Box_Culvert_1.80x1.80">'[31]5-2'!$J$2065</definedName>
    <definedName name="Box_Culvert_2.10x1.80">'[31]5-2'!$J$2103</definedName>
    <definedName name="Box_Culvert_2.10x2.10">'[31]5-2'!$J$2122</definedName>
    <definedName name="Box_D">#REF!</definedName>
    <definedName name="BOX_IACO_ENG_MH">'[32]BOX Cryostat Details'!$E$29</definedName>
    <definedName name="BOX_IACO_PHY_MH">'[32]BOX Cryostat Details'!$E$28</definedName>
    <definedName name="BOX_IACO_TECH_MH">'[32]BOX Cryostat Details'!$E$30</definedName>
    <definedName name="Box_S">#REF!</definedName>
    <definedName name="Box_T">#REF!</definedName>
    <definedName name="Box_W">#REF!</definedName>
    <definedName name="BoxSideTwo1">#REF!</definedName>
    <definedName name="BoxSideTwo2">#REF!</definedName>
    <definedName name="BoxSideTwo3">#REF!</definedName>
    <definedName name="BoxSideTwo4">#REF!</definedName>
    <definedName name="Bpile0.80">#REF!</definedName>
    <definedName name="Bpile1.20">#REF!</definedName>
    <definedName name="BR">#REF!</definedName>
    <definedName name="breakdown" hidden="1">{"PLANT BREAKUP",#N/A,FALSE,"E"}</definedName>
    <definedName name="Bridge_Drainage">'[30]6'!$J$3019</definedName>
    <definedName name="BridgeApproachSlab">'[31]Unit Cost'!$M$302</definedName>
    <definedName name="BS">#REF!</definedName>
    <definedName name="bu">#REF!</definedName>
    <definedName name="BU.">#REF!</definedName>
    <definedName name="BU_13_766.123">'[36]5-2'!$J$5438</definedName>
    <definedName name="BU_15_659.617">'[36]5-2'!$J$5699</definedName>
    <definedName name="BU_17_518.991">'[36]5-2'!$J$5784</definedName>
    <definedName name="BU_20_091.556">'[36]5-2'!$J$6008</definedName>
    <definedName name="BU_22_013.639">'[36]5-2'!$J$6203</definedName>
    <definedName name="BU_22_292.178">'[36]5-2'!$J$6287</definedName>
    <definedName name="BU_24_135.609">'[36]5-2'!$J$6372</definedName>
    <definedName name="BU_24_958.390">'[36]5-2'!$J$6480</definedName>
    <definedName name="BU_25_914.743">'[36]5-2'!$J$6586</definedName>
    <definedName name="BU_26_595.245">'[36]5-2'!$J$6667</definedName>
    <definedName name="BU_27_492.900">'[36]5-2'!$J$6748</definedName>
    <definedName name="BU_29_436.802">'[36]5-2'!$J$6829</definedName>
    <definedName name="BU_30_200.203">'[36]5-2'!$J$6910</definedName>
    <definedName name="BU_31_287.813">'[36]5-2'!$J$6991</definedName>
    <definedName name="BU_32_489.199">'[36]5-2'!$J$7072</definedName>
    <definedName name="BU_33_321.901">'[36]5-2'!$J$7153</definedName>
    <definedName name="BudgetSum">#REF!</definedName>
    <definedName name="Bus_StopA">'[30]6'!$J$2778</definedName>
    <definedName name="Bus_StopB">'[30]6'!$J$2800</definedName>
    <definedName name="Bus_StopC">'[30]6'!$J$2824</definedName>
    <definedName name="Bus_StopD">'[30]6'!$J$2845</definedName>
    <definedName name="Bus_StopE">'[30]6'!$J$2869</definedName>
    <definedName name="Bus_StopF">'[30]6'!$J$2899</definedName>
    <definedName name="BusStopIndex">#REF!</definedName>
    <definedName name="Button_1">"MAT_PRICE_Sheet1_List"</definedName>
    <definedName name="bv">#REF!</definedName>
    <definedName name="BWPL">'[20]EE Price'!#REF!</definedName>
    <definedName name="BWPM">'[20]EE Price'!#REF!</definedName>
    <definedName name="bxcv">#REF!</definedName>
    <definedName name="BZ">#REF!</definedName>
    <definedName name="c.">#REF!</definedName>
    <definedName name="C.E.">#REF!</definedName>
    <definedName name="C_">#REF!</definedName>
    <definedName name="C_Girder30m.">#REF!</definedName>
    <definedName name="CA" hidden="1">{#N/A,#N/A,TRUE,"SUM";#N/A,#N/A,TRUE,"EE";#N/A,#N/A,TRUE,"AC";#N/A,#N/A,TRUE,"SN"}</definedName>
    <definedName name="CAC">#REF!</definedName>
    <definedName name="cap">#REF!</definedName>
    <definedName name="capbeam">#REF!</definedName>
    <definedName name="CATCH_BASIN">'[30]6'!$J$777</definedName>
    <definedName name="CatchBasin_Type1A">'[31]6'!$J$1387</definedName>
    <definedName name="CB">#REF!</definedName>
    <definedName name="CBL1000_3P">'[20]EE Price'!#REF!</definedName>
    <definedName name="CBL1600_3P">'[20]EE Price'!#REF!</definedName>
    <definedName name="CBL4000_3P">'[20]EE Price'!#REF!</definedName>
    <definedName name="CBL500_3P">'[20]EE Price'!#REF!</definedName>
    <definedName name="CBL630_3P">'[20]EE Price'!#REF!</definedName>
    <definedName name="CBL700_3P">'[20]EE Price'!#REF!</definedName>
    <definedName name="CBL800_3P">'[20]EE Price'!#REF!</definedName>
    <definedName name="CBM1000_I65_3P">'[20]EE Price'!#REF!</definedName>
    <definedName name="CBM1600_I65_3P">'[20]EE Price'!#REF!</definedName>
    <definedName name="CBM300_I18_400">'[20]EE Price'!#REF!</definedName>
    <definedName name="CBM400_I18_400">'[20]EE Price'!#REF!</definedName>
    <definedName name="CBM400_I25_630">'[20]EE Price'!#REF!</definedName>
    <definedName name="CBM4000_I65_3P">'[20]EE Price'!#REF!</definedName>
    <definedName name="CBM500_I65_3P">'[20]EE Price'!#REF!</definedName>
    <definedName name="CBM630_I65_3P">'[20]EE Price'!#REF!</definedName>
    <definedName name="CBM700_I65_3P">'[20]EE Price'!#REF!</definedName>
    <definedName name="CBM800_I25_4P">'[20]EE Price'!#REF!</definedName>
    <definedName name="CBM800_I65_3P">'[20]EE Price'!#REF!</definedName>
    <definedName name="CC">#REF!</definedName>
    <definedName name="cc___0">NA()</definedName>
    <definedName name="cc___10">NA()</definedName>
    <definedName name="cc___3">NA()</definedName>
    <definedName name="cc___4">NA()</definedName>
    <definedName name="cc___5">NA()</definedName>
    <definedName name="cc___6">NA()</definedName>
    <definedName name="cc___7">NA()</definedName>
    <definedName name="cc___8">NA()</definedName>
    <definedName name="cc___9">NA()</definedName>
    <definedName name="CC1_">#REF!</definedName>
    <definedName name="CCC">#REF!</definedName>
    <definedName name="cccc" hidden="1">{#N/A,#N/A,TRUE,"SUM";#N/A,#N/A,TRUE,"EE";#N/A,#N/A,TRUE,"AC";#N/A,#N/A,TRUE,"SN"}</definedName>
    <definedName name="ccccc">NA()</definedName>
    <definedName name="ccccc___0">NA()</definedName>
    <definedName name="ccccc___10">NA()</definedName>
    <definedName name="ccccc___3">NA()</definedName>
    <definedName name="ccccc___4">NA()</definedName>
    <definedName name="ccccc___5">NA()</definedName>
    <definedName name="ccccc___6">NA()</definedName>
    <definedName name="ccccc___7">NA()</definedName>
    <definedName name="ccccc___8">NA()</definedName>
    <definedName name="ccccc___9">NA()</definedName>
    <definedName name="ccccccccccccccc" hidden="1">{#VALUE!,#N/A,FALSE,0;#N/A,#N/A,FALSE,0;#N/A,#N/A,FALSE,0;#N/A,#N/A,FALSE,0;#N/A,#N/A,FALSE,0;#N/A,#N/A,FALSE,0;#N/A,#N/A,FALSE,0;#N/A,#N/A,FALSE,0;#N/A,#N/A,FALSE,0;#N/A,#N/A,FALSE,0}</definedName>
    <definedName name="CCONAME">[37]PrePrint!$J$84:$J$120</definedName>
    <definedName name="CCRAFT_rate">[32]Inputs!$G$18</definedName>
    <definedName name="CCTV_10">#REF!</definedName>
    <definedName name="CCTV_3">#REF!</definedName>
    <definedName name="CD" hidden="1">[18]Cash2!$K$16:$K$36</definedName>
    <definedName name="CDRAFT_rate">[32]Inputs!$G$16</definedName>
    <definedName name="ce">#REF!</definedName>
    <definedName name="Cell">[38]INPUT!$L$43</definedName>
    <definedName name="CellDepth1">#REF!</definedName>
    <definedName name="CellDepth2">#REF!</definedName>
    <definedName name="CellDepth3">#REF!</definedName>
    <definedName name="CellDepth4">[39]Form1!$ED$251</definedName>
    <definedName name="CellNum1">#REF!</definedName>
    <definedName name="CellNum2">#REF!</definedName>
    <definedName name="CellNum3">#REF!</definedName>
    <definedName name="CellNum4">[39]Form1!$EE$251</definedName>
    <definedName name="CellWidth1">#REF!</definedName>
    <definedName name="CellWidth2">#REF!</definedName>
    <definedName name="CellWidth3">#REF!</definedName>
    <definedName name="CellWidth4">[39]Form1!$EC$251</definedName>
    <definedName name="celotex1">#REF!</definedName>
    <definedName name="celotex2">#REF!</definedName>
    <definedName name="celotex3">#REF!</definedName>
    <definedName name="celotex4">#REF!</definedName>
    <definedName name="CEMENT">#REF!</definedName>
    <definedName name="CEMENT_1" localSheetId="0">'[40]6.ข้อมูลวัสดุ-ค่าดำเนิน'!$X$22</definedName>
    <definedName name="CEMENT_1">#REF!</definedName>
    <definedName name="CEMENT_MODIFIED">'[30]3'!$J$72</definedName>
    <definedName name="CementT1">[41]T3!$F$11</definedName>
    <definedName name="CementT1ไม่รวมขนส่ง">#REF!</definedName>
    <definedName name="CementT3">#REF!</definedName>
    <definedName name="CementT3ไม่รวมขนส่ง">#REF!</definedName>
    <definedName name="CementT5">#REF!</definedName>
    <definedName name="CementT5ไม่รวมขนส่ง">#REF!</definedName>
    <definedName name="CENG_rate">[32]Inputs!$G$15</definedName>
    <definedName name="cf">'[42]Toll Sur C'!$BB$13:$BG$13</definedName>
    <definedName name="CFL">'[20]EE Price'!#REF!</definedName>
    <definedName name="cflo" hidden="1">{"CASH FLOW",#N/A,FALSE,"A"}</definedName>
    <definedName name="Chatter_Bar_Bi">'[30]6'!$J$2721</definedName>
    <definedName name="Chatter_Bar_Uni">'[30]6'!$J$2716</definedName>
    <definedName name="Checkbox">[43]List!$A$6:$A$54,[43]List!$A$58:$A$66,[43]List!$A$70:$A$81,[43]List!$G$6:$G$54,[43]List!$G$58:$G$66,[43]List!$G$70:$G$81</definedName>
    <definedName name="Checker">[43]List!$D$6:$E$54,[43]List!$D$58:$E$65,[43]List!$D$70:$E$81,[43]List!$J$6:$K$54,[43]List!$J$58:$K$66,[43]List!$J$70:$K$81</definedName>
    <definedName name="CHILL">'[44]DETAIL '!#REF!</definedName>
    <definedName name="CHOICE0">#REF!</definedName>
    <definedName name="CHOICE1" localSheetId="0">#REF!</definedName>
    <definedName name="CHOICE1">#N/A</definedName>
    <definedName name="CHOICE10" localSheetId="0">#REF!</definedName>
    <definedName name="CHOICE10">#N/A</definedName>
    <definedName name="CHOICE2" localSheetId="0">#REF!</definedName>
    <definedName name="CHOICE2">#N/A</definedName>
    <definedName name="CHOICE3" localSheetId="0">#REF!</definedName>
    <definedName name="CHOICE3">#N/A</definedName>
    <definedName name="CHOICE4" localSheetId="0">#REF!</definedName>
    <definedName name="CHOICE4">#N/A</definedName>
    <definedName name="CHOICE5" localSheetId="0">#REF!</definedName>
    <definedName name="CHOICE5">#N/A</definedName>
    <definedName name="CHOICE6" localSheetId="0">#REF!</definedName>
    <definedName name="CHOICE6">#N/A</definedName>
    <definedName name="CHOICE7" localSheetId="0">#REF!</definedName>
    <definedName name="CHOICE7">#N/A</definedName>
    <definedName name="CHOICE8" localSheetId="0">#REF!</definedName>
    <definedName name="CHOICE8">#N/A</definedName>
    <definedName name="CHOICE9" localSheetId="0">#REF!</definedName>
    <definedName name="CHOICE9">#N/A</definedName>
    <definedName name="CL.1">#REF!</definedName>
    <definedName name="CL.2">#REF!</definedName>
    <definedName name="CL.3">#REF!</definedName>
    <definedName name="CL.4">#REF!</definedName>
    <definedName name="CL.5">#REF!</definedName>
    <definedName name="Class_A_B2">'[16]concrete&amp;งานไม้แบบ'!$E$9</definedName>
    <definedName name="Class_ab">#REF!</definedName>
    <definedName name="Class_C">#N/A</definedName>
    <definedName name="CLAY">'[30]6'!$J$1745</definedName>
    <definedName name="cm">'[42]Toll Sur C'!$AN$13:$BA$13</definedName>
    <definedName name="CM.1">#REF!</definedName>
    <definedName name="CM.2">#REF!</definedName>
    <definedName name="CM.3">#REF!</definedName>
    <definedName name="CM.4">#REF!</definedName>
    <definedName name="CM.5">#REF!</definedName>
    <definedName name="cmdDraw">"Button 314"</definedName>
    <definedName name="CMS_2h">#REF!</definedName>
    <definedName name="coa9.1">#REF!</definedName>
    <definedName name="coa9.2">#REF!</definedName>
    <definedName name="coa9.3">#REF!</definedName>
    <definedName name="coat">#REF!</definedName>
    <definedName name="coated">#REF!</definedName>
    <definedName name="Code" hidden="1">#REF!</definedName>
    <definedName name="Code_Index">#REF!</definedName>
    <definedName name="ColumnIndexNo">#REF!</definedName>
    <definedName name="Compaction_Grouting">#REF!</definedName>
    <definedName name="con">#REF!</definedName>
    <definedName name="CON.A">#REF!</definedName>
    <definedName name="CON.AB">#REF!</definedName>
    <definedName name="CON.C">#REF!</definedName>
    <definedName name="CON_30">#REF!</definedName>
    <definedName name="con_30_barrier">#REF!</definedName>
    <definedName name="con_30_deckslab">#REF!</definedName>
    <definedName name="CON_303">#REF!</definedName>
    <definedName name="CON_35">#REF!</definedName>
    <definedName name="CON_353">#REF!</definedName>
    <definedName name="CON_40" hidden="1">'[45]6.1ข้อมูลงานCon+ไม้แบบ'!$R$19</definedName>
    <definedName name="CON_403">#REF!</definedName>
    <definedName name="CON_50" hidden="1">'[45]6.1ข้อมูลงานCon+ไม้แบบ'!$H$19</definedName>
    <definedName name="CON_503">#REF!</definedName>
    <definedName name="CON_A">'[46]7.ข้อมูลงานCon+ไม้แบบ'!$R$10</definedName>
    <definedName name="Con_B">#REF!</definedName>
    <definedName name="CON_C">'[26]7.ข้อมูลงานCon+ไม้แบบ'!$AB$10</definedName>
    <definedName name="CON_C1">#REF!</definedName>
    <definedName name="CON_SA">'[46]7.ข้อมูลงานCon+ไม้แบบ'!$M$10</definedName>
    <definedName name="conc.g15">#REF!</definedName>
    <definedName name="conc.g30">#REF!</definedName>
    <definedName name="conc.g40">#REF!</definedName>
    <definedName name="conc.g50">#REF!</definedName>
    <definedName name="ConcBoxEnd1">#REF!</definedName>
    <definedName name="ConcBoxEnd2">#REF!</definedName>
    <definedName name="ConcBoxEnd3">#REF!</definedName>
    <definedName name="ConcBoxEnd4">#REF!</definedName>
    <definedName name="ConcCoverBox">#REF!</definedName>
    <definedName name="Concrete">[47]FCalSH!$G$18</definedName>
    <definedName name="Concrete_ClassA">'[31]Unit Cost'!$M$137</definedName>
    <definedName name="Concrete_ClassA_B">#REF!</definedName>
    <definedName name="Concrete_ClassC">#REF!</definedName>
    <definedName name="CONCRETE_CURB">'[48]หมวด 6(2)'!#REF!</definedName>
    <definedName name="Concrete_in_Terceptor">'[30]6'!$J$1150</definedName>
    <definedName name="Concrete_pavement">'[30]4'!$J$143</definedName>
    <definedName name="CONCRETE_PAVING_BLOCK">'[30]6'!$J$1715</definedName>
    <definedName name="ConcreteBox1">#REF!</definedName>
    <definedName name="ConcreteBox2">#REF!</definedName>
    <definedName name="ConcreteBox3">#REF!</definedName>
    <definedName name="ConcreteBox4">#REF!</definedName>
    <definedName name="CONTRACTION_JOINT">'[30]4'!$J$248</definedName>
    <definedName name="Contraction_joint1">#REF!</definedName>
    <definedName name="CopperSize">#REF!</definedName>
    <definedName name="cost">#REF!</definedName>
    <definedName name="cost_lab">#REF!</definedName>
    <definedName name="cost_lab___0">#REF!</definedName>
    <definedName name="cost_mat">#REF!</definedName>
    <definedName name="cost_mat___0">#REF!</definedName>
    <definedName name="CostAnalysis_Traffic">#REF!</definedName>
    <definedName name="costคสลเบา">#REF!</definedName>
    <definedName name="costคสลกลาง">#REF!</definedName>
    <definedName name="costคสลหนัก">#REF!</definedName>
    <definedName name="costคอนกรีตดาด">#REF!</definedName>
    <definedName name="costคอนกรีตล้วนปนหินใหญ่">#REF!</definedName>
    <definedName name="costคอนกรีตหยาบ">#REF!</definedName>
    <definedName name="costหินเรียง">#REF!</definedName>
    <definedName name="costหินเรียงยาแนว">#REF!</definedName>
    <definedName name="costหินก่อ">#REF!</definedName>
    <definedName name="costหินทิ้ง">#REF!</definedName>
    <definedName name="CoverGysumSUS" hidden="1">{"'QuotationCRPaint (3)'!$A$12:$B$15"}</definedName>
    <definedName name="CoverGysumSUS1" hidden="1">{"'QuotationCRPaint (3)'!$A$12:$B$15"}</definedName>
    <definedName name="cpac1">[49]ราคาคอนกรีตต่อหน่วย!$E$13</definedName>
    <definedName name="cpac2">#REF!</definedName>
    <definedName name="cpac3">[50]ปร4!$E$15</definedName>
    <definedName name="cpac4">[50]ปร4!$E$16</definedName>
    <definedName name="CPL">'[20]EE Price'!#REF!</definedName>
    <definedName name="CR">#REF!</definedName>
    <definedName name="Crane100_HP">#REF!</definedName>
    <definedName name="Crane50_HP">#REF!</definedName>
    <definedName name="_xlnm.Criteria">#REF!</definedName>
    <definedName name="Criteria_MI">#REF!</definedName>
    <definedName name="Cross2">#REF!</definedName>
    <definedName name="CROSSING1_1">#REF!</definedName>
    <definedName name="CROSSING1_10">#REF!</definedName>
    <definedName name="CROSSING1_11">#REF!</definedName>
    <definedName name="CROSSING1_12">#REF!</definedName>
    <definedName name="CROSSING1_13">#REF!</definedName>
    <definedName name="CROSSING1_3">#REF!</definedName>
    <definedName name="CROSSING1_4">#REF!</definedName>
    <definedName name="CROSSING1_5">#REF!</definedName>
    <definedName name="CROSSING1_6">#REF!</definedName>
    <definedName name="CROSSING1_7">#REF!</definedName>
    <definedName name="CROSSING1_8">#REF!</definedName>
    <definedName name="CROSSING1_9">#REF!</definedName>
    <definedName name="CROSSING2_1">#REF!</definedName>
    <definedName name="CROSSING2_10">#REF!</definedName>
    <definedName name="CROSSING2_11">#REF!</definedName>
    <definedName name="CROSSING2_12">#REF!</definedName>
    <definedName name="CROSSING2_2">#REF!</definedName>
    <definedName name="CROSSING2_3">#REF!</definedName>
    <definedName name="CROSSING2_4">#REF!</definedName>
    <definedName name="CROSSING2_5">#REF!</definedName>
    <definedName name="CROSSING2_6">#REF!</definedName>
    <definedName name="CROSSING2_7">#REF!</definedName>
    <definedName name="CROSSING2_8">#REF!</definedName>
    <definedName name="CROSSING2_9">#REF!</definedName>
    <definedName name="CROWN">#REF!</definedName>
    <definedName name="CRS_2">'[29]MATERIAL-DIST'!$D$91</definedName>
    <definedName name="CRS_2ไม่รวมขนส่ง">#REF!</definedName>
    <definedName name="CRUDE_escalation_KA">[32]Inputs!$D$23</definedName>
    <definedName name="Crushed_Rock">'[30]3'!$J$59</definedName>
    <definedName name="Crushed_rock_under">'[30]3'!$J$138</definedName>
    <definedName name="CrushedRock_TypeBase">'[31]3'!$J$58</definedName>
    <definedName name="CS">#REF!</definedName>
    <definedName name="CSODJWO" hidden="1">{#N/A,#N/A,TRUE,"SUM";#N/A,#N/A,TRUE,"EE";#N/A,#N/A,TRUE,"AC";#N/A,#N/A,TRUE,"SN"}</definedName>
    <definedName name="CSS_1">'[29]MATERIAL-DIST'!$D$89</definedName>
    <definedName name="CSS_1h">'[51]MATERIAL-DIST'!$D$92</definedName>
    <definedName name="CSS_1hไม่รวมขนส่ง">#REF!</definedName>
    <definedName name="CSS_1ไม่รวมขนส่ง">#REF!</definedName>
    <definedName name="CT">#REF!</definedName>
    <definedName name="CTECH_rate">[32]Inputs!$G$17</definedName>
    <definedName name="culv_wall_thk">[34]data!$B$67</definedName>
    <definedName name="culv_width">[34]data!$D$79</definedName>
    <definedName name="culvert_depth">#REF!</definedName>
    <definedName name="culvert_length">#REF!</definedName>
    <definedName name="culvert_span">#REF!</definedName>
    <definedName name="CulvertSkew_L1">#REF!</definedName>
    <definedName name="CulvertSkew_S1">#REF!</definedName>
    <definedName name="CulvertSkew_S2">#REF!</definedName>
    <definedName name="Curb_Gutter">#REF!</definedName>
    <definedName name="CURB_MARKINGS">'[30]6'!$J$2732</definedName>
    <definedName name="curb_เกาะกลาง">'[48]หมวด 6(2)'!#REF!</definedName>
    <definedName name="curb_ขอบทาง">'[48]หมวด 6(2)'!#REF!</definedName>
    <definedName name="CurrentOil">#REF!</definedName>
    <definedName name="CV">#REF!</definedName>
    <definedName name="cx">#REF!</definedName>
    <definedName name="cเสาระดับ">#REF!</definedName>
    <definedName name="cเสาหลัก">#REF!</definedName>
    <definedName name="cทางเข้า">#REF!</definedName>
    <definedName name="cหัวงาน">#REF!</definedName>
    <definedName name="D">#REF!</definedName>
    <definedName name="d_">#REF!</definedName>
    <definedName name="D0.10">#REF!</definedName>
    <definedName name="D0.15">#REF!</definedName>
    <definedName name="D0.20">#REF!</definedName>
    <definedName name="D0.25">#REF!</definedName>
    <definedName name="D0.30">#REF!</definedName>
    <definedName name="D0.40">#REF!</definedName>
    <definedName name="D1_">#REF!</definedName>
    <definedName name="d5l">#REF!</definedName>
    <definedName name="D956a1">#REF!</definedName>
    <definedName name="data" hidden="1">{#N/A,#N/A,TRUE,"SUM";#N/A,#N/A,TRUE,"EE";#N/A,#N/A,TRUE,"AC";#N/A,#N/A,TRUE,"SN"}</definedName>
    <definedName name="data1" hidden="1">#REF!</definedName>
    <definedName name="data10">#REF!</definedName>
    <definedName name="data2" hidden="1">#REF!</definedName>
    <definedName name="data3" hidden="1">#REF!</definedName>
    <definedName name="data4">#REF!</definedName>
    <definedName name="data84">'[52]Purchase Order'!$E$40</definedName>
    <definedName name="_xlnm.Database">#REF!</definedName>
    <definedName name="datathai">'[53]Des-Cable'!$C$4:$E$1049</definedName>
    <definedName name="Date">'[54]Poject name'!$B$8</definedName>
    <definedName name="db">#REF!</definedName>
    <definedName name="DB..12">#REF!</definedName>
    <definedName name="DB..16">#REF!</definedName>
    <definedName name="DB..20">#REF!</definedName>
    <definedName name="DB..25">#REF!</definedName>
    <definedName name="DB_12">[55]ROADMATERIAL!$H$346</definedName>
    <definedName name="DB_12_40">[55]ROADMATERIAL!$H$386</definedName>
    <definedName name="DB_12UP">[56]BOQ!#REF!</definedName>
    <definedName name="DB_12ไม่รวมขนส่ง">#REF!</definedName>
    <definedName name="DB_16">[51]ROADMATERIAL!$H$347</definedName>
    <definedName name="DB_16_40">[55]ROADMATERIAL!$H$394</definedName>
    <definedName name="DB_16ไม่รวมขนส่ง">#REF!</definedName>
    <definedName name="DB_20">#REF!</definedName>
    <definedName name="DB_20_40">[55]ROADMATERIAL!$H$402</definedName>
    <definedName name="DB_20ไม่รวมขนส่ง">#REF!</definedName>
    <definedName name="DB_25">[55]ROADMATERIAL!$H$370</definedName>
    <definedName name="DB_25_40">[55]ROADMATERIAL!$H$410</definedName>
    <definedName name="DB_25ไม่รวมขนส่ง">#REF!</definedName>
    <definedName name="DB_28">[57]ROADMATERIAL!#REF!</definedName>
    <definedName name="DB_28_40">[55]ROADMATERIAL!$H$418</definedName>
    <definedName name="DB_28ไม่รวมขนส่ง">#REF!</definedName>
    <definedName name="DB_32_40">#REF!</definedName>
    <definedName name="DB12.30">#REF!</definedName>
    <definedName name="DB12.40">[58]ROADMATERIAL!$H$446</definedName>
    <definedName name="DB12_SD30">'[51]MATERIAL-DIST'!$N$47</definedName>
    <definedName name="DB12_SD40">'[51]MATERIAL-DIST'!$N$53</definedName>
    <definedName name="db12mm">#REF!</definedName>
    <definedName name="db12sd30">[59]Mat_Source!$L$70</definedName>
    <definedName name="db12sd40">[59]Mat_Source!$L$78</definedName>
    <definedName name="DB16.40">#REF!</definedName>
    <definedName name="DB16_SD30">'[51]MATERIAL-DIST'!$N$48</definedName>
    <definedName name="DB16_SD40">'[51]MATERIAL-DIST'!$N$54</definedName>
    <definedName name="db16mm">#REF!</definedName>
    <definedName name="db16sd30">[59]Mat_Source!$L$76</definedName>
    <definedName name="db16sd40">[59]Mat_Source!$L$84</definedName>
    <definedName name="DB20.40">#REF!</definedName>
    <definedName name="DB20_SD30">'[51]MATERIAL-DIST'!$N$49</definedName>
    <definedName name="DB20_SD40">'[51]MATERIAL-DIST'!$N$59</definedName>
    <definedName name="db20mm">#REF!</definedName>
    <definedName name="DB25.40">#REF!</definedName>
    <definedName name="DB25_SD30">'[51]MATERIAL-DIST'!$N$50</definedName>
    <definedName name="DB25_SD40">'[51]MATERIAL-DIST'!$N$60</definedName>
    <definedName name="DB28_SD30">'[51]MATERIAL-DIST'!$N$51</definedName>
    <definedName name="DB28_SD40">'[51]MATERIAL-DIST'!$N$61</definedName>
    <definedName name="DB32.40">#REF!</definedName>
    <definedName name="DBL">#REF!</definedName>
    <definedName name="DBL.30">#REF!</definedName>
    <definedName name="DBL.40">#REF!</definedName>
    <definedName name="dd" hidden="1">[19]section!#REF!</definedName>
    <definedName name="DD1_">#REF!</definedName>
    <definedName name="ddd" hidden="1">{#N/A,#N/A,TRUE,"Str.";#N/A,#N/A,TRUE,"Steel &amp; Roof";#N/A,#N/A,TRUE,"Arc.";#N/A,#N/A,TRUE,"Preliminary";#N/A,#N/A,TRUE,"Sum_Prelim"}</definedName>
    <definedName name="DDDD">#REF!</definedName>
    <definedName name="ddddd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dddddd" hidden="1">{#N/A,#N/A,TRUE,"SUM";#N/A,#N/A,TRUE,"EE";#N/A,#N/A,TRUE,"AC";#N/A,#N/A,TRUE,"SN"}</definedName>
    <definedName name="DDDDDDDD" hidden="1">{#N/A,#N/A,TRUE,"SUM";#N/A,#N/A,TRUE,"EE";#N/A,#N/A,TRUE,"AC";#N/A,#N/A,TRUE,"SN"}</definedName>
    <definedName name="DDS">#REF!</definedName>
    <definedName name="de">#REF!</definedName>
    <definedName name="def">#REF!</definedName>
    <definedName name="detourB">#REF!</definedName>
    <definedName name="detourr">#REF!</definedName>
    <definedName name="DEWSLDW" hidden="1">{#N/A,#N/A,TRUE,"SUM";#N/A,#N/A,TRUE,"EE";#N/A,#N/A,TRUE,"AC";#N/A,#N/A,TRUE,"SN"}</definedName>
    <definedName name="df" hidden="1">[19]section!#REF!</definedName>
    <definedName name="DFDFDS" hidden="1">{#N/A,#N/A,TRUE,"SUM";#N/A,#N/A,TRUE,"EE";#N/A,#N/A,TRUE,"AC";#N/A,#N/A,TRUE,"SN"}</definedName>
    <definedName name="DFDFSDFSD" hidden="1">{#N/A,#N/A,TRUE,"SUM";#N/A,#N/A,TRUE,"EE";#N/A,#N/A,TRUE,"AC";#N/A,#N/A,TRUE,"SN"}</definedName>
    <definedName name="DFF" hidden="1">{#N/A,#N/A,TRUE,"SUM";#N/A,#N/A,TRUE,"EE";#N/A,#N/A,TRUE,"AC";#N/A,#N/A,TRUE,"SN"}</definedName>
    <definedName name="dfffff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dfgdf" hidden="1">#REF!</definedName>
    <definedName name="dflt2">'[52]Customize Your Purchase Order'!$F$23</definedName>
    <definedName name="dflt3">'[52]Customize Your Purchase Order'!$F$24</definedName>
    <definedName name="dflt4">'[52]Customize Your Purchase Order'!$E$25</definedName>
    <definedName name="dflt5">'[52]Customize Your Purchase Order'!$F$27</definedName>
    <definedName name="dflt6">'[52]Customize Your Purchase Order'!$F$28</definedName>
    <definedName name="dflt7">'[52]Customize Your Purchase Order'!$E$29</definedName>
    <definedName name="dfs" hidden="1">{#N/A,#N/A,TRUE,"SUM";#N/A,#N/A,TRUE,"EE";#N/A,#N/A,TRUE,"AC";#N/A,#N/A,TRUE,"SN"}</definedName>
    <definedName name="dg">#REF!</definedName>
    <definedName name="dgd">#REF!</definedName>
    <definedName name="dgfd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dia0.40m.">#REF!</definedName>
    <definedName name="dia0.60m.">#REF!</definedName>
    <definedName name="dia0.80m.">#REF!</definedName>
    <definedName name="dia1.00m.">#REF!</definedName>
    <definedName name="dia1.20m.">#REF!</definedName>
    <definedName name="Diesel">#REF!</definedName>
    <definedName name="dig">#REF!</definedName>
    <definedName name="digdoh">[60]unitcostรวม!#REF!</definedName>
    <definedName name="DimenBox1">#REF!</definedName>
    <definedName name="DimenBox2">#REF!</definedName>
    <definedName name="DimenBox3">#REF!</definedName>
    <definedName name="DimenBox4">#REF!</definedName>
    <definedName name="direct" hidden="1">{"'Sheet1'!$L$16"}</definedName>
    <definedName name="Discount" hidden="1">#REF!</definedName>
    <definedName name="display_area_2" hidden="1">#REF!</definedName>
    <definedName name="DitchLining_I">'[30]6'!$J$1272</definedName>
    <definedName name="DitchLining_II">'[30]6'!$J$1286</definedName>
    <definedName name="DitchLining_III">'[30]6'!$J$1296</definedName>
    <definedName name="DL66_62">'[20]EE Price'!#REF!</definedName>
    <definedName name="DL66_62L">'[20]EE Price'!#REF!</definedName>
    <definedName name="Double_Post">'[30]6'!$J$2669</definedName>
    <definedName name="dowel_15_1">#REF!</definedName>
    <definedName name="dowel_15_2">#REF!</definedName>
    <definedName name="dowel_15_3">#REF!</definedName>
    <definedName name="dowel_15_4">#REF!</definedName>
    <definedName name="dowel_19_1">#REF!</definedName>
    <definedName name="dowel_19_2">#REF!</definedName>
    <definedName name="dowel_19_3">#REF!</definedName>
    <definedName name="dowel_19_4">#REF!</definedName>
    <definedName name="dowel_2">#REF!</definedName>
    <definedName name="dowel_cont">#REF!</definedName>
    <definedName name="dowel_exp">#REF!</definedName>
    <definedName name="DOWELED_CONSTRUCTION_JOINT">#REF!</definedName>
    <definedName name="DOWELED_CONTRACTION_JOINT">#REF!</definedName>
    <definedName name="DRAIN">'[61]DETAIL '!$A$128</definedName>
    <definedName name="DrainChute_TypeII_ForEeogrid">'[31]6'!$J$203</definedName>
    <definedName name="DrainChute_TypeII_ForEeogridAndMse">'[31]6'!$J$216</definedName>
    <definedName name="DrainChute_TypeII_ForMSE">'[31]6'!$J$229</definedName>
    <definedName name="DrainChute_TypeII_ForSoilNail">'[31]6'!$J$190</definedName>
    <definedName name="Drop_Inlet">'[30]6'!$J$1236</definedName>
    <definedName name="Dryer">#REF!</definedName>
    <definedName name="DS">#REF!</definedName>
    <definedName name="DSF">#N/A</definedName>
    <definedName name="DSF_2">#N/A</definedName>
    <definedName name="DSJKLDE" hidden="1">{#N/A,#N/A,TRUE,"SUM";#N/A,#N/A,TRUE,"EE";#N/A,#N/A,TRUE,"AC";#N/A,#N/A,TRUE,"SN"}</definedName>
    <definedName name="DT">#REF!</definedName>
    <definedName name="Duct" hidden="1">{"'QuotationCRPaint (3)'!$A$12:$B$15"}</definedName>
    <definedName name="Duct0" hidden="1">{"'QuotationCRPaint (3)'!$A$12:$B$15"}</definedName>
    <definedName name="DuctElectrowatt" hidden="1">{"'QuotationCRPaint (3)'!$A$12:$B$15"}</definedName>
    <definedName name="DuctElectrowatt1" hidden="1">{"'QuotationCRPaint (3)'!$A$12:$B$15"}</definedName>
    <definedName name="DUMMY_CONSTRACTION_JOINT">#REF!</definedName>
    <definedName name="DUMMY_JOINT">'[30]4'!$J$278</definedName>
    <definedName name="dvbgf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Dynamic_load_Borepile1.00m">#REF!</definedName>
    <definedName name="Dynamic_load_Borepile1.20m">#REF!</definedName>
    <definedName name="Dynamic_load_Borepile1.50m">#REF!</definedName>
    <definedName name="Dynamic_load_Borepile1.80m">#REF!</definedName>
    <definedName name="Dynamic_load_PC.Pile0.60m">#REF!</definedName>
    <definedName name="Dynamic_load_PC.Pile0.80m">#REF!</definedName>
    <definedName name="e" localSheetId="0">'[28]SH-E'!$C$1:$G$600</definedName>
    <definedName name="e">#REF!</definedName>
    <definedName name="e___0">#REF!</definedName>
    <definedName name="EARTH_EMB">#REF!</definedName>
    <definedName name="EARTH_EMBD">#REF!</definedName>
    <definedName name="EARTH_EMBDC">#REF!</definedName>
    <definedName name="EARTH_EMBF">#REF!</definedName>
    <definedName name="Earth_Fill">'[62]6'!$J$3013</definedName>
    <definedName name="Earth_Fill_Sidewalk">#REF!</definedName>
    <definedName name="EarthEmbankment_FromExcavation">'[31]2'!$J$76</definedName>
    <definedName name="EarthFill_in_Median">'[30]2'!$J$92</definedName>
    <definedName name="EarthFill_in_Sidewalk">'[30]2'!$J$102</definedName>
    <definedName name="EarthWork">#REF!</definedName>
    <definedName name="EARTHWORK.">#REF!</definedName>
    <definedName name="Earthwork_Accessroad">[63]Summary!#REF!</definedName>
    <definedName name="Earthwork_Crossing">[63]Summary!#REF!</definedName>
    <definedName name="Earthwork_LOCAL">[63]Summary!#REF!</definedName>
    <definedName name="Earthwork_Overpass">[63]Summary!#REF!</definedName>
    <definedName name="Earthwork_PAKCHONG">[63]Summary!#REF!</definedName>
    <definedName name="Earthwork_Serviceroad">[63]Summary!#REF!</definedName>
    <definedName name="Earthwork_Sikhio">[63]Summary!#REF!</definedName>
    <definedName name="Earthwork_โคราช">[63]Summary!#REF!</definedName>
    <definedName name="east" hidden="1">{"PLANT BREAKUP",#N/A,FALSE,"E"}</definedName>
    <definedName name="EDGE_JOINT">'[30]4'!$J$290</definedName>
    <definedName name="edit1">#REF!</definedName>
    <definedName name="ee">#REF!</definedName>
    <definedName name="EE1_">#REF!</definedName>
    <definedName name="eec">#REF!</definedName>
    <definedName name="eec___0">#REF!</definedName>
    <definedName name="eeeee" hidden="1">{#N/A,#N/A,TRUE,"SUM";#N/A,#N/A,TRUE,"EE";#N/A,#N/A,TRUE,"AC";#N/A,#N/A,TRUE,"SN"}</definedName>
    <definedName name="eeeeeeeeeeeeeeeeeeeeeeeeeeee" hidden="1">[18]Cash2!$K$16:$K$36</definedName>
    <definedName name="eex" hidden="1">{"'SUMMATION'!$B$2:$I$2"}</definedName>
    <definedName name="ef">#REF!</definedName>
    <definedName name="efg">#REF!</definedName>
    <definedName name="EJ_GAP4">#REF!</definedName>
    <definedName name="EJ_GAP47">#REF!</definedName>
    <definedName name="EL.1">#REF!</definedName>
    <definedName name="EL.10">#REF!</definedName>
    <definedName name="EL.11">#REF!</definedName>
    <definedName name="EL.12">#REF!</definedName>
    <definedName name="EL.13">#REF!</definedName>
    <definedName name="EL.14">#REF!</definedName>
    <definedName name="EL.2">#REF!</definedName>
    <definedName name="EL.3">#REF!</definedName>
    <definedName name="EL.4">#REF!</definedName>
    <definedName name="EL.5">#REF!</definedName>
    <definedName name="EL.6">#REF!</definedName>
    <definedName name="EL.7">#REF!</definedName>
    <definedName name="EL.8">#REF!</definedName>
    <definedName name="EL.9">#REF!</definedName>
    <definedName name="elas">#REF!</definedName>
    <definedName name="elas1">#REF!</definedName>
    <definedName name="elas2">#REF!</definedName>
    <definedName name="elas3">#REF!</definedName>
    <definedName name="elas4">#REF!</definedName>
    <definedName name="elas5">#REF!</definedName>
    <definedName name="elasstic">#REF!</definedName>
    <definedName name="elastomeric1">#REF!</definedName>
    <definedName name="elastomeric2">#REF!</definedName>
    <definedName name="elastomeric3">#REF!</definedName>
    <definedName name="elastomeric4">#REF!</definedName>
    <definedName name="elec">#REF!</definedName>
    <definedName name="ELEC_L">#REF!</definedName>
    <definedName name="ELEC_M">#REF!</definedName>
    <definedName name="elec_sum" hidden="1">{"'SUMMATION'!$B$2:$I$2"}</definedName>
    <definedName name="ELEMENT__Sanitary_System">#REF!</definedName>
    <definedName name="ELEMENT__Sanitary_System___0">#REF!</definedName>
    <definedName name="elx">#REF!</definedName>
    <definedName name="EMB">#REF!</definedName>
    <definedName name="End_Bal">#REF!</definedName>
    <definedName name="Equipment">#REF!</definedName>
    <definedName name="Equipment_Cost">#REF!</definedName>
    <definedName name="ER">#REF!</definedName>
    <definedName name="exam" hidden="1">{"FTS",#N/A,FALSE,"E"}</definedName>
    <definedName name="Excavation_Cost">#REF!</definedName>
    <definedName name="Excel_BuiltIn_Print_Area">#REF!</definedName>
    <definedName name="Excel_BuiltIn_Print_Area_0">#REF!</definedName>
    <definedName name="Excel_BuiltIn_Print_Area_1">#REF!</definedName>
    <definedName name="Excel_BuiltIn_Print_Area_1_1___0___0">#REF!</definedName>
    <definedName name="Excel_BuiltIn_Print_Area_1_1_1_1">#REF!</definedName>
    <definedName name="Excel_BuiltIn_Print_Area_1_1_1_1_1_1_1_1_1">#REF!</definedName>
    <definedName name="Excel_BuiltIn_Print_Area_1_1_1_1_1_1_1_1_1_1">NA()</definedName>
    <definedName name="Excel_BuiltIn_Print_Area_10">#REF!</definedName>
    <definedName name="Excel_BuiltIn_Print_Area_10_1">#REF!</definedName>
    <definedName name="Excel_BuiltIn_Print_Area_10_1_1">#REF!</definedName>
    <definedName name="Excel_BuiltIn_Print_Area_11">#REF!</definedName>
    <definedName name="Excel_BuiltIn_Print_Area_2">#REF!</definedName>
    <definedName name="Excel_BuiltIn_Print_Area_2_1">#REF!</definedName>
    <definedName name="Excel_BuiltIn_Print_Area_2_1_1_1">#REF!</definedName>
    <definedName name="Excel_BuiltIn_Print_Area_3">#REF!</definedName>
    <definedName name="Excel_BuiltIn_Print_Area_3_1">#REF!</definedName>
    <definedName name="Excel_BuiltIn_Print_Area_3_1_1">#REF!</definedName>
    <definedName name="Excel_BuiltIn_Print_Area_3_1_1_1">#REF!</definedName>
    <definedName name="Excel_BuiltIn_Print_Area_3_1_1_1_1">#REF!</definedName>
    <definedName name="Excel_BuiltIn_Print_Area_3_1_1_1_1_1">#REF!</definedName>
    <definedName name="Excel_BuiltIn_Print_Area_3_1_1_1_1_1_1">#REF!</definedName>
    <definedName name="Excel_BuiltIn_Print_Area_3_1_1_1_1_1_1_1">#REF!</definedName>
    <definedName name="Excel_BuiltIn_Print_Area_3_1_1_1_1_1_1_1_1">#REF!</definedName>
    <definedName name="Excel_BuiltIn_Print_Area_3_1_1_1_1_1_1_1_1_1">#REF!</definedName>
    <definedName name="Excel_BuiltIn_Print_Area_3_1_1_1_1_1_1_1_1_1_1">#REF!</definedName>
    <definedName name="Excel_BuiltIn_Print_Area_3_1_1_1_1_1_1_1_1_1_1_1">#REF!</definedName>
    <definedName name="Excel_BuiltIn_Print_Area_3_1_1_1_1_1_1_1_1_1_1_1_1">#REF!</definedName>
    <definedName name="Excel_BuiltIn_Print_Area_3_1_1_1_1_1_1_1_1_1_1_1_1_1">#REF!</definedName>
    <definedName name="Excel_BuiltIn_Print_Area_3_1_1_1_1_1_1_1_1_1_1_1_1_1_1">#REF!</definedName>
    <definedName name="Excel_BuiltIn_Print_Area_3_1_1_1_1_1_1_1_1_1_1_1_1_1_1_1">#REF!</definedName>
    <definedName name="Excel_BuiltIn_Print_Area_3_1_1_1_1_1_1_1_1_1_1_1_1_1_1_1_1">#REF!</definedName>
    <definedName name="Excel_BuiltIn_Print_Area_3_1_1_1_1_1_1_1_1_1_1_1_1_1_1_1_1_1">#REF!</definedName>
    <definedName name="Excel_BuiltIn_Print_Area_3_1_1_1_1_1_1_1_1_1_1_1_1_1_1_1_1_1_1">#REF!</definedName>
    <definedName name="Excel_BuiltIn_Print_Area_3_1_1_1_1_1_1_1_1_1_1_1_1_1_1_1_1_1_1_1">#REF!</definedName>
    <definedName name="Excel_BuiltIn_Print_Area_3_1_1_1_1_1_1_1_1_1_1_1_1_1_1_1_1_1_1_1_1">#REF!</definedName>
    <definedName name="Excel_BuiltIn_Print_Area_3_1_1_1_1_1_1_1_1_1_1_1_1_1_1_1_1_1_1_1_1_1">#REF!</definedName>
    <definedName name="Excel_BuiltIn_Print_Area_3_1_1_1_1_1_1_1_1_1_1_1_1_1_1_1_1_1_1_1_1_1_1_1_1_1_1">#REF!</definedName>
    <definedName name="Excel_BuiltIn_Print_Area_4">#REF!</definedName>
    <definedName name="Excel_BuiltIn_Print_Area_4___0">#REF!</definedName>
    <definedName name="Excel_BuiltIn_Print_Area_4_1">#REF!</definedName>
    <definedName name="Excel_BuiltIn_Print_Area_4_1_1">#REF!</definedName>
    <definedName name="Excel_BuiltIn_Print_Area_4_1_1_1">#REF!</definedName>
    <definedName name="Excel_BuiltIn_Print_Area_4_1_1_1_1">#REF!</definedName>
    <definedName name="Excel_BuiltIn_Print_Area_4_1_1_1_1_1">#REF!</definedName>
    <definedName name="Excel_BuiltIn_Print_Area_4_1_1_1_1_1_1">#REF!</definedName>
    <definedName name="Excel_BuiltIn_Print_Area_4_1_1_1_1_1_1_1">#REF!</definedName>
    <definedName name="Excel_BuiltIn_Print_Area_4_1_1_1_1_1_1_1_1">#REF!</definedName>
    <definedName name="Excel_BuiltIn_Print_Area_4_1_1_1_1_1_1_1_1_1">#REF!,#REF!</definedName>
    <definedName name="Excel_BuiltIn_Print_Area_4_1_1_1_1_1_1_1_1_1_1">#REF!,#REF!</definedName>
    <definedName name="Excel_BuiltIn_Print_Area_4_1_1_1_1_1_1_1_1_1_1_1">#REF!,#REF!</definedName>
    <definedName name="Excel_BuiltIn_Print_Area_4_1_1_1_1_1_1_1_1_1_1_1_1">#REF!</definedName>
    <definedName name="Excel_BuiltIn_Print_Area_5">#REF!</definedName>
    <definedName name="Excel_BuiltIn_Print_Area_5_1_1_1">#REF!</definedName>
    <definedName name="Excel_BuiltIn_Print_Area_5_1_1_1_1">#REF!</definedName>
    <definedName name="Excel_BuiltIn_Print_Area_6_1_1">#REF!</definedName>
    <definedName name="Excel_BuiltIn_Print_Titles_0">#REF!</definedName>
    <definedName name="Excel_BuiltIn_Print_Titles_1_1">#REF!</definedName>
    <definedName name="Excel_BuiltIn_Print_Titles_1_1_1">#REF!</definedName>
    <definedName name="Excel_BuiltIn_Print_Titles_10">#REF!</definedName>
    <definedName name="Excel_BuiltIn_Print_Titles_10_1">#REF!</definedName>
    <definedName name="Excel_BuiltIn_Print_Titles_10_1_1">#REF!</definedName>
    <definedName name="Excel_BuiltIn_Print_Titles_11">#REF!</definedName>
    <definedName name="Excel_BuiltIn_Print_Titles_2">#REF!</definedName>
    <definedName name="Excel_BuiltIn_Print_Titles_2_1_1">#REF!</definedName>
    <definedName name="Excel_BuiltIn_Print_Titles_4_1">#REF!</definedName>
    <definedName name="Excel_BuiltIn_Print_Titles_4_1_1">#REF!</definedName>
    <definedName name="Excel_BuiltIn_Print_Titles_5">#REF!</definedName>
    <definedName name="Excel_BuiltIn_Print_Titles_5_1">#REF!</definedName>
    <definedName name="Excel_BuiltIn_Print_Titles_6_1_1">#REF!</definedName>
    <definedName name="Excel_BuiltIn_Print_Titles_9">#REF!</definedName>
    <definedName name="EXJ_4">#REF!</definedName>
    <definedName name="EXJ_FINGER_100">#REF!</definedName>
    <definedName name="EXJ_FINGER_120">#REF!</definedName>
    <definedName name="EXJ4_7">#REF!</definedName>
    <definedName name="Expansion_Joint">'[30]4'!$J$222</definedName>
    <definedName name="Expansion_Joint1">#REF!</definedName>
    <definedName name="ExpansionJoint">'[31]Unit Cost'!$M$275</definedName>
    <definedName name="Exten1">#REF!</definedName>
    <definedName name="Exten2">#REF!</definedName>
    <definedName name="Exten3">#REF!</definedName>
    <definedName name="Exten4">#REF!</definedName>
    <definedName name="ExtendBridge13_766.123">'[31]5-2'!#REF!</definedName>
    <definedName name="ExtendBridge15_659.617">'[31]5-2'!#REF!</definedName>
    <definedName name="ExtendBridge17_518.991">'[31]5-2'!#REF!</definedName>
    <definedName name="ExtendBridge20_091.556">'[31]5-2'!#REF!</definedName>
    <definedName name="ExtendBridge22_013.639">'[31]5-2'!#REF!</definedName>
    <definedName name="ExtendBridge22_292.178">'[31]5-2'!#REF!</definedName>
    <definedName name="ExtendBridge24_135.609">'[31]5-2'!#REF!</definedName>
    <definedName name="ExtendBridge24_958.390">'[31]5-2'!#REF!</definedName>
    <definedName name="ExtendBridge25_914.743">'[31]5-2'!#REF!</definedName>
    <definedName name="ExtendBridge26_595.245">'[31]5-2'!#REF!</definedName>
    <definedName name="ExtendBridge27_492.900">'[31]5-2'!#REF!</definedName>
    <definedName name="ExtendBridge29_436.802">'[31]5-2'!#REF!</definedName>
    <definedName name="ExtendBridge30_200.203">'[31]5-2'!#REF!</definedName>
    <definedName name="ExtendBridge31_287.813">'[31]5-2'!#REF!</definedName>
    <definedName name="ExtendBridge32_489.199">'[31]5-2'!#REF!</definedName>
    <definedName name="ExtendBridge33_321.901">'[31]5-2'!#REF!</definedName>
    <definedName name="ExtendSta13_766.123">'[31]5-2'!#REF!</definedName>
    <definedName name="ExtendSta15_659.617">'[31]5-2'!#REF!</definedName>
    <definedName name="ExtendSta17_518.991">'[31]5-2'!#REF!</definedName>
    <definedName name="ExtendSta20_091.556">'[31]5-2'!#REF!</definedName>
    <definedName name="ExtendSta22_013.639">'[31]5-2'!#REF!</definedName>
    <definedName name="ExtendSta22_292.178">'[31]5-2'!#REF!</definedName>
    <definedName name="ExtendSta24_135.609">'[31]5-2'!#REF!</definedName>
    <definedName name="ExtendSta24_958.390">'[31]5-2'!#REF!</definedName>
    <definedName name="ExtendSta25_914.743">'[31]5-2'!#REF!</definedName>
    <definedName name="ExtendSta26_595.245">'[31]5-2'!#REF!</definedName>
    <definedName name="ExtendSta27_492.900">'[31]5-2'!#REF!</definedName>
    <definedName name="ExtendSta29_436.802">'[31]5-2'!#REF!</definedName>
    <definedName name="ExtendSta30_200.203">'[31]5-2'!#REF!</definedName>
    <definedName name="ExtendSta31_287.813">'[31]5-2'!#REF!</definedName>
    <definedName name="ExtendSta33_321.901">'[31]5-2'!#REF!</definedName>
    <definedName name="Extra_Pay">#REF!</definedName>
    <definedName name="_xlnm.Extract">#REF!</definedName>
    <definedName name="F">#REF!</definedName>
    <definedName name="f___0">#REF!</definedName>
    <definedName name="f_bridge">'[64]F(ของเรา)'!$G$27</definedName>
    <definedName name="F_Building">'[62]Factor F'!$H$44</definedName>
    <definedName name="F_road">'[64]F(ของเรา)'!$G$26</definedName>
    <definedName name="F_SL_2">#N/A</definedName>
    <definedName name="F_เหล็ก">[65]SUMDIST!$M$23</definedName>
    <definedName name="F_ค่าขนทิ้ง">[65]SUMDIST!$M$12</definedName>
    <definedName name="F_ค่าขนส่ง_AC">[65]SUMDIST!$M$19</definedName>
    <definedName name="F_ค่าขนส่งท่อ">[65]SUMDIST!$M$20</definedName>
    <definedName name="F_ค่าขนส่งอุปกรณ์_AC">[65]SUMDIST!$M$18</definedName>
    <definedName name="F_งานทาง">#REF!</definedName>
    <definedName name="F_งานสะพาน">#REF!</definedName>
    <definedName name="F_ดินถม">[65]SUMDIST!$M$13</definedName>
    <definedName name="F_ทราย">[65]SUMDIST!$M$14</definedName>
    <definedName name="F_ปูนซีเมนต์">[65]SUMDIST!$M$21</definedName>
    <definedName name="F_ยางมะตอย">[65]SUMDIST!$M$22</definedName>
    <definedName name="F_ลูกรัง">[65]SUMDIST!$M$15</definedName>
    <definedName name="F_วัสดุคัดเลือก">[65]SUMDIST!$M$16</definedName>
    <definedName name="F_หิน">[65]SUMDIST!$M$17</definedName>
    <definedName name="fa">#REF!</definedName>
    <definedName name="fac">'[66]BOQ_04.10.13'!$N$154</definedName>
    <definedName name="fac0">#REF!</definedName>
    <definedName name="factor">#REF!</definedName>
    <definedName name="Factor__F_B13">#REF!</definedName>
    <definedName name="Factor__F_B14">#REF!</definedName>
    <definedName name="Factor__F_B15">#REF!</definedName>
    <definedName name="Factor__F_B16">#REF!</definedName>
    <definedName name="Factor__F_B17">#REF!</definedName>
    <definedName name="Factor__F_B18">#REF!</definedName>
    <definedName name="Factor__F_B19">#REF!</definedName>
    <definedName name="Factor__F_B2_11Boots">'[67]อาคาร 2 11Boots'!$I$4</definedName>
    <definedName name="Factor__F_B2_14Boots">'[67]อาคาร 2 14Boots'!$I$4</definedName>
    <definedName name="Factor__F_B2_5Boots">'[67]อาคาร 2 5Boots'!$I$4</definedName>
    <definedName name="Factor__F_B2_6Boots">'[67]อาคาร 2 6Boots'!$I$4</definedName>
    <definedName name="Factor__F_B20">#REF!</definedName>
    <definedName name="Factor__F_B21">#REF!</definedName>
    <definedName name="Factor__F_B22">#REF!</definedName>
    <definedName name="Factor__F_B23">#REF!</definedName>
    <definedName name="Factor__F_KhamThaleSo">#REF!</definedName>
    <definedName name="Factor__F_PakChong">#REF!</definedName>
    <definedName name="Factor__F_RestArea_122">#REF!</definedName>
    <definedName name="Factor__F_RestArea_173">#REF!</definedName>
    <definedName name="Factor__F_ServiceArea">#REF!</definedName>
    <definedName name="Factor__F_ServiceCenter">#REF!</definedName>
    <definedName name="Factor__F_SiKhui">#REF!</definedName>
    <definedName name="Factor_F">#REF!</definedName>
    <definedName name="Factor_F_B10">#REF!</definedName>
    <definedName name="Factor_F_B11">#REF!</definedName>
    <definedName name="Factor_F_B12">#REF!</definedName>
    <definedName name="Factor_F_B14">#REF!</definedName>
    <definedName name="Factor_F_B2">#REF!</definedName>
    <definedName name="Factor_F_B3">#REF!</definedName>
    <definedName name="Factor_F_B4">#REF!</definedName>
    <definedName name="Factor_F_B5">#REF!</definedName>
    <definedName name="Factor_F_B6">#REF!</definedName>
    <definedName name="Factor_F_B7">#REF!</definedName>
    <definedName name="Factor_F_B8">#REF!</definedName>
    <definedName name="Factor_F_B9">#REF!</definedName>
    <definedName name="Factor_F_Building">'[68]ปร4.1'!#REF!</definedName>
    <definedName name="Factor_F_Down">#REF!</definedName>
    <definedName name="Factor_Fงานสะพาน">#REF!</definedName>
    <definedName name="Factor_Fงานอาคาร">#REF!</definedName>
    <definedName name="factor1">#REF!</definedName>
    <definedName name="FactorConcBox1">#REF!</definedName>
    <definedName name="FactorConcBox2">#REF!</definedName>
    <definedName name="FactorConcBox3">#REF!</definedName>
    <definedName name="FactorConcBox4">#REF!</definedName>
    <definedName name="FactorF_B1">#REF!</definedName>
    <definedName name="FactorF_bridge">#REF!</definedName>
    <definedName name="FactorF_Build">'[69]การหาค่า factor F'!$F$33</definedName>
    <definedName name="FactorF_building">#REF!</definedName>
    <definedName name="FactorF_bulding">'[70]ปร4.1'!$I$307</definedName>
    <definedName name="FactorF_road">#REF!</definedName>
    <definedName name="FactorF_งานทั่วไป">'[71]การหาค่า factor F'!$F$21</definedName>
    <definedName name="FactorF_งานทาง">'[72]การหาค่า factor F'!$F$32</definedName>
    <definedName name="FactorF_งานสะพานและท่อเหลี่ยม">'[71]การหาค่า factor F'!$F$42</definedName>
    <definedName name="FactorF_งานอาคาร">'[71]การหาค่า factor F'!$F$51</definedName>
    <definedName name="FactorF_ทั่วไป">#REF!</definedName>
    <definedName name="FactorF_สะพาน">#REF!</definedName>
    <definedName name="FactorF_สาธาณูปโภค">#REF!</definedName>
    <definedName name="FactorF_สาธารณูปโภค">#REF!</definedName>
    <definedName name="FactorF_อาคาร">#REF!</definedName>
    <definedName name="FACTORF1.1">#REF!</definedName>
    <definedName name="FACTORF1.2">#REF!</definedName>
    <definedName name="FACTORF1.3.1">#REF!</definedName>
    <definedName name="FACTORF1.3.2">#REF!</definedName>
    <definedName name="FACTORF1.3.3">#REF!</definedName>
    <definedName name="FACTORF1.3.4">#REF!</definedName>
    <definedName name="FACTORF1.4.1">#REF!</definedName>
    <definedName name="FACTORF1.4.2">#REF!</definedName>
    <definedName name="FACTORF1.4.3">#REF!</definedName>
    <definedName name="FACTORF1.5">#REF!</definedName>
    <definedName name="FACTORF1.6.1">#REF!</definedName>
    <definedName name="FACTORF1.6.2">#REF!</definedName>
    <definedName name="FACTORF2.1">#REF!</definedName>
    <definedName name="FACTORF2.2_1">#REF!</definedName>
    <definedName name="FACTORF2.2_2">#REF!</definedName>
    <definedName name="FACTORF2.2_3">#REF!</definedName>
    <definedName name="FACTORF2.2_4">#REF!</definedName>
    <definedName name="FACTORF2.2_5">#REF!</definedName>
    <definedName name="FACTORF2.3_1">#REF!</definedName>
    <definedName name="FACTORF2.3_10.1">#REF!</definedName>
    <definedName name="FACTORF2.3_10.2">#REF!</definedName>
    <definedName name="FACTORF2.3_2">#REF!</definedName>
    <definedName name="FACTORF2.3_3">#REF!</definedName>
    <definedName name="FACTORF2.3_4">#REF!</definedName>
    <definedName name="FACTORF2.3_5">#REF!</definedName>
    <definedName name="FACTORF2.3_6">#REF!</definedName>
    <definedName name="FACTORF2.3_7">#REF!</definedName>
    <definedName name="FACTORF2.3_8">#REF!</definedName>
    <definedName name="FACTORF2.3_9">#REF!</definedName>
    <definedName name="FACTORF2.4_1">#REF!</definedName>
    <definedName name="FACTORF2.4_2">#REF!</definedName>
    <definedName name="FACTORF3.1_1">#REF!</definedName>
    <definedName name="FACTORF3.1_2">#REF!</definedName>
    <definedName name="FACTORF3.2_1">#REF!</definedName>
    <definedName name="FACTORF3.2_2">#REF!</definedName>
    <definedName name="FACTORF3.2_3">#REF!</definedName>
    <definedName name="FACTORF3.2_4">#REF!</definedName>
    <definedName name="FACTORF3.3_1">#REF!</definedName>
    <definedName name="FACTORF3.4_1">#REF!</definedName>
    <definedName name="FACTORF3.4_2">#REF!</definedName>
    <definedName name="FACTORF3.5">#REF!</definedName>
    <definedName name="FACTORF3.6">#REF!</definedName>
    <definedName name="FACTORF3.7_1">#REF!</definedName>
    <definedName name="FACTORF3.7_2">#REF!</definedName>
    <definedName name="FACTORF4.1_1">#REF!</definedName>
    <definedName name="FACTORF4.1_2">#REF!</definedName>
    <definedName name="FACTORF4.2_1">#REF!</definedName>
    <definedName name="FACTORF4.2_2">#REF!</definedName>
    <definedName name="FACTORF4.3">#REF!</definedName>
    <definedName name="FACTORF4.4_1">#REF!</definedName>
    <definedName name="FACTORF4.4_2">#REF!</definedName>
    <definedName name="FACTORF4.4_3">#REF!</definedName>
    <definedName name="FACTORF4.4_4">#REF!</definedName>
    <definedName name="FACTORF4.4_5">#REF!</definedName>
    <definedName name="FACTORF4.4_6">#REF!</definedName>
    <definedName name="FACTORF4.4_7">#REF!</definedName>
    <definedName name="FACTORF4.5">#REF!</definedName>
    <definedName name="FACTORF4.6">#REF!</definedName>
    <definedName name="FACTORF4.7_1">#REF!</definedName>
    <definedName name="FACTORF4.7_2">#REF!</definedName>
    <definedName name="FACTORF4.7_3">#REF!</definedName>
    <definedName name="FACTORF4.8_1">#REF!</definedName>
    <definedName name="FACTORF4.8_2">#REF!</definedName>
    <definedName name="FACTORF4.9_1">#REF!</definedName>
    <definedName name="FACTORF4.9_2">#REF!</definedName>
    <definedName name="FACTORF4.9_3">#REF!</definedName>
    <definedName name="FACTORF4.9_4">#REF!</definedName>
    <definedName name="FACTORF4.9_5">#REF!</definedName>
    <definedName name="FACTORF4.9_6">#REF!</definedName>
    <definedName name="FACTORF4.9_7">#REF!</definedName>
    <definedName name="FACTORF5.1_1.1">#REF!</definedName>
    <definedName name="FACTORF5.1_1.2">#REF!</definedName>
    <definedName name="FACTORF5.1_1.3">#REF!</definedName>
    <definedName name="FACTORF5.1_1.4">#REF!</definedName>
    <definedName name="FACTORF5.1_1.5">#REF!</definedName>
    <definedName name="FACTORF5.1_1.6">#REF!</definedName>
    <definedName name="FACTORF5.1_2.1.1">#REF!</definedName>
    <definedName name="FACTORF5.1_2.1.2">#REF!</definedName>
    <definedName name="FACTORF5.1_2.2.1">#REF!</definedName>
    <definedName name="FACTORF5.1_2.2.2">#REF!</definedName>
    <definedName name="FACTORF5.1_3.1">#REF!</definedName>
    <definedName name="FACTORF5.1_3.2">#REF!</definedName>
    <definedName name="FACTORF5.1_4">#REF!</definedName>
    <definedName name="FACTORF5.1_5">#REF!</definedName>
    <definedName name="FACTORF5.1_6">#REF!</definedName>
    <definedName name="FACTORF5.1_7.1">#REF!</definedName>
    <definedName name="FACTORF5.1_7.2">#REF!</definedName>
    <definedName name="FACTORF5.2_1.1">#REF!</definedName>
    <definedName name="FACTORF5.2_1.2">#REF!</definedName>
    <definedName name="FACTORF5.2_1.3">#REF!</definedName>
    <definedName name="FACTORF5.2_1.4">#REF!</definedName>
    <definedName name="FACTORF5.2_1.5">#REF!</definedName>
    <definedName name="FACTORF5.2_1.6">#REF!</definedName>
    <definedName name="FACTORF5.2_2.1">#REF!</definedName>
    <definedName name="FACTORF5.2_2.2">#REF!</definedName>
    <definedName name="FACTORF5.2_2.3">#REF!</definedName>
    <definedName name="FACTORF5.2_2.4">#REF!</definedName>
    <definedName name="FACTORF5.2_2.5">#REF!</definedName>
    <definedName name="FACTORF5.2_2.6">#REF!</definedName>
    <definedName name="FACTORF5.2_3.1">#REF!</definedName>
    <definedName name="FACTORF5.2_3.2">#REF!</definedName>
    <definedName name="FACTORF5.3_100.2">#REF!</definedName>
    <definedName name="FACTORF5.3_100.3">#REF!</definedName>
    <definedName name="FACTORF5.3_120.2">#REF!</definedName>
    <definedName name="FACTORF5.3_120.3">#REF!</definedName>
    <definedName name="FACTORF5.3_150.2">#REF!</definedName>
    <definedName name="FACTORF5.3_150.3">#REF!</definedName>
    <definedName name="FACTORF5.3_30.2">#REF!</definedName>
    <definedName name="FACTORF5.3_30.3">#REF!</definedName>
    <definedName name="FACTORF5.3_40.2">#REF!</definedName>
    <definedName name="FACTORF5.3_40.3">#REF!</definedName>
    <definedName name="FACTORF5.3_60.2">#REF!</definedName>
    <definedName name="FACTORF5.3_60.3">#REF!</definedName>
    <definedName name="FACTORF5.3_80.2">#REF!</definedName>
    <definedName name="FACTORF5.3_80.3">#REF!</definedName>
    <definedName name="FACTORF6.1_1">#REF!</definedName>
    <definedName name="FACTORF6.1_10">#REF!</definedName>
    <definedName name="FACTORF6.1_11">#REF!</definedName>
    <definedName name="FACTORF6.1_12">#REF!</definedName>
    <definedName name="FACTORF6.1_13">#REF!</definedName>
    <definedName name="FACTORF6.1_14">#REF!</definedName>
    <definedName name="FACTORF6.1_15">#REF!</definedName>
    <definedName name="FACTORF6.1_16">#REF!</definedName>
    <definedName name="FACTORF6.1_17">#REF!</definedName>
    <definedName name="FACTORF6.1_18">#REF!</definedName>
    <definedName name="FACTORF6.1_19">#REF!</definedName>
    <definedName name="FACTORF6.1_2">#REF!</definedName>
    <definedName name="FACTORF6.1_20">#REF!</definedName>
    <definedName name="FACTORF6.1_3">#REF!</definedName>
    <definedName name="FACTORF6.1_4.1">#REF!</definedName>
    <definedName name="FACTORF6.1_4.2">#REF!</definedName>
    <definedName name="FACTORF6.1_5">#REF!</definedName>
    <definedName name="FACTORF6.1_6">#REF!</definedName>
    <definedName name="FACTORF6.1_7">#REF!</definedName>
    <definedName name="FACTORF6.1_8">#REF!</definedName>
    <definedName name="FACTORF6.1_9">#REF!</definedName>
    <definedName name="FACTORF6.10_1">#REF!</definedName>
    <definedName name="FACTORF6.10_2">#REF!</definedName>
    <definedName name="FACTORF6.10_3">#REF!</definedName>
    <definedName name="FACTORF6.10_4.1">#REF!</definedName>
    <definedName name="FACTORF6.10_4.2">#REF!</definedName>
    <definedName name="FACTORF6.10_4.3">#REF!</definedName>
    <definedName name="FACTORF6.10_5">#REF!</definedName>
    <definedName name="FACTORF6.10_6">#REF!</definedName>
    <definedName name="FACTORF6.11_1">#REF!</definedName>
    <definedName name="FACTORF6.11_2.1">#REF!</definedName>
    <definedName name="FACTORF6.11_2.2">#REF!</definedName>
    <definedName name="FACTORF6.11_2.3">#REF!</definedName>
    <definedName name="FACTORF6.11_3.1">#REF!</definedName>
    <definedName name="FACTORF6.11_3.2">#REF!</definedName>
    <definedName name="FACTORF6.11_4.1">#REF!</definedName>
    <definedName name="FACTORF6.11_4.2">#REF!</definedName>
    <definedName name="FACTORF6.11_4.3">#REF!</definedName>
    <definedName name="FACTORF6.11_5.1">#REF!</definedName>
    <definedName name="FACTORF6.11_5.2">#REF!</definedName>
    <definedName name="FACTORF6.11_6.1">#REF!</definedName>
    <definedName name="FACTORF6.11_6.2">#REF!</definedName>
    <definedName name="FACTORF6.11_7">#REF!</definedName>
    <definedName name="FACTORF6.11_8">#REF!</definedName>
    <definedName name="FACTORF6.12_1">#REF!</definedName>
    <definedName name="FACTORF6.12_10.1">#REF!</definedName>
    <definedName name="FACTORF6.12_10.2">#REF!</definedName>
    <definedName name="FACTORF6.12_10.3">#REF!</definedName>
    <definedName name="FACTORF6.12_11.1">#REF!</definedName>
    <definedName name="FACTORF6.12_11.2">#REF!</definedName>
    <definedName name="FACTORF6.12_11.3">#REF!</definedName>
    <definedName name="FACTORF6.12_2">#REF!</definedName>
    <definedName name="FACTORF6.12_3">#REF!</definedName>
    <definedName name="FACTORF6.12_4">#REF!</definedName>
    <definedName name="FACTORF6.12_5.1">#REF!</definedName>
    <definedName name="FACTORF6.12_5.2">#REF!</definedName>
    <definedName name="FACTORF6.12_5.3">#REF!</definedName>
    <definedName name="FACTORF6.12_6">#REF!</definedName>
    <definedName name="FACTORF6.12_7">#REF!</definedName>
    <definedName name="FACTORF6.12_8">#REF!</definedName>
    <definedName name="FACTORF6.12_9">#REF!</definedName>
    <definedName name="FACTORF6.13_1.1">#REF!</definedName>
    <definedName name="FACTORF6.13_1.2">#REF!</definedName>
    <definedName name="FACTORF6.13_2.1">#REF!</definedName>
    <definedName name="FACTORF6.13_2.2">#REF!</definedName>
    <definedName name="FACTORF6.14_1.1">#REF!</definedName>
    <definedName name="FACTORF6.14_1.2">#REF!</definedName>
    <definedName name="FACTORF6.14_2.1">#REF!</definedName>
    <definedName name="FACTORF6.14_2.2">#REF!</definedName>
    <definedName name="FACTORF6.15_1.1">#REF!</definedName>
    <definedName name="FACTORF6.15_1.2">#REF!</definedName>
    <definedName name="FACTORF6.15_2.1">#REF!</definedName>
    <definedName name="FACTORF6.15_2.2">#REF!</definedName>
    <definedName name="FACTORF6.15_3.1">#REF!</definedName>
    <definedName name="FACTORF6.15_3.2">#REF!</definedName>
    <definedName name="FACTORF6.15_4.1">#REF!</definedName>
    <definedName name="FACTORF6.15_4.2">#REF!</definedName>
    <definedName name="FACTORF6.15_5.1">#REF!</definedName>
    <definedName name="FACTORF6.15_5.2">#REF!</definedName>
    <definedName name="FACTORF6.15_6">#REF!</definedName>
    <definedName name="FACTORF6.15_7">#REF!</definedName>
    <definedName name="FACTORF6.16">#REF!</definedName>
    <definedName name="FACTORF6.17_1">#REF!</definedName>
    <definedName name="FACTORF6.17_10">#REF!</definedName>
    <definedName name="FACTORF6.17_11">#REF!</definedName>
    <definedName name="FACTORF6.17_12">#REF!</definedName>
    <definedName name="FACTORF6.17_2">#REF!</definedName>
    <definedName name="FACTORF6.17_3">#REF!</definedName>
    <definedName name="FACTORF6.17_4">#REF!</definedName>
    <definedName name="FACTORF6.17_5">#REF!</definedName>
    <definedName name="FACTORF6.17_6">#REF!</definedName>
    <definedName name="FACTORF6.17_7">#REF!</definedName>
    <definedName name="FACTORF6.17_8">#REF!</definedName>
    <definedName name="FACTORF6.17_9">#REF!</definedName>
    <definedName name="FACTORF6.18_1.1">#REF!</definedName>
    <definedName name="FACTORF6.18_1.2">#REF!</definedName>
    <definedName name="FACTORF6.18_1.3">#REF!</definedName>
    <definedName name="FACTORF6.18_2">#REF!</definedName>
    <definedName name="FACTORF6.18_3">#REF!</definedName>
    <definedName name="FACTORF6.18_4.1">#REF!</definedName>
    <definedName name="FACTORF6.18_4.2">#REF!</definedName>
    <definedName name="FACTORF6.18_4.3">#REF!</definedName>
    <definedName name="FACTORF6.18_5">#REF!</definedName>
    <definedName name="FACTORF6.19_1">#REF!</definedName>
    <definedName name="FACTORF6.19_2">#REF!</definedName>
    <definedName name="FACTORF6.19_3">#REF!</definedName>
    <definedName name="FACTORF6.19_4">#REF!</definedName>
    <definedName name="FACTORF6.2_1">#REF!</definedName>
    <definedName name="FACTORF6.2_2">#REF!</definedName>
    <definedName name="FACTORF6.3_1.1">#REF!</definedName>
    <definedName name="FACTORF6.3_1.2">#REF!</definedName>
    <definedName name="FACTORF6.3_1.3">#REF!</definedName>
    <definedName name="FACTORF6.3_1.4">#REF!</definedName>
    <definedName name="FACTORF6.3_1.5">#REF!</definedName>
    <definedName name="FACTORF6.3_1.6">#REF!</definedName>
    <definedName name="FACTORF6.3_1.7">#REF!</definedName>
    <definedName name="FACTORF6.3_10">#REF!</definedName>
    <definedName name="FACTORF6.3_11">#REF!</definedName>
    <definedName name="FACTORF6.3_12.1">#REF!</definedName>
    <definedName name="FACTORF6.3_12.2">#REF!</definedName>
    <definedName name="FACTORF6.3_12.3">#REF!</definedName>
    <definedName name="FACTORF6.3_13.1">#REF!</definedName>
    <definedName name="FACTORF6.3_13.2">#REF!</definedName>
    <definedName name="FACTORF6.3_14.1">#REF!</definedName>
    <definedName name="FACTORF6.3_14.2">#REF!</definedName>
    <definedName name="FACTORF6.3_14.3">#REF!</definedName>
    <definedName name="FACTORF6.3_14.4">#REF!</definedName>
    <definedName name="FACTORF6.3_14.5.1">#REF!</definedName>
    <definedName name="FACTORF6.3_14.5.2">#REF!</definedName>
    <definedName name="FACTORF6.3_14.5.3">#REF!</definedName>
    <definedName name="FACTORF6.3_2">#REF!</definedName>
    <definedName name="FACTORF6.3_3.1">#REF!</definedName>
    <definedName name="FACTORF6.3_3.2">#REF!</definedName>
    <definedName name="FACTORF6.3_4">#REF!</definedName>
    <definedName name="FACTORF6.3_5.1">#REF!</definedName>
    <definedName name="FACTORF6.3_5.2">#REF!</definedName>
    <definedName name="FACTORF6.3_6.1.1">#REF!</definedName>
    <definedName name="FACTORF6.3_6.2.1">#REF!</definedName>
    <definedName name="FACTORF6.3_7">#REF!</definedName>
    <definedName name="FACTORF6.3_8.1">#REF!</definedName>
    <definedName name="FACTORF6.3_8.2">#REF!</definedName>
    <definedName name="FACTORF6.3_8.3">#REF!</definedName>
    <definedName name="FACTORF6.3_9">#REF!</definedName>
    <definedName name="FACTORF6.4_1">#REF!</definedName>
    <definedName name="FACTORF6.4_2">#REF!</definedName>
    <definedName name="FACTORF6.4_3">#REF!</definedName>
    <definedName name="FACTORF6.4_4">#REF!</definedName>
    <definedName name="FACTORF6.4_5.1">#REF!</definedName>
    <definedName name="FACTORF6.4_5.2">#REF!</definedName>
    <definedName name="FACTORF6.4_5.3">#REF!</definedName>
    <definedName name="FACTORF6.4_5.4">#REF!</definedName>
    <definedName name="FACTORF6.4_6.1">#REF!</definedName>
    <definedName name="FACTORF6.4_6.2">#REF!</definedName>
    <definedName name="FACTORF6.4_6.3">#REF!</definedName>
    <definedName name="FACTORF6.4_6.4">#REF!</definedName>
    <definedName name="FACTORF6.4_6.5">#REF!</definedName>
    <definedName name="FACTORF6.5_1">#REF!</definedName>
    <definedName name="FACTORF6.5_2">#REF!</definedName>
    <definedName name="FACTORF6.6_1">#REF!</definedName>
    <definedName name="FACTORF6.6_2">#REF!</definedName>
    <definedName name="FACTORF6.7_1">#REF!</definedName>
    <definedName name="FACTORF6.7_2">#REF!</definedName>
    <definedName name="FACTORF6.8_1.1">#REF!</definedName>
    <definedName name="FACTORF6.8_1.2">#REF!</definedName>
    <definedName name="FACTORF6.8_2">#REF!</definedName>
    <definedName name="FACTORF6.8_3">#REF!</definedName>
    <definedName name="FACTORF6.9_1">#REF!</definedName>
    <definedName name="FACTORF6.9_2">#REF!</definedName>
    <definedName name="factorFงานทาง">#REF!</definedName>
    <definedName name="factorFงานสะพาน">#REF!</definedName>
    <definedName name="factorFงานอาคาร">#REF!</definedName>
    <definedName name="FACTORY" hidden="1">{#N/A,#N/A,TRUE,"SUM";#N/A,#N/A,TRUE,"EE";#N/A,#N/A,TRUE,"AC";#N/A,#N/A,TRUE,"SN"}</definedName>
    <definedName name="Factorงานทาง">#REF!</definedName>
    <definedName name="Factorงานสะพาน">#REF!</definedName>
    <definedName name="fb">#REF!</definedName>
    <definedName name="fbridge">'[73]หา FACTOR F'!$J$31</definedName>
    <definedName name="FC5_total" hidden="1">#REF!</definedName>
    <definedName name="FC6_total" hidden="1">#REF!</definedName>
    <definedName name="FCode" hidden="1">#REF!</definedName>
    <definedName name="fd">#REF!</definedName>
    <definedName name="FDFDSF" hidden="1">{#N/A,#N/A,TRUE,"SUM";#N/A,#N/A,TRUE,"EE";#N/A,#N/A,TRUE,"AC";#N/A,#N/A,TRUE,"SN"}</definedName>
    <definedName name="fdff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fdfs" hidden="1">{#N/A,#N/A,TRUE,"SUM";#N/A,#N/A,TRUE,"EE";#N/A,#N/A,TRUE,"AC";#N/A,#N/A,TRUE,"SN"}</definedName>
    <definedName name="fdfs2" hidden="1">{#N/A,#N/A,TRUE,"SUM";#N/A,#N/A,TRUE,"EE";#N/A,#N/A,TRUE,"AC";#N/A,#N/A,TRUE,"SN"}</definedName>
    <definedName name="FDFSDF">#REF!</definedName>
    <definedName name="fdfsdfs" hidden="1">{#N/A,#N/A,TRUE,"SUM";#N/A,#N/A,TRUE,"EE";#N/A,#N/A,TRUE,"AC";#N/A,#N/A,TRUE,"SN"}</definedName>
    <definedName name="fdg">#REF!</definedName>
    <definedName name="fdh">#REF!</definedName>
    <definedName name="fds">#REF!</definedName>
    <definedName name="fe">#REF!</definedName>
    <definedName name="Fence_TypeII">'[30]6'!$J$1787</definedName>
    <definedName name="ff" localSheetId="0">'[74]F(ของเรา)'!$G$27</definedName>
    <definedName name="ff">#REF!</definedName>
    <definedName name="ff.1">#REF!</definedName>
    <definedName name="ff.2">#REF!</definedName>
    <definedName name="ff.3">#REF!</definedName>
    <definedName name="FF1_">#REF!</definedName>
    <definedName name="ffbn">[75]ปร4!#REF!</definedName>
    <definedName name="ffbridge">#REF!</definedName>
    <definedName name="ffd">#REF!</definedName>
    <definedName name="fff">'[76]11 ข้อมูลงานCon'!$AB$30</definedName>
    <definedName name="fffd">#REF!</definedName>
    <definedName name="ffff">#REF!</definedName>
    <definedName name="ffffd" hidden="1">{#N/A,#N/A,TRUE,"SUM";#N/A,#N/A,TRUE,"EE";#N/A,#N/A,TRUE,"AC";#N/A,#N/A,TRUE,"SN"}</definedName>
    <definedName name="ffgen">#REF!</definedName>
    <definedName name="ffrn">[75]ปร4!#REF!</definedName>
    <definedName name="ffroad">#REF!</definedName>
    <definedName name="fg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fgdfg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fgdg">#REF!</definedName>
    <definedName name="fgeneral">'[73]หา FACTOR F'!$J$11</definedName>
    <definedName name="fgfdg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fgff" hidden="1">{#N/A,#N/A,TRUE,"SUM";#N/A,#N/A,TRUE,"EE";#N/A,#N/A,TRUE,"AC";#N/A,#N/A,TRUE,"SN"}</definedName>
    <definedName name="fghfg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FGHH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fhnx">#REF!</definedName>
    <definedName name="fill_height">#REF!</definedName>
    <definedName name="fill1">#REF!</definedName>
    <definedName name="fill2">#REF!</definedName>
    <definedName name="FIN_CON35">#REF!</definedName>
    <definedName name="final">#REF!</definedName>
    <definedName name="fireprotection" hidden="1">[19]section!#REF!</definedName>
    <definedName name="FirstLineDocA">#REF!</definedName>
    <definedName name="flflsjk" hidden="1">{"SUM",#N/A,FALSE,"summary";"BOOK11-1",#N/A,FALSE,"1CityGarden";"BOOK11-2",#N/A,FALSE,"2CountryGarden";"BOOK11-3",#N/A,FALSE,"3JUNGLE";"BOOK11-4CIVIL",#N/A,FALSE,"CIVIL"}</definedName>
    <definedName name="FloorTHK1">#REF!</definedName>
    <definedName name="FloorTHK2">#REF!</definedName>
    <definedName name="FloorTHK3">#REF!</definedName>
    <definedName name="FloorTHK4">#REF!</definedName>
    <definedName name="fm">'[42]Toll Sur C'!$R$13:$AF$13</definedName>
    <definedName name="FOMS">#REF!</definedName>
    <definedName name="Foot_Valve">[77]backup!$K$113</definedName>
    <definedName name="footing">#REF!</definedName>
    <definedName name="Footing.hang">#REF!</definedName>
    <definedName name="Footing.over">#REF!</definedName>
    <definedName name="footplate">#REF!</definedName>
    <definedName name="FORM_1">'[40]7.ข้อมูลงานCon+ไม้แบบ'!$AG$33</definedName>
    <definedName name="form_100">#REF!</definedName>
    <definedName name="FORM_2">'[26]7.ข้อมูลงานCon+ไม้แบบ'!$AG$30</definedName>
    <definedName name="FORM_3">'[46]8.ข้อมูลงานไม้แบบ+งานทั่วไป'!$AB$12</definedName>
    <definedName name="form1">#REF!</definedName>
    <definedName name="form2">#REF!</definedName>
    <definedName name="FORM2_3">#REF!</definedName>
    <definedName name="form3">#REF!</definedName>
    <definedName name="form4">#REF!</definedName>
    <definedName name="form4_1">#REF!</definedName>
    <definedName name="form4_2">#REF!</definedName>
    <definedName name="form4_3">#REF!</definedName>
    <definedName name="form4_4">#REF!</definedName>
    <definedName name="form4_5">#REF!</definedName>
    <definedName name="form4_6">#REF!</definedName>
    <definedName name="FORMB">#REF!</definedName>
    <definedName name="Formula">#REF!</definedName>
    <definedName name="FormWKBox1">#REF!</definedName>
    <definedName name="FormWKBox2">#REF!</definedName>
    <definedName name="FormWKBox3">#REF!</definedName>
    <definedName name="FormWKBox4">#REF!</definedName>
    <definedName name="FormWKBoxEnd1">#REF!</definedName>
    <definedName name="FormWKBoxEnd2">#REF!</definedName>
    <definedName name="FormWKBoxEnd3">#REF!</definedName>
    <definedName name="FormWKBoxEnd4">#REF!</definedName>
    <definedName name="FormWork">[47]FCalSH!$G$19</definedName>
    <definedName name="FR">#REF!</definedName>
    <definedName name="FrmWrk">#REF!</definedName>
    <definedName name="froad" localSheetId="0">'[78]หา FACTOR F'!$J$21</definedName>
    <definedName name="froad">#REF!</definedName>
    <definedName name="FROM">#REF!</definedName>
    <definedName name="From_STA">0</definedName>
    <definedName name="frr">#REF!</definedName>
    <definedName name="FSDFSDF" hidden="1">{#N/A,#N/A,TRUE,"SUM";#N/A,#N/A,TRUE,"EE";#N/A,#N/A,TRUE,"AC";#N/A,#N/A,TRUE,"SN"}</definedName>
    <definedName name="fsf">#REF!</definedName>
    <definedName name="FT_1">#REF!</definedName>
    <definedName name="FT3_QTY">#REF!</definedName>
    <definedName name="FTL">'[20]EE Price'!#REF!</definedName>
    <definedName name="FTM">'[20]EE Price'!#REF!</definedName>
    <definedName name="ftss" hidden="1">{"FTS",#N/A,FALSE,"E"}</definedName>
    <definedName name="Fuel">#REF!</definedName>
    <definedName name="FuelCost">'[79]1.GENERAL '!$Q$2</definedName>
    <definedName name="Full_Print">#REF!</definedName>
    <definedName name="FWS">'[80]11 ข้อมูลงานCon'!$AB$30</definedName>
    <definedName name="FWSS">'[80]11 ข้อมูลงานCon'!$AB$30</definedName>
    <definedName name="fxd">#REF!</definedName>
    <definedName name="fกรรมการ">#REF!</definedName>
    <definedName name="Fงานทาง">#REF!</definedName>
    <definedName name="Fงานสะพาน">#REF!</definedName>
    <definedName name="Fถจจจ">#REF!</definedName>
    <definedName name="fท่อ">#REF!</definedName>
    <definedName name="fทาง">#REF!</definedName>
    <definedName name="Fสะพาน">#REF!</definedName>
    <definedName name="g" localSheetId="0">'[28]SH-G'!$C$1:$G$600</definedName>
    <definedName name="G">#REF!</definedName>
    <definedName name="GalvanizedSteel">#REF!</definedName>
    <definedName name="GATE">#REF!</definedName>
    <definedName name="gaurd1">#REF!</definedName>
    <definedName name="gaurd2">#REF!</definedName>
    <definedName name="gaurd3">#REF!</definedName>
    <definedName name="gaurd4">#REF!</definedName>
    <definedName name="gaurd5">#REF!</definedName>
    <definedName name="gdnf">#REF!</definedName>
    <definedName name="Geassing_in_square_grid">#REF!</definedName>
    <definedName name="GEN">#REF!</definedName>
    <definedName name="geo">#REF!</definedName>
    <definedName name="Geogrid">#REF!</definedName>
    <definedName name="Geogrid_TypicalI">'[31]6'!$J$340</definedName>
    <definedName name="Geogrid_TypicalII">'[31]6'!$J$361</definedName>
    <definedName name="Geogrid_TypicalIII">'[31]6'!$J$382</definedName>
    <definedName name="Geogrid_TypicalIV">'[31]6'!$J$409</definedName>
    <definedName name="Geotech">#REF!</definedName>
    <definedName name="geotextile">#REF!</definedName>
    <definedName name="gf">#REF!</definedName>
    <definedName name="gfdgfdg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gfgfgfgfg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gfgfgfgss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GFL">#REF!</definedName>
    <definedName name="GG" hidden="1">{#N/A,#N/A,TRUE,"SUM";#N/A,#N/A,TRUE,"EE";#N/A,#N/A,TRUE,"AC";#N/A,#N/A,TRUE,"SN"}</definedName>
    <definedName name="ggg">#REF!</definedName>
    <definedName name="gggg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GGGGG" hidden="1">{#N/A,#N/A,TRUE,"SUM";#N/A,#N/A,TRUE,"EE";#N/A,#N/A,TRUE,"AC";#N/A,#N/A,TRUE,"SN"}</definedName>
    <definedName name="gh">#REF!</definedName>
    <definedName name="ghf">#REF!</definedName>
    <definedName name="ghfjfg">#REF!</definedName>
    <definedName name="ghggg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girder10">#REF!</definedName>
    <definedName name="girder19">#REF!</definedName>
    <definedName name="gj">#REF!</definedName>
    <definedName name="gjhjy">#REF!</definedName>
    <definedName name="gm">#REF!</definedName>
    <definedName name="gmo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GNFKD" hidden="1">{#N/A,#N/A,TRUE,"SUM";#N/A,#N/A,TRUE,"EE";#N/A,#N/A,TRUE,"AC";#N/A,#N/A,TRUE,"SN"}</definedName>
    <definedName name="GR">#REF!</definedName>
    <definedName name="GRAND">'[81]Book 1 Summary'!#REF!</definedName>
    <definedName name="Grating">'[62]6'!$J$3024</definedName>
    <definedName name="Gravel_VerticalDrain">'[31]6'!$J$680</definedName>
    <definedName name="GravelList">#REF!</definedName>
    <definedName name="GravelPrice">#REF!</definedName>
    <definedName name="Ground_Cover">'[62]6'!$J$2997</definedName>
    <definedName name="gtt">#REF!</definedName>
    <definedName name="Guide_Post">'[62]6'!$J$1800</definedName>
    <definedName name="GuidePost">'[82]6'!$I$2240</definedName>
    <definedName name="GULLY">#REF!</definedName>
    <definedName name="H">#REF!</definedName>
    <definedName name="h.1">#REF!</definedName>
    <definedName name="h.2">#REF!</definedName>
    <definedName name="h1_">#REF!</definedName>
    <definedName name="h2_">#REF!</definedName>
    <definedName name="h3.24.4">#REF!</definedName>
    <definedName name="h3.24.5">#REF!</definedName>
    <definedName name="h3.25">#REF!</definedName>
    <definedName name="h3_">#REF!</definedName>
    <definedName name="h4_">#REF!</definedName>
    <definedName name="h5_">#REF!</definedName>
    <definedName name="h6_">#REF!</definedName>
    <definedName name="ha">#REF!</definedName>
    <definedName name="Hardware" hidden="1">{#N/A,#N/A,TRUE,"Str.";#N/A,#N/A,TRUE,"Steel &amp; Roof";#N/A,#N/A,TRUE,"Arc.";#N/A,#N/A,TRUE,"Preliminary";#N/A,#N/A,TRUE,"Sum_Prelim"}</definedName>
    <definedName name="HasPiles100">#REF!</definedName>
    <definedName name="HasPiles200">#REF!</definedName>
    <definedName name="HasPiles300">#REF!</definedName>
    <definedName name="hauling_abandon">[83]Input!$E$7</definedName>
    <definedName name="Hauling_conc">[79]Input!$E$5</definedName>
    <definedName name="Hauling_from_bkk">[79]Input!$E$6</definedName>
    <definedName name="HC">#REF!</definedName>
    <definedName name="Hcd">#REF!</definedName>
    <definedName name="Hcu">#REF!</definedName>
    <definedName name="HDPE25">[77]backup!$K$72</definedName>
    <definedName name="HDPE40">[77]backup!$K$77</definedName>
    <definedName name="hdpe50">'[84]Local road Backup'!$I$10</definedName>
    <definedName name="HDPE65">#REF!</definedName>
    <definedName name="Header_Row">ROW(#REF!)</definedName>
    <definedName name="HEADWALL_0.60_1">'[31]6'!$J$1659</definedName>
    <definedName name="HEADWALL_0.60_2">#REF!</definedName>
    <definedName name="HEADWALL_0.60_3">#REF!</definedName>
    <definedName name="HEADWALL_0.80_1">'[62]6'!$J$1051</definedName>
    <definedName name="HEADWALL_0.80_2">'[62]6'!$J$1062</definedName>
    <definedName name="HEADWALL_0.80_3">'[62]6'!$J$1073</definedName>
    <definedName name="HEADWALL_1.20_1">'[62]6'!$J$1117</definedName>
    <definedName name="HEADWALL_1.20_2">'[62]6'!$J$1128</definedName>
    <definedName name="HEADWALL_1.20_3">'[62]6'!$J$1139</definedName>
    <definedName name="HEADWALL_1.5_1">#REF!</definedName>
    <definedName name="HEADWALL_1_1.00">'[62]6'!$J$1084</definedName>
    <definedName name="HEADWALL_2_1.00">'[62]6'!$J$1095</definedName>
    <definedName name="HEADWALL_2BOX2.50x2.50">'[82]6'!$I$1306</definedName>
    <definedName name="HEADWALL_3_1.00">'[62]6'!$J$1106</definedName>
    <definedName name="HEADWALL_BOX1.20x1.20_1">'[82]6'!$I$1206</definedName>
    <definedName name="HEADWALL_BOX1.50x1.20">'[82]6'!$I$1216</definedName>
    <definedName name="HEADWALL_BOX1.50x1.50_1">'[82]6'!$I$1226</definedName>
    <definedName name="HEADWALL_BOX1.50x1.50_2">'[82]6'!$I$1236</definedName>
    <definedName name="HEADWALL_BOX1.80x1.80_1">'[82]6'!$I$1246</definedName>
    <definedName name="HEADWALL_BOX1.80x1.80_2">'[82]6'!$I$1256</definedName>
    <definedName name="HeadWall_h1">#REF!</definedName>
    <definedName name="HeadWall_L">#REF!</definedName>
    <definedName name="Headwall_PlainConcrete">#REF!</definedName>
    <definedName name="Headwall_ReinforcedConcrete">#REF!</definedName>
    <definedName name="HeadWall_t1">#REF!</definedName>
    <definedName name="Headwall_TypeI_1_1.00">'[31]6'!$J$1725</definedName>
    <definedName name="Headwall_TypeI_2_1.00">'[31]6'!$J$1736</definedName>
    <definedName name="hf">#REF!</definedName>
    <definedName name="hfyhf">#REF!</definedName>
    <definedName name="hg">#REF!</definedName>
    <definedName name="hgm">#REF!</definedName>
    <definedName name="hgmg">#REF!</definedName>
    <definedName name="HH">#REF!</definedName>
    <definedName name="HHD">#REF!</definedName>
    <definedName name="HHHHHH" hidden="1">{#N/A,#N/A,TRUE,"SUM";#N/A,#N/A,TRUE,"EE";#N/A,#N/A,TRUE,"AC";#N/A,#N/A,TRUE,"SN"}</definedName>
    <definedName name="HHU">#REF!</definedName>
    <definedName name="HI">#REF!</definedName>
    <definedName name="HiddenRows" hidden="1">#REF!</definedName>
    <definedName name="HIGED_CONSTRACTION_JOINT">#REF!</definedName>
    <definedName name="HII">#REF!</definedName>
    <definedName name="HIII">#REF!</definedName>
    <definedName name="HillSide_A">'[62]6'!$J$1307</definedName>
    <definedName name="HillSide_B">'[62]6'!$J$1319</definedName>
    <definedName name="hj">#REF!</definedName>
    <definedName name="hjtr">#REF!</definedName>
    <definedName name="hL10_">#REF!</definedName>
    <definedName name="hL11_">#REF!</definedName>
    <definedName name="hL8_">#REF!</definedName>
    <definedName name="hL9_">#REF!</definedName>
    <definedName name="HLAJKSDFHL">#REF!</definedName>
    <definedName name="hm">#REF!</definedName>
    <definedName name="hn">#REF!</definedName>
    <definedName name="HOUR">#REF!</definedName>
    <definedName name="hour1">#REF!</definedName>
    <definedName name="HPS250SF">'[10]Local road Backup'!$I$34</definedName>
    <definedName name="ht">#REF!</definedName>
    <definedName name="HTML_AAA" hidden="1">{"'Sheet1'!$L$16"}</definedName>
    <definedName name="HTML_CodePage" hidden="1">874</definedName>
    <definedName name="HTML_Control" hidden="1">{"'SUMMATION'!$B$2:$I$2"}</definedName>
    <definedName name="HTML_Description" hidden="1">""</definedName>
    <definedName name="HTML_Email" hidden="1">""</definedName>
    <definedName name="HTML_Header" hidden="1">"SUMMATION"</definedName>
    <definedName name="HTML_LastUpdate" hidden="1">"21/3/02"</definedName>
    <definedName name="HTML_LineAfter" hidden="1">FALSE</definedName>
    <definedName name="HTML_LineBefore" hidden="1">FALSE</definedName>
    <definedName name="HTML_Name" hidden="1">"Estimate_5"</definedName>
    <definedName name="HTML_OBDlg2" hidden="1">TRUE</definedName>
    <definedName name="HTML_OBDlg4" hidden="1">TRUE</definedName>
    <definedName name="HTML_OS" hidden="1">0</definedName>
    <definedName name="HTML_PathFile" hidden="1">"C:\SAni.htm"</definedName>
    <definedName name="HTML_Title" hidden="1">"อาคารเรียนรวม"</definedName>
    <definedName name="huy" hidden="1">{"'Sheet1'!$L$16"}</definedName>
    <definedName name="HW_DB12">#REF!</definedName>
    <definedName name="HW_DB16">#REF!</definedName>
    <definedName name="HW_DB20">#REF!</definedName>
    <definedName name="HW_DB25">#REF!</definedName>
    <definedName name="HW_RB6">#REF!</definedName>
    <definedName name="HW_RB9">#REF!</definedName>
    <definedName name="hW3.15">#REF!</definedName>
    <definedName name="hW3.16">#REF!</definedName>
    <definedName name="hW3.17">#REF!</definedName>
    <definedName name="hW3.18">#REF!</definedName>
    <definedName name="Hydroseeding">'[31]6'!$J$150</definedName>
    <definedName name="Hydrosel">#REF!</definedName>
    <definedName name="Hข">#REF!</definedName>
    <definedName name="hดินเดิม">#REF!</definedName>
    <definedName name="Hถ">#REF!</definedName>
    <definedName name="hถ1">#REF!</definedName>
    <definedName name="hถ2">#REF!</definedName>
    <definedName name="Hถ6.1">#REF!</definedName>
    <definedName name="hถ6.2">#REF!</definedName>
    <definedName name="I">#REF!</definedName>
    <definedName name="I_20">#REF!</definedName>
    <definedName name="I_30">#REF!</definedName>
    <definedName name="I_Girder15.00">'[31]Unit Cost'!$M$248</definedName>
    <definedName name="I_Girder20m.">#REF!</definedName>
    <definedName name="I_Girder30m.">#REF!</definedName>
    <definedName name="I6.12.1">'[50]การหาค่า factor F'!$J$544</definedName>
    <definedName name="I6.12.2">'[50]การหาค่า factor F'!$J$545</definedName>
    <definedName name="I6.17">'[50]การหาค่า factor F'!$J$543</definedName>
    <definedName name="I6.7.1">'[50]การหาค่า factor F'!$J$311</definedName>
    <definedName name="I6.7.2">'[50]การหาค่า factor F'!$J$319</definedName>
    <definedName name="I6.9">'[50]การหาค่า factor F'!$J$542</definedName>
    <definedName name="i7y">#REF!</definedName>
    <definedName name="ICRAFT_rate">[32]Inputs!$G$13</definedName>
    <definedName name="IDRAFT_rate">[32]Inputs!$G$11</definedName>
    <definedName name="ie">#REF!</definedName>
    <definedName name="ie___0">#REF!</definedName>
    <definedName name="IENG_rate">[32]Inputs!$G$10</definedName>
    <definedName name="ii">#REF!</definedName>
    <definedName name="iki">#REF!</definedName>
    <definedName name="index_number">#REF!</definedName>
    <definedName name="INPUT">#REF!</definedName>
    <definedName name="input10">#REF!</definedName>
    <definedName name="input11">#REF!</definedName>
    <definedName name="input12">#REF!</definedName>
    <definedName name="input120">#REF!</definedName>
    <definedName name="input13">#REF!</definedName>
    <definedName name="input14">#REF!</definedName>
    <definedName name="input15">#REF!</definedName>
    <definedName name="input16">#REF!</definedName>
    <definedName name="input17">#REF!</definedName>
    <definedName name="input2">#REF!</definedName>
    <definedName name="input3">#REF!</definedName>
    <definedName name="input4">#REF!</definedName>
    <definedName name="input5">#REF!</definedName>
    <definedName name="input6">#REF!</definedName>
    <definedName name="input7">#REF!</definedName>
    <definedName name="input8">#REF!</definedName>
    <definedName name="input9">#REF!</definedName>
    <definedName name="InsDrain">#REF!</definedName>
    <definedName name="install1">#REF!</definedName>
    <definedName name="install2">#REF!</definedName>
    <definedName name="Instrumentations">'[31]6'!$J$570</definedName>
    <definedName name="Int">#REF!</definedName>
    <definedName name="Interest_Rate">#REF!</definedName>
    <definedName name="Internet">#REF!</definedName>
    <definedName name="io">#REF!</definedName>
    <definedName name="isp" hidden="1">{"FTS",#N/A,FALSE,"E"}</definedName>
    <definedName name="ispex" hidden="1">{"PLANT BREAKUP",#N/A,FALSE,"E"}</definedName>
    <definedName name="ITECH_rate">[32]Inputs!$G$12</definedName>
    <definedName name="item">'[85]42หลักกิโล'!#REF!</definedName>
    <definedName name="ITEM_1.3.3">#REF!</definedName>
    <definedName name="ITEM_1.3.4">#REF!</definedName>
    <definedName name="ITEM_1.3.5">#REF!</definedName>
    <definedName name="ITEM_1.3.6">#REF!</definedName>
    <definedName name="ITEM_1.3.7">#REF!</definedName>
    <definedName name="ITEM_2.1">#REF!</definedName>
    <definedName name="ITEM_2.2.1">#REF!</definedName>
    <definedName name="ITEM_2.2.4">#REF!</definedName>
    <definedName name="ITEM_2.2.5">#REF!</definedName>
    <definedName name="ITEM_2.3.8">#REF!</definedName>
    <definedName name="ITEM_4.1.1">#REF!</definedName>
    <definedName name="ITEM_4.1.2">#REF!</definedName>
    <definedName name="ITEM_4.4.4">#REF!</definedName>
    <definedName name="ITEM_4.9.2">#REF!</definedName>
    <definedName name="ITEM_5.1.4">#REF!</definedName>
    <definedName name="ITEM_5.3.5">#REF!</definedName>
    <definedName name="ITEM_6.1.1">#REF!</definedName>
    <definedName name="ITEM_6.10.1">#REF!</definedName>
    <definedName name="ITEM_6.10.2">#REF!</definedName>
    <definedName name="ITEM_6.10.3">#REF!</definedName>
    <definedName name="ITEM_6.10.4.1">#REF!</definedName>
    <definedName name="ITEM_6.10.4.2">#REF!</definedName>
    <definedName name="ITEM_6.11.1">#REF!</definedName>
    <definedName name="ITEM_6.11.2.1">#REF!</definedName>
    <definedName name="ITEM_6.11.3.1">#REF!</definedName>
    <definedName name="ITEM_6.12.1">#REF!</definedName>
    <definedName name="ITEM_6.12.10.1">#REF!</definedName>
    <definedName name="ITEM_6.15.7">#REF!</definedName>
    <definedName name="ITEM_6.4.1">#REF!</definedName>
    <definedName name="ITEM_6.6.1">#REF!</definedName>
    <definedName name="ITEM_6.6.2">#REF!</definedName>
    <definedName name="ITEM_6.7.1">#REF!</definedName>
    <definedName name="ITEM_6.8.3">#REF!</definedName>
    <definedName name="ITEM0">#REF!</definedName>
    <definedName name="ITEM1.1">#REF!</definedName>
    <definedName name="iTem1.1.3">#REF!</definedName>
    <definedName name="ITEM1.16">#REF!</definedName>
    <definedName name="ITEM1.17">#REF!</definedName>
    <definedName name="ITEM1.2">#REF!</definedName>
    <definedName name="ITEM1.21">#REF!</definedName>
    <definedName name="ITEM1.3.1">#REF!</definedName>
    <definedName name="ITEM1.3.2">#REF!</definedName>
    <definedName name="ITEM1.3.3">#REF!</definedName>
    <definedName name="ITEM1.3.4">#REF!</definedName>
    <definedName name="ITEM1.3.5">#REF!</definedName>
    <definedName name="ITEM1.3.6">#REF!</definedName>
    <definedName name="ITEM1.3.7">#REF!</definedName>
    <definedName name="ITEM1.3.8">#REF!</definedName>
    <definedName name="ITEM1.3_1">#REF!</definedName>
    <definedName name="ITEM1.4.1">#REF!</definedName>
    <definedName name="ITEM1.5">#REF!</definedName>
    <definedName name="ITEM1.5.1">#REF!</definedName>
    <definedName name="ITEM1.5.2">#REF!</definedName>
    <definedName name="ITEM1.5.3">#REF!</definedName>
    <definedName name="ITEM2.1">#REF!</definedName>
    <definedName name="ITEM2.2.1">#REF!</definedName>
    <definedName name="ITEM2.2.2">#REF!</definedName>
    <definedName name="ITEM2.2.3">#REF!</definedName>
    <definedName name="ITEM2.2.3.4">'[86]41.EXCAVATION'!#REF!</definedName>
    <definedName name="ITEM2.2.4">#REF!</definedName>
    <definedName name="ITEM2.2.5">#REF!</definedName>
    <definedName name="ITEM2.3.1">'[85]8Unsui+Soft'!#REF!</definedName>
    <definedName name="ITEM2.3.1.1">'[26]2.3.1.1 EARTH EMB. AT MEDIAN'!$Z$12</definedName>
    <definedName name="item2.3.11">#REF!</definedName>
    <definedName name="ITEM2.3.2">#REF!</definedName>
    <definedName name="ITEM2.3.4">#REF!</definedName>
    <definedName name="ITEM2.3.5">#REF!</definedName>
    <definedName name="ITEM2.3.6">#REF!</definedName>
    <definedName name="ITEM2.4.1">#REF!</definedName>
    <definedName name="ITEM2.4.2">#REF!</definedName>
    <definedName name="ITEM3.1.1">#REF!</definedName>
    <definedName name="ITEM3.1.2">#REF!</definedName>
    <definedName name="ITEM3.11">#REF!</definedName>
    <definedName name="ITEM3.2.1">#REF!</definedName>
    <definedName name="ITEM3.2.2">#REF!</definedName>
    <definedName name="ITEM3.2.3">#REF!</definedName>
    <definedName name="ITEM3.2.4">#REF!</definedName>
    <definedName name="ITEM3.2.5">#REF!</definedName>
    <definedName name="ITEM3.2.6">#REF!</definedName>
    <definedName name="ITEM3.2.7">#REF!</definedName>
    <definedName name="ITEM3.3.1">#REF!</definedName>
    <definedName name="ITEM3.4.1">#REF!</definedName>
    <definedName name="ITEM3.4.2">#REF!</definedName>
    <definedName name="ITEM3.5">#REF!</definedName>
    <definedName name="ITEM3.6">#REF!</definedName>
    <definedName name="ITEM4.1.1">#REF!</definedName>
    <definedName name="ITEM4.1.2">#REF!</definedName>
    <definedName name="ITEM4.10.5">#REF!</definedName>
    <definedName name="ITEM4.10.6">#REF!</definedName>
    <definedName name="ITEM4.2.1">#REF!</definedName>
    <definedName name="ITEM4.2.2">#REF!</definedName>
    <definedName name="ITEM4.4.1">#REF!</definedName>
    <definedName name="ITEM4.4.2">#REF!</definedName>
    <definedName name="ITEM4.4.3">#REF!</definedName>
    <definedName name="ITEM4.4.3.2">#REF!</definedName>
    <definedName name="ITEM4.4.4">#REF!</definedName>
    <definedName name="ITEM4.4.4.2">#REF!</definedName>
    <definedName name="ITEM4.4.5">#REF!</definedName>
    <definedName name="ITEM4.4.6">#REF!</definedName>
    <definedName name="ITEM4.5">#REF!</definedName>
    <definedName name="ITEM4.9.1">#REF!</definedName>
    <definedName name="ITEM4.9.2">#REF!</definedName>
    <definedName name="ITEM4.9.3">#REF!</definedName>
    <definedName name="ITEM4.9.4">#REF!</definedName>
    <definedName name="ITEM4.9.5">#REF!</definedName>
    <definedName name="ITEM4.9.6">#REF!</definedName>
    <definedName name="ITEM4.9.7">#REF!</definedName>
    <definedName name="ITEM5.1.1.1">#REF!</definedName>
    <definedName name="ITEM5.1.1.1.1">#REF!</definedName>
    <definedName name="ITEM5.1.1.1.2">#REF!</definedName>
    <definedName name="ITEM5.1.1.1.3">#REF!</definedName>
    <definedName name="ITEM5.1.1.1.4">#REF!</definedName>
    <definedName name="ITEM5.1.1.1.5">#REF!</definedName>
    <definedName name="ITEM5.1.1.1.6">#REF!</definedName>
    <definedName name="ITEM5.1.1.1.7">#REF!</definedName>
    <definedName name="ITEM5.1.1.1.8">#REF!</definedName>
    <definedName name="ITEM5.1.1.10">'[87]5.1.1.1-5.1.1.3 NEW BRIDGE '!$K$821</definedName>
    <definedName name="ITEM5.1.1.11">'[87]5.1.1.1-5.1.1.3 NEW BRIDGE '!$K$903</definedName>
    <definedName name="ITEM5.1.1.12">'[87]5.1.1.1-5.1.1.3 NEW BRIDGE '!$K$986</definedName>
    <definedName name="ITEM5.1.1.13">'[87]5.1.1.1-5.1.1.3 NEW BRIDGE '!$K$1068</definedName>
    <definedName name="ITEM5.1.1.14">'[87]5.1.1.1-5.1.1.3 NEW BRIDGE '!$K$1151</definedName>
    <definedName name="ITEM5.1.1.2">#REF!</definedName>
    <definedName name="ITEM5.1.1.2.1">#REF!</definedName>
    <definedName name="ITEM5.1.1.2.2">#REF!</definedName>
    <definedName name="ITEM5.1.1.2.3">#REF!</definedName>
    <definedName name="ITEM5.1.1.2.4">#REF!</definedName>
    <definedName name="ITEM5.1.1.3">#REF!</definedName>
    <definedName name="ITEM5.1.1.3.1">#REF!</definedName>
    <definedName name="ITEM5.1.1.3.2">#REF!</definedName>
    <definedName name="ITEM5.1.1.4">#REF!</definedName>
    <definedName name="ITEM5.1.1.4.1">#REF!</definedName>
    <definedName name="ITEM5.1.1.4.2">#REF!</definedName>
    <definedName name="ITEM5.1.1.4.3">#REF!</definedName>
    <definedName name="ITEM5.1.1.4.4">#REF!</definedName>
    <definedName name="ITEM5.1.1.4.5">#REF!</definedName>
    <definedName name="ITEM5.1.1.4.6">#REF!</definedName>
    <definedName name="ITEM5.1.1.4.7">#REF!</definedName>
    <definedName name="ITEM5.1.1.5">#REF!</definedName>
    <definedName name="ITEM5.1.1.5.1">#REF!</definedName>
    <definedName name="ITEM5.1.1.5.2">#REF!</definedName>
    <definedName name="ITEM5.1.1.6">#REF!</definedName>
    <definedName name="ITEM5.1.1.7">#REF!</definedName>
    <definedName name="ITEM5.1.1.8">#REF!</definedName>
    <definedName name="ITEM5.1.1.9">'[87]5.1.1.1-5.1.1.3 NEW BRIDGE '!$K$739</definedName>
    <definedName name="ITEM5.1.1.9.1">#REF!</definedName>
    <definedName name="ITEM5.1.2.1">#REF!</definedName>
    <definedName name="ITEM5.1.2.2">#REF!</definedName>
    <definedName name="ITEM5.1.2.3">#REF!</definedName>
    <definedName name="ITEM5.1.2.4">#REF!</definedName>
    <definedName name="ITEM5.1.2.5">#REF!</definedName>
    <definedName name="ITEM5.1.2.6">#REF!</definedName>
    <definedName name="ITEM5.1.2.7">#REF!</definedName>
    <definedName name="ITEM5.1.2.8">#REF!</definedName>
    <definedName name="ITEM5.1.2.9">#REF!</definedName>
    <definedName name="ITEM5.1.3.1">#REF!</definedName>
    <definedName name="ITEM5.1.3.2">#REF!</definedName>
    <definedName name="ITEM5.1.3.3">#REF!</definedName>
    <definedName name="ITEM5.1.3.4">#REF!</definedName>
    <definedName name="ITEM5.1.3.5">#REF!</definedName>
    <definedName name="ITEM5.1.3.6">#REF!</definedName>
    <definedName name="ITEM5.1.3.7">#REF!</definedName>
    <definedName name="ITEM5.1.3.8">#REF!</definedName>
    <definedName name="ITEM5.1.4">#REF!</definedName>
    <definedName name="ITEM5.1.5">#REF!</definedName>
    <definedName name="ITEM5.1.6">#REF!</definedName>
    <definedName name="ITEM5.1.7">#REF!</definedName>
    <definedName name="ITEM5.1.7.1">#REF!</definedName>
    <definedName name="ITEM5.2.1.1">#REF!</definedName>
    <definedName name="ITEM5.2.1.2">#REF!</definedName>
    <definedName name="ITEM5.2.1.3">#REF!</definedName>
    <definedName name="ITEM5.2.2.1">#REF!</definedName>
    <definedName name="ITEM5.2.2.2">#REF!</definedName>
    <definedName name="ITEM5.2.2.3">#REF!</definedName>
    <definedName name="ITEM5.2.2.4">#REF!</definedName>
    <definedName name="ITEM5.2.2.5">#REF!</definedName>
    <definedName name="ITEM5.2.2.6">#REF!</definedName>
    <definedName name="ITEM5.2.3.1">#REF!</definedName>
    <definedName name="ITEM5.2.3.2">#REF!</definedName>
    <definedName name="ITEM5.3.1">'[85]25-27RC. PIPE(3หน้า)'!#REF!</definedName>
    <definedName name="ITEM5.3.2">'[85]25-27RC. PIPE(3หน้า)'!#REF!</definedName>
    <definedName name="ITEM5.3.3">'[85]25-27RC. PIPE(3หน้า)'!#REF!</definedName>
    <definedName name="ITEM5.3.4">'[26]5.3RC. PIPE(2)'!$Y$111</definedName>
    <definedName name="ITEM5.3.5">#REF!</definedName>
    <definedName name="ITEM5.3.6">#REF!</definedName>
    <definedName name="ITEM5.3.7">#REF!</definedName>
    <definedName name="ITEM5.3.9">'[88]36.RC. PIPE(2หน้า)'!#REF!</definedName>
    <definedName name="ITEM5.4.1">'[85]25-27RC. PIPE(3หน้า)'!#REF!</definedName>
    <definedName name="ITEM5.4.11">'[88]36.RC. PIPE(2หน้า)'!#REF!</definedName>
    <definedName name="ITEM5.4.2">'[85]25-27RC. PIPE(3หน้า)'!#REF!</definedName>
    <definedName name="ITEM5.4.3">'[85]25-27RC. PIPE(3หน้า)'!#REF!</definedName>
    <definedName name="ITEM5.4.4">#REF!</definedName>
    <definedName name="ITEM6.1.1">#REF!</definedName>
    <definedName name="ITEM6.1.10">#REF!</definedName>
    <definedName name="ITEM6.1.11">#REF!</definedName>
    <definedName name="ITEM6.1.12">#REF!</definedName>
    <definedName name="ITEM6.1.13">#REF!</definedName>
    <definedName name="ITEM6.1.14">#REF!</definedName>
    <definedName name="ITEM6.1.15">#REF!</definedName>
    <definedName name="ITEM6.1.16">#REF!</definedName>
    <definedName name="ITEM6.1.17">#REF!</definedName>
    <definedName name="ITEM6.1.18">#REF!</definedName>
    <definedName name="ITEM6.1.2.1">#REF!</definedName>
    <definedName name="ITEM6.1.2.2">#REF!</definedName>
    <definedName name="ITEM6.1.20">#REF!</definedName>
    <definedName name="ITEM6.1.3">#REF!</definedName>
    <definedName name="ITEM6.1.4.1">#REF!</definedName>
    <definedName name="ITEM6.1.4.2">#REF!</definedName>
    <definedName name="ITEM6.1.5">#REF!</definedName>
    <definedName name="ITEM6.1.6">'[87]6.1.1 SLOPE-6.1.20'!$AB$167</definedName>
    <definedName name="ITEM6.1.7">#REF!</definedName>
    <definedName name="ITEM6.1.8">#REF!</definedName>
    <definedName name="ITEM6.1.8A">#REF!</definedName>
    <definedName name="ITEM6.1.8B">#REF!</definedName>
    <definedName name="ITEM6.1.9">#REF!</definedName>
    <definedName name="ITEM6.10.1">#REF!</definedName>
    <definedName name="ITEM6.10.2">#REF!</definedName>
    <definedName name="ITEM6.10.3">#REF!</definedName>
    <definedName name="ITEM6.10.4.1">'[85]42หลักกิโล'!#REF!</definedName>
    <definedName name="ITEM6.10.4.2">'[85]42หลักกิโล'!#REF!</definedName>
    <definedName name="ITEM6.10.4.3">#REF!</definedName>
    <definedName name="ITEM6.11.1">#REF!</definedName>
    <definedName name="item6.11.2">#REF!</definedName>
    <definedName name="ITEM6.11.2.1">#REF!</definedName>
    <definedName name="ITEM6.11.2.2">#REF!</definedName>
    <definedName name="ITEM6.11.2.4.1">#REF!</definedName>
    <definedName name="ITEM6.11.2.4.2">#REF!</definedName>
    <definedName name="ITEM6.11.2.4.3">#REF!</definedName>
    <definedName name="ITEM6.11.2.4.4">#REF!</definedName>
    <definedName name="ITEM6.11.2.4.5">#REF!</definedName>
    <definedName name="ITEM6.11.2.4.6">#REF!</definedName>
    <definedName name="ITEM6.11.2.4.7">#REF!</definedName>
    <definedName name="ITEM6.11.2.4.8">#REF!</definedName>
    <definedName name="ITEM6.11.3.1">#REF!</definedName>
    <definedName name="ITEM6.11.3.2">#REF!</definedName>
    <definedName name="ITEM6.11.4.1">#REF!</definedName>
    <definedName name="ITEM6.11.4.1.2">#REF!</definedName>
    <definedName name="ITEM6.11.4.2">#REF!</definedName>
    <definedName name="ITEM6.11.4.3">'[87]6.11.4.3 STEEL POLE (2)'!$AA$79</definedName>
    <definedName name="ITEM6.11.5.1">#REF!</definedName>
    <definedName name="ITEM6.11.5.1.1">#REF!</definedName>
    <definedName name="ITEM6.11.5.2">#REF!</definedName>
    <definedName name="ITEM6.11.7">#REF!</definedName>
    <definedName name="ITEM6.12.1">#REF!</definedName>
    <definedName name="ITEM6.12.10.1">#REF!</definedName>
    <definedName name="ITEM6.12.10.2">#REF!</definedName>
    <definedName name="ITEM6.12.10.4">#REF!</definedName>
    <definedName name="ITEM6.12.2">#REF!</definedName>
    <definedName name="ITEM6.12.4">#REF!</definedName>
    <definedName name="ITEM6.12.5.1">#REF!</definedName>
    <definedName name="ITEM6.12.9">#REF!</definedName>
    <definedName name="ITEM6.12.9.1">#REF!</definedName>
    <definedName name="ITEM6.12.9.3">#REF!</definedName>
    <definedName name="ITEM6.12.9.4">#REF!</definedName>
    <definedName name="ITEM6.13.1.1">#REF!</definedName>
    <definedName name="ITEM6.13.1.2">#REF!</definedName>
    <definedName name="ITEM6.13.2.1">#REF!</definedName>
    <definedName name="ITEM6.13.2.2">#REF!</definedName>
    <definedName name="ITEM6.13.3">#REF!</definedName>
    <definedName name="ITEM6.14.1">#REF!</definedName>
    <definedName name="ITEM6.14.1.1">#REF!</definedName>
    <definedName name="ITEM6.14.2">#REF!</definedName>
    <definedName name="ITEM6.14.2.1">#REF!</definedName>
    <definedName name="ITEM6.15.3.1">#REF!</definedName>
    <definedName name="ITEM6.15.3.2">#REF!</definedName>
    <definedName name="ITEM6.15.4">#REF!</definedName>
    <definedName name="ITEM6.15.4.1">#REF!</definedName>
    <definedName name="ITEM6.15.4.2">#REF!</definedName>
    <definedName name="ITEM6.15.7">#REF!</definedName>
    <definedName name="ITEM6.16">#REF!</definedName>
    <definedName name="ITEM6.17.1">#REF!</definedName>
    <definedName name="ITEM6.17.2">#REF!</definedName>
    <definedName name="ITEM6.17.3">#REF!</definedName>
    <definedName name="ITEM6.17.4">#REF!</definedName>
    <definedName name="ITEM6.17.5">#REF!</definedName>
    <definedName name="ITEM6.17.6">#REF!</definedName>
    <definedName name="ITEM6.17.7.1">#REF!</definedName>
    <definedName name="ITEM6.17.8">#REF!</definedName>
    <definedName name="ITEM6.18.1.1">#REF!</definedName>
    <definedName name="ITEM6.18.1.10">#REF!</definedName>
    <definedName name="ITEM6.18.1.11">#REF!</definedName>
    <definedName name="ITEM6.18.1.12">#REF!</definedName>
    <definedName name="ITEM6.18.1.13">#REF!</definedName>
    <definedName name="ITEM6.18.1.14">#REF!</definedName>
    <definedName name="ITEM6.18.1.15">#REF!</definedName>
    <definedName name="ITEM6.18.1.16">#REF!</definedName>
    <definedName name="ITEM6.18.1.2">#REF!</definedName>
    <definedName name="ITEM6.18.1.3">#REF!</definedName>
    <definedName name="ITEM6.18.1.4">#REF!</definedName>
    <definedName name="ITEM6.18.1.5">#REF!</definedName>
    <definedName name="ITEM6.18.1.6">#REF!</definedName>
    <definedName name="ITEM6.18.1.7">#REF!</definedName>
    <definedName name="ITEM6.18.1.8">#REF!</definedName>
    <definedName name="ITEM6.18.1.9">#REF!</definedName>
    <definedName name="ITEM6.18.4.1">#REF!</definedName>
    <definedName name="ITEM6.2.1">#REF!</definedName>
    <definedName name="ITEM6.2.2">#REF!</definedName>
    <definedName name="ITEM6.20">#REF!</definedName>
    <definedName name="ITEM6.21">'[85]52ป้ายชั่วคราว+ด่าน'!#REF!</definedName>
    <definedName name="ITEM6.22">'[85]52ป้ายชั่วคราว+ด่าน'!#REF!</definedName>
    <definedName name="ITEM6.3.1.1">#REF!</definedName>
    <definedName name="ITEM6.3.1.2.1">#REF!</definedName>
    <definedName name="ITEM6.3.1.2.2">#REF!</definedName>
    <definedName name="ITEM6.3.1.2.3">#REF!</definedName>
    <definedName name="ITEM6.3.1.2.4">#REF!</definedName>
    <definedName name="ITEM6.3.1.2.5">#REF!</definedName>
    <definedName name="ITEM6.3.1.2.6">#REF!</definedName>
    <definedName name="ITEM6.3.1.2.7">#REF!</definedName>
    <definedName name="ITEM6.3.1.2.8">#REF!</definedName>
    <definedName name="ITEM6.3.1.3">#REF!</definedName>
    <definedName name="ITEM6.3.1.3.1">#REF!</definedName>
    <definedName name="ITEM6.3.1.3.2">#REF!</definedName>
    <definedName name="ITEM6.3.1.4.1">#REF!</definedName>
    <definedName name="ITEM6.3.1.4.1C">#REF!</definedName>
    <definedName name="ITEM6.3.1.4.1S">#REF!</definedName>
    <definedName name="ITEM6.3.1.4.2">#REF!</definedName>
    <definedName name="ITEM6.3.1.4.2C">#REF!</definedName>
    <definedName name="ITEM6.3.1.4.2S">#REF!</definedName>
    <definedName name="ITEM6.3.1.4.3">#REF!</definedName>
    <definedName name="ITEM6.3.1.4.3C">#REF!</definedName>
    <definedName name="ITEM6.3.1.4.3S">#REF!</definedName>
    <definedName name="ITEM6.3.1.4.4C">#REF!</definedName>
    <definedName name="ITEM6.3.1.4.4S">#REF!</definedName>
    <definedName name="ITEM6.3.1.4C">#REF!</definedName>
    <definedName name="ITEM6.3.1.4S">#REF!</definedName>
    <definedName name="ITEM6.3.1.5">#REF!</definedName>
    <definedName name="ITEM6.3.1.6">#REF!</definedName>
    <definedName name="ITEM6.3.1.7">#REF!</definedName>
    <definedName name="ITEM6.3.10">#REF!</definedName>
    <definedName name="ITEM6.3.11">#REF!</definedName>
    <definedName name="ITEM6.3.12.1">#REF!</definedName>
    <definedName name="ITEM6.3.12.2">#REF!</definedName>
    <definedName name="ITEM6.3.12.3">#REF!</definedName>
    <definedName name="ITEM6.3.13.1">#REF!</definedName>
    <definedName name="ITEM6.3.13.2">#REF!</definedName>
    <definedName name="ITEM6.3.14.1">#REF!</definedName>
    <definedName name="ITEM6.3.14.2">#REF!</definedName>
    <definedName name="ITEM6.3.14.3">#REF!</definedName>
    <definedName name="ITEM6.3.14.4.1NP">#REF!</definedName>
    <definedName name="ITEM6.3.14.4.1P">#REF!</definedName>
    <definedName name="ITEM6.3.14.4.2NP">#REF!</definedName>
    <definedName name="ITEM6.3.14.4.2P">#REF!</definedName>
    <definedName name="ITEM6.3.14.5.1">#REF!</definedName>
    <definedName name="ITEM6.3.14.5.2">#REF!</definedName>
    <definedName name="ITEM6.3.2">#REF!</definedName>
    <definedName name="ITEM6.3.3.1">#REF!</definedName>
    <definedName name="ITEM6.3.3.1.1">#REF!</definedName>
    <definedName name="ITEM6.3.3.1.2">#REF!</definedName>
    <definedName name="ITEM6.3.3.1.3">#REF!</definedName>
    <definedName name="ITEM6.3.3.1.4">#REF!</definedName>
    <definedName name="ITEM6.3.3.1.5">#REF!</definedName>
    <definedName name="ITEM6.3.3.2.1">#REF!</definedName>
    <definedName name="ITEM6.3.3.2.2">#REF!</definedName>
    <definedName name="ITEM6.3.3.2.3">#REF!</definedName>
    <definedName name="ITEM6.3.3.2.4">#REF!</definedName>
    <definedName name="ITEM6.3.3.2.5">#REF!</definedName>
    <definedName name="ITEM6.3.4">#REF!</definedName>
    <definedName name="ITEM6.3.5.1">#REF!</definedName>
    <definedName name="ITEM6.3.5.2">#REF!</definedName>
    <definedName name="ITEM6.3.6.1">#REF!</definedName>
    <definedName name="ITEM6.3.6.10">#REF!</definedName>
    <definedName name="ITEM6.3.6.11">#REF!</definedName>
    <definedName name="ITEM6.3.6.12">#REF!</definedName>
    <definedName name="ITEM6.3.6.2">#REF!</definedName>
    <definedName name="ITEM6.3.6.3">#REF!</definedName>
    <definedName name="ITEM6.3.6.4">#REF!</definedName>
    <definedName name="ITEM6.3.6.5">#REF!</definedName>
    <definedName name="ITEM6.3.6.6">#REF!</definedName>
    <definedName name="ITEM6.3.6.7">#REF!</definedName>
    <definedName name="ITEM6.3.6.8">#REF!</definedName>
    <definedName name="ITEM6.3.6.9">#REF!</definedName>
    <definedName name="ITEM6.3.7">#REF!</definedName>
    <definedName name="ITEM6.3.8.1">#REF!</definedName>
    <definedName name="ITEM6.3.8.1C">#REF!</definedName>
    <definedName name="ITEM6.3.8.1F">#REF!</definedName>
    <definedName name="ITEM6.3.8.2">#REF!</definedName>
    <definedName name="ITEM6.3.8.3">#REF!</definedName>
    <definedName name="ITEM6.3.8.4">#REF!</definedName>
    <definedName name="ITEM6.3.9">#REF!</definedName>
    <definedName name="ITEM6.4.1">#REF!</definedName>
    <definedName name="ITEM6.4.1.1">#REF!</definedName>
    <definedName name="ITEM6.4.2">#REF!</definedName>
    <definedName name="ITEM6.4.3">#REF!</definedName>
    <definedName name="ITEM6.4.3.2">#REF!</definedName>
    <definedName name="ITEM6.4.4">#REF!</definedName>
    <definedName name="ITEM6.4.5">#REF!</definedName>
    <definedName name="ITEM6.4.5.1">#REF!</definedName>
    <definedName name="ITEM6.4.5.2">#REF!</definedName>
    <definedName name="ITEM6.4.5.3">#REF!</definedName>
    <definedName name="ITEM6.4.5.4">#REF!</definedName>
    <definedName name="ITEM6.4.6.1">#REF!</definedName>
    <definedName name="ITEM6.4.6.2">#REF!</definedName>
    <definedName name="ITEM6.4.6.3">#REF!</definedName>
    <definedName name="ITEM6.4.6.4">#REF!</definedName>
    <definedName name="ITEM6.4.6.5">#REF!</definedName>
    <definedName name="ITEM6.4.7.2">#REF!</definedName>
    <definedName name="ITEM6.5.1">#REF!</definedName>
    <definedName name="ITEM6.5.2">#REF!</definedName>
    <definedName name="ITEM6.5.3">#REF!</definedName>
    <definedName name="ITEM6.6.1">#REF!</definedName>
    <definedName name="ITEM6.6.2">#REF!</definedName>
    <definedName name="ITEM6.7.1">#REF!</definedName>
    <definedName name="item6.7.2">#REF!</definedName>
    <definedName name="ITEM6.8.1">#REF!</definedName>
    <definedName name="ITEM6.8.3.1">#REF!</definedName>
    <definedName name="ITEM6.8.3.2">#REF!</definedName>
    <definedName name="ITEM6.8.3.3">#REF!</definedName>
    <definedName name="ITEM6.8.3.4">#REF!</definedName>
    <definedName name="ITEM6.8.4.1">#REF!</definedName>
    <definedName name="ITEM6.8.4.2">#REF!</definedName>
    <definedName name="ITEM6.8.4.3">#REF!</definedName>
    <definedName name="ITEM6.8.4.4">#REF!</definedName>
    <definedName name="ITEM6.8.4.5">#REF!</definedName>
    <definedName name="ITEM6.9.1.1">#REF!</definedName>
    <definedName name="ITEM6.9.1.2">#REF!</definedName>
    <definedName name="ITEM7" localSheetId="0">[89]TRAFF.MANAGE!#REF!</definedName>
    <definedName name="ITEM7">#REF!</definedName>
    <definedName name="ITEM7.1">#REF!</definedName>
    <definedName name="ITEM7.2">#REF!</definedName>
    <definedName name="ITEM7.3">#REF!</definedName>
    <definedName name="ITEM9">#REF!</definedName>
    <definedName name="iuoyi" hidden="1">{"CASH FLOW",#N/A,FALSE,"A"}</definedName>
    <definedName name="IX">#REF!</definedName>
    <definedName name="IY">#REF!</definedName>
    <definedName name="j">#REF!</definedName>
    <definedName name="jfg">#REF!</definedName>
    <definedName name="jg">#REF!</definedName>
    <definedName name="jh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jhfuh">#REF!</definedName>
    <definedName name="jhj">#REF!</definedName>
    <definedName name="jj">#REF!</definedName>
    <definedName name="jjj">#REF!</definedName>
    <definedName name="jjjj">#REF!</definedName>
    <definedName name="jk">#REF!</definedName>
    <definedName name="JKDFSJCSDKJ" hidden="1">{#N/A,#N/A,TRUE,"SUM";#N/A,#N/A,TRUE,"EE";#N/A,#N/A,TRUE,"AC";#N/A,#N/A,TRUE,"SN"}</definedName>
    <definedName name="Joint_sealant_20x40mm">#REF!</definedName>
    <definedName name="Joint_Sealer">#REF!</definedName>
    <definedName name="JointSealant_Filler">'[31]Unit Cost'!$M$267</definedName>
    <definedName name="jy">#REF!</definedName>
    <definedName name="jyg">#REF!</definedName>
    <definedName name="K">#REF!</definedName>
    <definedName name="ka">[90]unitcost!#REF!</definedName>
    <definedName name="kb">[90]unitcost!#REF!</definedName>
    <definedName name="kc">[90]unitcost!#REF!</definedName>
    <definedName name="kcal_H_____LH">[91]STMspry!$E$5</definedName>
    <definedName name="kd" hidden="1">{"CASH FLOW",#N/A,FALSE,"A"}</definedName>
    <definedName name="kd.1">[90]unitcost!#REF!</definedName>
    <definedName name="kd.2">[90]unitcost!#REF!</definedName>
    <definedName name="kd.3">[92]unitcost!#REF!</definedName>
    <definedName name="kgh">#REF!</definedName>
    <definedName name="kh">#REF!</definedName>
    <definedName name="KHAMTHALETOLL">[93]ตัดแบ่งกม.ส่งพี่หนุ่ม!$D$37</definedName>
    <definedName name="khlb">#REF!</definedName>
    <definedName name="Kilometer">'[62]6'!$J$1810</definedName>
    <definedName name="KILOMETER_STONE">#REF!</definedName>
    <definedName name="KITCHEN">'[44]DETAIL '!#REF!</definedName>
    <definedName name="Kitem">[94]ดัชนี!$D$8:$E$21</definedName>
    <definedName name="kjh">#REF!</definedName>
    <definedName name="kjhkj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kjl" hidden="1">{"SUM",#N/A,FALSE,"summary";"BOOK11-1",#N/A,FALSE,"1CityGarden";"BOOK11-2",#N/A,FALSE,"2CountryGarden";"BOOK11-3",#N/A,FALSE,"3JUNGLE";"BOOK11-4CIVIL",#N/A,FALSE,"CIVIL"}</definedName>
    <definedName name="kjy">#REF!</definedName>
    <definedName name="kkk">#REF!</definedName>
    <definedName name="KL">#REF!</definedName>
    <definedName name="KOUNT">#REF!</definedName>
    <definedName name="kp.1">[90]unitcost!#REF!</definedName>
    <definedName name="kp.2">[90]unitcost!#REF!</definedName>
    <definedName name="kp.3">[90]unitcost!#REF!</definedName>
    <definedName name="kp.4">[90]unitcost!#REF!</definedName>
    <definedName name="kp.5">[92]unitcost!#REF!</definedName>
    <definedName name="ks">[92]unitcost!#REF!</definedName>
    <definedName name="kt">[92]unitcost!#REF!</definedName>
    <definedName name="ku">#REF!</definedName>
    <definedName name="kw">[92]unitcost!#REF!</definedName>
    <definedName name="Kเดือน">#REF!</definedName>
    <definedName name="l">[25]ค่างานต้นทุน!$H$103</definedName>
    <definedName name="L.">#REF!</definedName>
    <definedName name="L.1">#REF!</definedName>
    <definedName name="L.2">#REF!</definedName>
    <definedName name="L.3">#REF!</definedName>
    <definedName name="L_">#REF!</definedName>
    <definedName name="l___0">#REF!</definedName>
    <definedName name="L_1">#REF!</definedName>
    <definedName name="L_11">'[31]5-2'!$J$1880</definedName>
    <definedName name="L_13">'[31]5-2'!$J$1868</definedName>
    <definedName name="L_15">'[31]5-2'!$J$1856</definedName>
    <definedName name="L_17">'[31]5-2'!$J$1844</definedName>
    <definedName name="L_19">'[31]5-2'!$J$1832</definedName>
    <definedName name="L_2">#REF!</definedName>
    <definedName name="L_3">#REF!</definedName>
    <definedName name="L_4">#REF!</definedName>
    <definedName name="L_7">'[31]5-2'!$J$1904</definedName>
    <definedName name="L_9">'[31]5-2'!$J$1892</definedName>
    <definedName name="L_Box">#REF!</definedName>
    <definedName name="L_Box1.50">#REF!</definedName>
    <definedName name="L_d">#REF!</definedName>
    <definedName name="L_UNIT">#REF!</definedName>
    <definedName name="L_ต้นน้ำ">#REF!</definedName>
    <definedName name="L_ท่อ">#REF!</definedName>
    <definedName name="L_ท่อ_1.0">#REF!</definedName>
    <definedName name="L_ท่อ_1.2">#REF!</definedName>
    <definedName name="L_ท้ายน้ำ">#REF!</definedName>
    <definedName name="L_ปตร.">#REF!</definedName>
    <definedName name="L_หินเรียง">#REF!</definedName>
    <definedName name="L_อาคารต้นน้ำ">#REF!</definedName>
    <definedName name="L_อาคารท้ายนำ">#REF!</definedName>
    <definedName name="L_อาคารปล่อยน้ำ">#REF!</definedName>
    <definedName name="L_อาคารรับน้ำ">#REF!</definedName>
    <definedName name="L1.10">#REF!</definedName>
    <definedName name="L1.11">#REF!</definedName>
    <definedName name="L1.12">#REF!</definedName>
    <definedName name="L1.9">#REF!</definedName>
    <definedName name="L1_">#REF!</definedName>
    <definedName name="L10_">#REF!</definedName>
    <definedName name="L10A">#REF!</definedName>
    <definedName name="L10B">#REF!</definedName>
    <definedName name="L11_">#REF!</definedName>
    <definedName name="L11A">#REF!</definedName>
    <definedName name="L11B">#REF!</definedName>
    <definedName name="l15.9">#REF!</definedName>
    <definedName name="L2_">#REF!</definedName>
    <definedName name="L21.1">#REF!</definedName>
    <definedName name="L21.1.">#REF!</definedName>
    <definedName name="L21.2">#REF!</definedName>
    <definedName name="L21.3">#REF!</definedName>
    <definedName name="L21.4">#REF!</definedName>
    <definedName name="L21.5">#REF!</definedName>
    <definedName name="L21.6">#REF!</definedName>
    <definedName name="L3.15">#REF!</definedName>
    <definedName name="L3.16">#REF!</definedName>
    <definedName name="L3.17">#REF!</definedName>
    <definedName name="L3.18">#REF!</definedName>
    <definedName name="L3.30">#REF!</definedName>
    <definedName name="L3.30.2">#REF!</definedName>
    <definedName name="L3.4">#REF!</definedName>
    <definedName name="L3_">#REF!</definedName>
    <definedName name="L4_">#REF!</definedName>
    <definedName name="L5_">#REF!</definedName>
    <definedName name="L6_">#REF!</definedName>
    <definedName name="l7.1ท้าย">#REF!</definedName>
    <definedName name="l7.1หน้า">#REF!</definedName>
    <definedName name="l7.2ตัวฝาย">#REF!</definedName>
    <definedName name="l7.2ท้าย">#REF!</definedName>
    <definedName name="l7.2หน้า">#REF!</definedName>
    <definedName name="L7_">#REF!</definedName>
    <definedName name="L8_">#REF!</definedName>
    <definedName name="L8A">#REF!</definedName>
    <definedName name="L8B">#REF!</definedName>
    <definedName name="l9.1">#REF!</definedName>
    <definedName name="l9.2">#REF!</definedName>
    <definedName name="l9.4">#REF!</definedName>
    <definedName name="L9_">#REF!</definedName>
    <definedName name="L9A">#REF!</definedName>
    <definedName name="L9B">#REF!</definedName>
    <definedName name="LA">#REF!</definedName>
    <definedName name="Labours">#REF!</definedName>
    <definedName name="lady">"Picture 223"</definedName>
    <definedName name="Large_Size">'[62]6'!$J$2980</definedName>
    <definedName name="Last_Row">NA()</definedName>
    <definedName name="Last_Row___0">NA()</definedName>
    <definedName name="Last_Row___10">NA()</definedName>
    <definedName name="Last_Row___2">NA()</definedName>
    <definedName name="Last_Row___3">NA()</definedName>
    <definedName name="Last_Row___4">NA()</definedName>
    <definedName name="Last_Row___5">NA()</definedName>
    <definedName name="Last_Row___6">NA()</definedName>
    <definedName name="Last_Row___7">NA()</definedName>
    <definedName name="Last_Row___8">NA()</definedName>
    <definedName name="Last_Row___9">NA()</definedName>
    <definedName name="Launch">#REF!</definedName>
    <definedName name="LaunchingTruss1">#REF!</definedName>
    <definedName name="LaunchingTruss2">#REF!</definedName>
    <definedName name="LB">#REF!</definedName>
    <definedName name="LBD">#REF!</definedName>
    <definedName name="LC">#REF!</definedName>
    <definedName name="Lc.">#REF!</definedName>
    <definedName name="Lc1.">#REF!</definedName>
    <definedName name="LC10_2P">'[20]EE Price'!$D$121</definedName>
    <definedName name="LC14_2P">'[20]EE Price'!$D$120</definedName>
    <definedName name="LC18_2P">'[20]EE Price'!$D$119</definedName>
    <definedName name="LC4_2P">'[20]EE Price'!$D$122</definedName>
    <definedName name="LC5_total" hidden="1">#REF!</definedName>
    <definedName name="LC6_2P">'[20]EE Price'!$D$123</definedName>
    <definedName name="LC6_total" hidden="1">#REF!</definedName>
    <definedName name="LCastEB">#REF!</definedName>
    <definedName name="LCD">#REF!</definedName>
    <definedName name="LCD_L">'[20]EE Price'!#REF!</definedName>
    <definedName name="LCD_LC">'[20]EE Price'!#REF!</definedName>
    <definedName name="LCH">#REF!</definedName>
    <definedName name="LCL">'[20]EE Price'!#REF!</definedName>
    <definedName name="LCM12_3P">'[20]EE Price'!$D$113</definedName>
    <definedName name="LCM18_3P">'[20]EE Price'!$D$112</definedName>
    <definedName name="LCM24_3P">'[20]EE Price'!$D$111</definedName>
    <definedName name="LCM30_3P">'[20]EE Price'!$D$114</definedName>
    <definedName name="LCM36_3P">'[20]EE Price'!$D$115</definedName>
    <definedName name="LCM42_3P">'[20]EE Price'!$D$116</definedName>
    <definedName name="LCU">#REF!</definedName>
    <definedName name="LD">#REF!</definedName>
    <definedName name="LDRAFT_rate">[32]Inputs!$G$7</definedName>
    <definedName name="Lean" localSheetId="0">'[31]STRUTURE _UNIT COST'!$T$58</definedName>
    <definedName name="Lean">#REF!</definedName>
    <definedName name="Lean_135">#REF!</definedName>
    <definedName name="Lean_136">#REF!</definedName>
    <definedName name="lean_con">#REF!</definedName>
    <definedName name="LEBP255_320_26">#REF!</definedName>
    <definedName name="LEBP280_350_46">[95]ราคาวัสดุ!$F$108</definedName>
    <definedName name="LENG_rate">[32]Inputs!$G$6</definedName>
    <definedName name="length">#REF!</definedName>
    <definedName name="length_along_road">#REF!</definedName>
    <definedName name="LF">#REF!</definedName>
    <definedName name="lhdpe50">'[10]Local road Backup'!$J$10</definedName>
    <definedName name="LHPS250SF">'[84]Local road Backup'!$J$34</definedName>
    <definedName name="LHPS6400">'[84]Local road Backup'!$J$7</definedName>
    <definedName name="LI">#REF!</definedName>
    <definedName name="LIFT_L">#REF!</definedName>
    <definedName name="LIFT_M">#REF!</definedName>
    <definedName name="LII">#REF!</definedName>
    <definedName name="LIII">#REF!</definedName>
    <definedName name="LIIII">#REF!</definedName>
    <definedName name="LIIIII">#REF!</definedName>
    <definedName name="LIIIIII">#REF!</definedName>
    <definedName name="limcount" hidden="1">1</definedName>
    <definedName name="LimeList">#REF!</definedName>
    <definedName name="LimePrice">#REF!</definedName>
    <definedName name="LINEAR">[96]BAR!$C$5:$Z$12</definedName>
    <definedName name="LIV">#REF!</definedName>
    <definedName name="lj">#REF!</definedName>
    <definedName name="ljkl" hidden="1">{"SUM",#N/A,FALSE,"summary";"BOOK11-1",#N/A,FALSE,"1CityGarden";"BOOK11-2",#N/A,FALSE,"2CountryGarden";"BOOK11-3",#N/A,FALSE,"3JUNGLE";"BOOK11-4CIVIL",#N/A,FALSE,"CIVIL"}</definedName>
    <definedName name="LK" hidden="1">{"CASH FLOW",#N/A,FALSE,"A"}</definedName>
    <definedName name="LKL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lklkkl">#N/A</definedName>
    <definedName name="lll">#REF!</definedName>
    <definedName name="lllll" hidden="1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lnyy10">'[10]Local road Backup'!$J$13</definedName>
    <definedName name="lo">#REF!</definedName>
    <definedName name="Loan_Amount">#REF!</definedName>
    <definedName name="Loan_Start">#REF!</definedName>
    <definedName name="Loan_Years">#REF!</definedName>
    <definedName name="local">#REF!</definedName>
    <definedName name="LOCAL1">#REF!</definedName>
    <definedName name="LOCAL10">#REF!</definedName>
    <definedName name="LOCAL11">#REF!</definedName>
    <definedName name="LOCAL12">#REF!</definedName>
    <definedName name="LOCAL13">#REF!</definedName>
    <definedName name="LOCAL14">#REF!</definedName>
    <definedName name="LOCAL15">#REF!</definedName>
    <definedName name="LOCAL16">#REF!</definedName>
    <definedName name="LOCAL17">#REF!</definedName>
    <definedName name="LOCAL18">#REF!</definedName>
    <definedName name="LOCAL19">#REF!</definedName>
    <definedName name="LOCAL2">#REF!</definedName>
    <definedName name="LOCAL20">#REF!</definedName>
    <definedName name="LOCAL21">#REF!</definedName>
    <definedName name="LOCAL22">#REF!</definedName>
    <definedName name="LOCAL23">#REF!</definedName>
    <definedName name="LOCAL24">#REF!</definedName>
    <definedName name="LOCAL25">#REF!</definedName>
    <definedName name="LOCAL26">#REF!</definedName>
    <definedName name="LOCAL27">#REF!</definedName>
    <definedName name="LOCAL28">#REF!</definedName>
    <definedName name="LOCAL29">#REF!</definedName>
    <definedName name="LOCAL3">#REF!</definedName>
    <definedName name="LOCAL30">#REF!</definedName>
    <definedName name="LOCAL4">#REF!</definedName>
    <definedName name="LOCAL5">#REF!</definedName>
    <definedName name="LOCAL6">#REF!</definedName>
    <definedName name="LOCAL7">#REF!</definedName>
    <definedName name="LOCAL8">#REF!</definedName>
    <definedName name="LOCAL9">#REF!</definedName>
    <definedName name="LOCL">'[20]EE Price'!#REF!</definedName>
    <definedName name="LONGBOLT">#REF!</definedName>
    <definedName name="Longgitudinal_Joint">'[62]4'!$J$265</definedName>
    <definedName name="Longtiudinal_Joint1">#REF!</definedName>
    <definedName name="low_energy_beampipes">'[32]BOX Cryostat Details'!$D$34</definedName>
    <definedName name="LPlankM2">#REF!</definedName>
    <definedName name="LR">#REF!</definedName>
    <definedName name="LRF">#REF!</definedName>
    <definedName name="LSSP9">'[10]Local road Backup'!$J$5</definedName>
    <definedName name="Lst">#REF!</definedName>
    <definedName name="LTD">#REF!</definedName>
    <definedName name="LTECH_rate">[32]Inputs!$G$8</definedName>
    <definedName name="LTU">#REF!</definedName>
    <definedName name="LU">#REF!</definedName>
    <definedName name="LUB">#REF!</definedName>
    <definedName name="LV">#REF!</definedName>
    <definedName name="LVI">#REF!</definedName>
    <definedName name="Lเอ็นก.">#REF!</definedName>
    <definedName name="Lเอ็นก1.">#REF!</definedName>
    <definedName name="Lเอ็นข">#REF!</definedName>
    <definedName name="Lเอ็นข.">#REF!</definedName>
    <definedName name="Lเอ็นข1.">#REF!</definedName>
    <definedName name="Lเอ็นค.">#REF!</definedName>
    <definedName name="Lเอ็นค1.">#REF!</definedName>
    <definedName name="Lเอ็นง.">#REF!</definedName>
    <definedName name="Lเอ็นง1">#REF!</definedName>
    <definedName name="Lเอ็นง1.">#REF!</definedName>
    <definedName name="Lเอ็นง2.">#REF!</definedName>
    <definedName name="Lเอ็นจ.">#REF!</definedName>
    <definedName name="lขนาน9.1">#REF!</definedName>
    <definedName name="lขวาท้าย">#REF!</definedName>
    <definedName name="Lคีย์1">#REF!</definedName>
    <definedName name="Lคีย์2">#REF!</definedName>
    <definedName name="Lคีย์4">#REF!</definedName>
    <definedName name="Lคีย์5">#REF!</definedName>
    <definedName name="lซ้ายท้าย">#REF!</definedName>
    <definedName name="lตั้งฉาก9.1">#REF!</definedName>
    <definedName name="lท้าย">#REF!</definedName>
    <definedName name="Lบน3.24.2">#REF!</definedName>
    <definedName name="Lบน3.24.3">#REF!</definedName>
    <definedName name="Lรบ.">#REF!</definedName>
    <definedName name="Lล่าง3.24.2">#REF!</definedName>
    <definedName name="Lล่าง3.24.3">#REF!</definedName>
    <definedName name="lหน้า">#REF!</definedName>
    <definedName name="lหน้าขวา">#REF!</definedName>
    <definedName name="lหน้าซ้าย">#REF!</definedName>
    <definedName name="m">#REF!</definedName>
    <definedName name="M_UNIT">#REF!</definedName>
    <definedName name="Main">'[97]Main+Ramp'!$H$3:$M$32</definedName>
    <definedName name="MAIN_OFFICE_FOR_THE_REPRESENTATIVES_OF_THE_ENGINEER">#REF!</definedName>
    <definedName name="man">#REF!</definedName>
    <definedName name="manhole">#REF!</definedName>
    <definedName name="ManHole_Type_B">'[31]6'!$J$1013</definedName>
    <definedName name="MaNHolE_TypeA">#REF!</definedName>
    <definedName name="ManHole_TypeB">'[62]6'!$J$507</definedName>
    <definedName name="ManHole_TypeC">'[62]6'!$J$535</definedName>
    <definedName name="ManHole_TypeC_Iron">'[31]6'!$J$1079</definedName>
    <definedName name="ManHole_TypeC_Steel">'[31]6'!$J$1117</definedName>
    <definedName name="Manhole_TypeE">'[31]6'!$J$1284</definedName>
    <definedName name="Manhole_TypeE_1">'[31]6'!$J$1289</definedName>
    <definedName name="Manhole_TypeF">#REF!</definedName>
    <definedName name="ManHoleTypeC_0.60">'[82]6'!$I$525</definedName>
    <definedName name="ManHoleTypeC_0.80">'[82]6'!#REF!</definedName>
    <definedName name="map">#REF!</definedName>
    <definedName name="MarkingType">#REF!</definedName>
    <definedName name="mastic1">#REF!</definedName>
    <definedName name="mastic2">#REF!</definedName>
    <definedName name="mastic3">#REF!</definedName>
    <definedName name="mastic4">#REF!</definedName>
    <definedName name="mastic5">#REF!</definedName>
    <definedName name="Mat.B">#REF!</definedName>
    <definedName name="Material_Price">#REF!</definedName>
    <definedName name="MATERIALSUMMARY">#REF!</definedName>
    <definedName name="MATSUM">#REF!</definedName>
    <definedName name="MATV_1">#REF!</definedName>
    <definedName name="MATV_10">#REF!</definedName>
    <definedName name="MATV_2">#REF!</definedName>
    <definedName name="MATV_3">#REF!</definedName>
    <definedName name="MATV_6">#REF!</definedName>
    <definedName name="MATV_7">#REF!</definedName>
    <definedName name="MATV_8">#REF!</definedName>
    <definedName name="MATV_9">#REF!</definedName>
    <definedName name="MATV1_10">#REF!</definedName>
    <definedName name="MATV1_3">#REF!</definedName>
    <definedName name="max_covering">#REF!</definedName>
    <definedName name="max_topping">#REF!</definedName>
    <definedName name="mc">#REF!</definedName>
    <definedName name="MC_70">#REF!</definedName>
    <definedName name="MC_RC">#REF!</definedName>
    <definedName name="MDBL">'[20]EE Price'!#REF!</definedName>
    <definedName name="Median_DropTY_I_0.40">#REF!</definedName>
    <definedName name="Median_DropTY_I_0.60">#REF!</definedName>
    <definedName name="Median_DropTY_I_0.80">#REF!</definedName>
    <definedName name="Median_DropTY_I_1.00">#REF!</definedName>
    <definedName name="Median_DropTY_I_1.20">#REF!</definedName>
    <definedName name="Median_DropTY_II_0.40">#REF!</definedName>
    <definedName name="Median_DropTY_II_0.60">#REF!</definedName>
    <definedName name="Medium_Size">'[62]6'!$J$2972</definedName>
    <definedName name="Medlan_DropTY_II_0.80">'[62]6'!$J$937</definedName>
    <definedName name="Medlan_DropTY_II_1.00">'[62]6'!$J$957</definedName>
    <definedName name="Medlan_DropTY_II_1.20">'[62]6'!$J$977</definedName>
    <definedName name="Medlan_DropTY_ll_0.60">'[82]6'!$I$962</definedName>
    <definedName name="Meinhardt__Thailand__Ltd.">#REF!</definedName>
    <definedName name="Meinhardt__Thailand__Ltd.___0">#REF!</definedName>
    <definedName name="MENU" localSheetId="0">#REF!</definedName>
    <definedName name="MENU">#N/A</definedName>
    <definedName name="MESH">[96]BAR!$C$24:$Z$34</definedName>
    <definedName name="mgh">#REF!</definedName>
    <definedName name="MH25F">'[84]Local road Backup'!$I$6</definedName>
    <definedName name="mhg">#REF!</definedName>
    <definedName name="mhgm">#REF!</definedName>
    <definedName name="min_covering">#REF!</definedName>
    <definedName name="min_topping">#REF!</definedName>
    <definedName name="Miscellaneous">#REF!</definedName>
    <definedName name="MISCELLANEOUS.">#REF!</definedName>
    <definedName name="Miscellaneous_Accessroad">[63]Summary!#REF!</definedName>
    <definedName name="Miscellaneous_Crossing">[63]Summary!#REF!</definedName>
    <definedName name="Miscellaneous_LOCAL">[63]Summary!#REF!</definedName>
    <definedName name="Miscellaneous_Overpass">[63]Summary!#REF!</definedName>
    <definedName name="Miscellaneous_PAKCHONG">[63]Summary!#REF!</definedName>
    <definedName name="Miscellaneous_Serviceroad">[63]Summary!#REF!</definedName>
    <definedName name="Miscellaneous_Sikhio">[63]Summary!#REF!</definedName>
    <definedName name="Miscellaneous_โคราช">[63]Summary!#REF!</definedName>
    <definedName name="MIXH">#REF!</definedName>
    <definedName name="MIXL">#REF!</definedName>
    <definedName name="MixType">#REF!</definedName>
    <definedName name="mjg">#REF!</definedName>
    <definedName name="ML">#REF!</definedName>
    <definedName name="ML_F">#REF!</definedName>
    <definedName name="mm">#REF!</definedName>
    <definedName name="mmn" hidden="1">{"SUM",#N/A,FALSE,"summary";"BOOK11-1",#N/A,FALSE,"1CityGarden";"BOOK11-2",#N/A,FALSE,"2CountryGarden";"BOOK11-3",#N/A,FALSE,"3JUNGLE";"BOOK11-4CIVIL",#N/A,FALSE,"CIVIL"}</definedName>
    <definedName name="MODIFICATION_OF_EXISTING_MANHOLE">'[62]6'!$J$762</definedName>
    <definedName name="Modular_Block">'[31]6'!$J$671</definedName>
    <definedName name="Mortar" localSheetId="0">'[16]concrete&amp;งานไม้แบบ'!$H$9</definedName>
    <definedName name="MORTAR">#REF!</definedName>
    <definedName name="Mortar_11">#REF!</definedName>
    <definedName name="Mortar_13">#REF!</definedName>
    <definedName name="Mortar_14">#REF!</definedName>
    <definedName name="Mortar_Riprap">'[62]6'!$J$94</definedName>
    <definedName name="Mountable_curb">'[62]6'!$J$1469</definedName>
    <definedName name="Mountable_curb_I">'[62]6'!$J$1457</definedName>
    <definedName name="MP">#REF!</definedName>
    <definedName name="MPL">'[20]EE Price'!#REF!</definedName>
    <definedName name="MPL_F">#REF!</definedName>
    <definedName name="MPR_F">#REF!</definedName>
    <definedName name="MR_F">#REF!</definedName>
    <definedName name="MSE_H10.00_12.00m.">'[31]6'!$J$535</definedName>
    <definedName name="MSE_H12.00m.">'[31]6'!$J$556</definedName>
    <definedName name="MSE_H4.00_6.00m.">'[31]6'!$J$472</definedName>
    <definedName name="MSE_H4.00m.">'[31]6'!$J$451</definedName>
    <definedName name="MSE_H6.00_8.00m.">'[31]6'!$J$493</definedName>
    <definedName name="MSE_H8.00_10.00m.">'[31]6'!$J$514</definedName>
    <definedName name="MSE_ModularBlock">#REF!</definedName>
    <definedName name="MSL">#REF!</definedName>
    <definedName name="MSPL">#REF!</definedName>
    <definedName name="MSPR">#REF!</definedName>
    <definedName name="MSR">#REF!</definedName>
    <definedName name="MW">'[38]MULTI CELL RIGID FRAME'!$D$34</definedName>
    <definedName name="n">[98]Summary!#REF!</definedName>
    <definedName name="N.G.L.">#REF!</definedName>
    <definedName name="n0.10">#REF!</definedName>
    <definedName name="n0.10AC.">#REF!</definedName>
    <definedName name="n0.10เหล็ก">#REF!</definedName>
    <definedName name="n0.15">#REF!</definedName>
    <definedName name="n0.15AC.">#REF!</definedName>
    <definedName name="n0.15เหล็ก">#REF!</definedName>
    <definedName name="n0.20">#REF!</definedName>
    <definedName name="n0.20AC.">#REF!</definedName>
    <definedName name="n0.20เหล็ก">#REF!</definedName>
    <definedName name="n0.25">#REF!</definedName>
    <definedName name="n0.25AC.">#REF!</definedName>
    <definedName name="n0.25เหล็ก">#REF!</definedName>
    <definedName name="n0.30">#REF!</definedName>
    <definedName name="n0.30AC.">#REF!</definedName>
    <definedName name="n0.30เหล็ก">#REF!</definedName>
    <definedName name="n0.40">#REF!</definedName>
    <definedName name="n0.40AC.">#REF!</definedName>
    <definedName name="n0.40เหล็ก">#REF!</definedName>
    <definedName name="N1_">#REF!</definedName>
    <definedName name="n10.1">#REF!</definedName>
    <definedName name="n10.2">#REF!</definedName>
    <definedName name="n10.3">#REF!</definedName>
    <definedName name="n10.4">#REF!</definedName>
    <definedName name="n10.5">#REF!</definedName>
    <definedName name="n10.6">#REF!</definedName>
    <definedName name="n11.1">#REF!</definedName>
    <definedName name="n11.2">#REF!</definedName>
    <definedName name="n11.3">#REF!</definedName>
    <definedName name="n11.4">#REF!</definedName>
    <definedName name="n11.5">#REF!</definedName>
    <definedName name="n11.6">#REF!</definedName>
    <definedName name="n12.1">#REF!</definedName>
    <definedName name="n12.2">#REF!</definedName>
    <definedName name="n12.3">#REF!</definedName>
    <definedName name="n12.4">#REF!</definedName>
    <definedName name="n12.5">#REF!</definedName>
    <definedName name="n12.6">#REF!</definedName>
    <definedName name="n13.1">#REF!</definedName>
    <definedName name="n13.2">#REF!</definedName>
    <definedName name="n13.3">#REF!</definedName>
    <definedName name="n13.4">#REF!</definedName>
    <definedName name="n13.5">#REF!</definedName>
    <definedName name="n13.6">#REF!</definedName>
    <definedName name="n14.1">#REF!</definedName>
    <definedName name="n14.2">#REF!</definedName>
    <definedName name="n14.3">#REF!</definedName>
    <definedName name="n14.4">#REF!</definedName>
    <definedName name="n14.5">#REF!</definedName>
    <definedName name="n14.6">#REF!</definedName>
    <definedName name="n15.1">#REF!</definedName>
    <definedName name="n15.2">#REF!</definedName>
    <definedName name="n15.3">#REF!</definedName>
    <definedName name="n15.4">#REF!</definedName>
    <definedName name="n15.5">#REF!</definedName>
    <definedName name="n15.6">#REF!</definedName>
    <definedName name="n3.28">#REF!</definedName>
    <definedName name="n3.29">#REF!</definedName>
    <definedName name="n3.30">#REF!</definedName>
    <definedName name="n3.30.1">#REF!</definedName>
    <definedName name="n3.30.2">#REF!</definedName>
    <definedName name="n3.30.3">#REF!</definedName>
    <definedName name="n3.30.4">#REF!</definedName>
    <definedName name="n3.30.5">#REF!</definedName>
    <definedName name="n3.30.6">#REF!</definedName>
    <definedName name="n3.30.7">#REF!</definedName>
    <definedName name="n4.1.2">#REF!</definedName>
    <definedName name="n4.2">#REF!</definedName>
    <definedName name="n8.1">#REF!</definedName>
    <definedName name="n8.2">#REF!</definedName>
    <definedName name="n8.3">#REF!</definedName>
    <definedName name="n8.4">#REF!</definedName>
    <definedName name="n8.5">#REF!</definedName>
    <definedName name="n8.6">#REF!</definedName>
    <definedName name="n9.1">#REF!</definedName>
    <definedName name="n9.2">#REF!</definedName>
    <definedName name="n9.3">#REF!</definedName>
    <definedName name="n9.4">#REF!</definedName>
    <definedName name="n9.5">#REF!</definedName>
    <definedName name="n9.6">#REF!</definedName>
    <definedName name="NAME" hidden="1">{#N/A,#N/A,TRUE,"SUM";#N/A,#N/A,TRUE,"EE";#N/A,#N/A,TRUE,"AC";#N/A,#N/A,TRUE,"SN"}</definedName>
    <definedName name="nElas.">#REF!</definedName>
    <definedName name="new">#REF!</definedName>
    <definedName name="NewBridge24_958.390">'[99]5-2'!#REF!</definedName>
    <definedName name="NewBridge25_914.743LT">'[99]5-2'!#REF!</definedName>
    <definedName name="NewBridge25_914.743RT">'[99]5-2'!#REF!</definedName>
    <definedName name="NewBridge26_595.245LT">'[99]5-2'!#REF!</definedName>
    <definedName name="NewBridge26_595.245RT">'[100]5-2'!#REF!</definedName>
    <definedName name="NewBridge27_492.900">'[100]5-2'!#REF!</definedName>
    <definedName name="NewBridge29_436.802LT">'[100]5-2'!#REF!</definedName>
    <definedName name="NewBridge29_436.802RT">'[100]5-2'!#REF!</definedName>
    <definedName name="NewBridge30_200.203LT">'[100]5-2'!#REF!</definedName>
    <definedName name="NewBridge30_200.203RT">'[100]5-2'!#REF!</definedName>
    <definedName name="NewBridge31_287.813LT">'[100]5-2'!#REF!</definedName>
    <definedName name="NewBridge31_287.813RT">'[100]5-2'!#REF!</definedName>
    <definedName name="NewBridge32_489.199">'[100]5-2'!#REF!</definedName>
    <definedName name="NewBridge33_321.901">'[100]5-2'!#REF!</definedName>
    <definedName name="NewSta24_958.390">'[100]5-2'!#REF!</definedName>
    <definedName name="NewSta25_914.743LT">'[100]5-2'!#REF!</definedName>
    <definedName name="NewSta25_914.743RT">'[100]5-2'!#REF!</definedName>
    <definedName name="NewSta26_595.245LT">'[100]5-2'!#REF!</definedName>
    <definedName name="NewSta26_595.245RT">'[100]5-2'!#REF!</definedName>
    <definedName name="NewSta27_492.900">'[100]5-2'!#REF!</definedName>
    <definedName name="NewSta29_436.802">'[100]5-2'!#REF!</definedName>
    <definedName name="NewSta29_436.802LT">'[100]5-2'!#REF!</definedName>
    <definedName name="NewSta30_200.203">'[100]5-2'!#REF!</definedName>
    <definedName name="NewSta30_200.203RT">'[100]5-2'!#REF!</definedName>
    <definedName name="NewSta31_287.813LT">'[100]5-2'!#REF!</definedName>
    <definedName name="NewSta31_287.813RT">'[100]5-2'!#REF!</definedName>
    <definedName name="NewSta32_489.199">'[100]5-2'!#REF!</definedName>
    <definedName name="NewSta33_321.901">'[100]5-2'!#REF!</definedName>
    <definedName name="ng">#REF!</definedName>
    <definedName name="NGL">#REF!</definedName>
    <definedName name="NGL.1">#REF!</definedName>
    <definedName name="NGL.2">#REF!</definedName>
    <definedName name="NGL.3">#REF!</definedName>
    <definedName name="nh">#REF!</definedName>
    <definedName name="nk">#REF!</definedName>
    <definedName name="nlkjl" hidden="1">{"SUM",#N/A,FALSE,"summary";"BOOK11-1",#N/A,FALSE,"1CityGarden";"BOOK11-2",#N/A,FALSE,"2CountryGarden";"BOOK11-3",#N/A,FALSE,"3JUNGLE";"BOOK11-4CIVIL",#N/A,FALSE,"CIVIL"}</definedName>
    <definedName name="nn" hidden="1">#REF!</definedName>
    <definedName name="nnn">#REF!</definedName>
    <definedName name="nnnnn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nnnnnn" hidden="1">#REF!</definedName>
    <definedName name="NO.">'[101]RUN เลขหน้า ITEM'!$A$5:$E$102</definedName>
    <definedName name="no.3">#REF!</definedName>
    <definedName name="no_box">[102]Worksheet!$L$8</definedName>
    <definedName name="no_cell">#REF!</definedName>
    <definedName name="no_head">#REF!</definedName>
    <definedName name="no_plank">#REF!</definedName>
    <definedName name="no_wall">#REF!</definedName>
    <definedName name="NOBP_10_125_1000">[95]ราคาวัสดุ!$F$110</definedName>
    <definedName name="NOBP_20_125_1000">#REF!</definedName>
    <definedName name="NoPiles100">#REF!</definedName>
    <definedName name="np" localSheetId="0">[90]unitcost!#REF!</definedName>
    <definedName name="np">#REF!</definedName>
    <definedName name="nPile">#REF!</definedName>
    <definedName name="nRe">#REF!</definedName>
    <definedName name="nRub.">#REF!</definedName>
    <definedName name="ns">#REF!</definedName>
    <definedName name="nTrash">#REF!</definedName>
    <definedName name="num_024_cavities">'[32]Driver Linac Layout'!$D$2</definedName>
    <definedName name="num_024_cryomodule">'[32]Driver Linac Layout'!$K$2</definedName>
    <definedName name="num_031_cavities">'[32]Driver Linac Layout'!$D$3</definedName>
    <definedName name="num_03FORK">'[103]Cavity Inputs'!$B$4</definedName>
    <definedName name="num_062_cavities">'[32]Driver Linac Layout'!$D$4</definedName>
    <definedName name="num_062_cryomodule">'[32]Driver Linac Layout'!$K$4</definedName>
    <definedName name="num_151_cavities">'[32]Driver Linac Layout'!$D$5</definedName>
    <definedName name="num_151_cryomodule">'[32]Driver Linac Layout'!$K$5</definedName>
    <definedName name="num_263_cavities">'[32]Driver Linac Layout'!$D$6</definedName>
    <definedName name="num_263_cryomodule">'[32]Driver Linac Layout'!$K$6</definedName>
    <definedName name="num_394_cavities">'[32]Driver Linac Layout'!$D$7</definedName>
    <definedName name="num_394_cryomodule">'[32]Driver Linac Layout'!$K$7</definedName>
    <definedName name="num_490_cavities">'[32]Driver Linac Layout'!$D$8</definedName>
    <definedName name="num_490_cryomodule">'[32]Driver Linac Layout'!$K$8</definedName>
    <definedName name="num_610_cavities">'[32]Driver Linac Layout'!$D$9</definedName>
    <definedName name="num_610_cryomodule">'[32]Driver Linac Layout'!$K$9</definedName>
    <definedName name="num_810_cavities">'[32]Driver Linac Layout'!$D$10</definedName>
    <definedName name="num_810_cryomodule">'[32]Driver Linac Layout'!$K$10</definedName>
    <definedName name="Num_Pmt_Per_Year">#REF!</definedName>
    <definedName name="num_QWR">'[103]Cavity Inputs'!$B$5</definedName>
    <definedName name="NUMBER">#REF!</definedName>
    <definedName name="Number_of_Payments">MATCH(0.01,End_Bal,-1)+1</definedName>
    <definedName name="Number_of_Payments___0">MATCH(0.01,End_Bal,-1)+1</definedName>
    <definedName name="Number_of_Payments___10">MATCH(0.01,End_Bal,-1)+1</definedName>
    <definedName name="Number_of_Payments___2">MATCH(0.01,End_Bal,-1)+1</definedName>
    <definedName name="Number_of_Payments___3">MATCH(0.01,End_Bal,-1)+1</definedName>
    <definedName name="Number_of_Payments___4">MATCH(0.01,End_Bal,-1)+1</definedName>
    <definedName name="Number_of_Payments___5">MATCH(0.01,End_Bal,-1)+1</definedName>
    <definedName name="Number_of_Payments___6">MATCH(0.01,End_Bal,-1)+1</definedName>
    <definedName name="Number_of_Payments___7">MATCH(0.01,End_Bal,-1)+1</definedName>
    <definedName name="Number_of_Payments___8">MATCH(0.01,End_Bal,-1)+1</definedName>
    <definedName name="Number_of_Payments___9">MATCH(0.01,End_Bal,-1)+1</definedName>
    <definedName name="NYY1C35">#REF!</definedName>
    <definedName name="nzrj">#REF!</definedName>
    <definedName name="nเหล็กกรอบ">#REF!</definedName>
    <definedName name="nแผ่นระดับ">#REF!</definedName>
    <definedName name="nบันไดลิง">#REF!</definedName>
    <definedName name="nบาน">#REF!</definedName>
    <definedName name="nรู">#REF!</definedName>
    <definedName name="nสูบน้ำ">#REF!</definedName>
    <definedName name="O">#REF!</definedName>
    <definedName name="oa">[91]STMspry!$C$4</definedName>
    <definedName name="oba">#REF!</definedName>
    <definedName name="ODH" hidden="1">#REF!</definedName>
    <definedName name="oil">#REF!</definedName>
    <definedName name="OILprice">#REF!</definedName>
    <definedName name="op">#REF!</definedName>
    <definedName name="ope">#REF!</definedName>
    <definedName name="OPL">'[20]EE Price'!#REF!</definedName>
    <definedName name="OPM">'[20]EE Price'!#REF!</definedName>
    <definedName name="OPPPP">#REF!</definedName>
    <definedName name="OrderTable" hidden="1">#REF!</definedName>
    <definedName name="OV_1">#REF!</definedName>
    <definedName name="OV_10">#REF!</definedName>
    <definedName name="OV_11">#REF!</definedName>
    <definedName name="OV_2">#REF!</definedName>
    <definedName name="OV_3">#REF!</definedName>
    <definedName name="OV_4">#REF!</definedName>
    <definedName name="OV_5">#REF!</definedName>
    <definedName name="OV_6">#REF!</definedName>
    <definedName name="OV_7">#REF!</definedName>
    <definedName name="OV_8">#REF!</definedName>
    <definedName name="OV_9">#REF!</definedName>
    <definedName name="Overhead_MountingAtBridgeDeck">#REF!</definedName>
    <definedName name="Overhead_MountingOnSteel">#REF!</definedName>
    <definedName name="Overpass_Sai_5">#REF!</definedName>
    <definedName name="P" localSheetId="0">[25]ค่างานต้นทุน!$H$106</definedName>
    <definedName name="P">#REF!</definedName>
    <definedName name="P.C.Pile0.40x0.40">'[31]Unit Cost'!$M$199</definedName>
    <definedName name="PaintMat">[104]Paint!$H$22</definedName>
    <definedName name="PAKCHONGTOLL">[93]ตัดแบ่งกม.ส่งพี่หนุ่ม!$D$35</definedName>
    <definedName name="pan">#REF!</definedName>
    <definedName name="Panel" hidden="1">{#N/A,#N/A,TRUE,"SUM";#N/A,#N/A,TRUE,"EE";#N/A,#N/A,TRUE,"AC";#N/A,#N/A,TRUE,"SN"}</definedName>
    <definedName name="paper1">#REF!</definedName>
    <definedName name="paper2">#REF!</definedName>
    <definedName name="paper3">#REF!</definedName>
    <definedName name="paper4">#REF!</definedName>
    <definedName name="pareena.c">'[105]1.GENERAL '!$Q$2</definedName>
    <definedName name="PART">[106]Sheet1!#REF!</definedName>
    <definedName name="Pay_Date">#REF!</definedName>
    <definedName name="Pay_Num">#REF!</definedName>
    <definedName name="Payment_Date">DATE(YEAR(Loan_Start),MONTH(Loan_Start)+Number_of_Payments___8,DAY(Loan_Start))</definedName>
    <definedName name="Payment_Date___0">DATE(YEAR(Loan_Start),MONTH(Loan_Start)+Number_of_Payments___8,DAY(Loan_Start))</definedName>
    <definedName name="Payment_Date___10">DATE(YEAR(Loan_Start),MONTH(Loan_Start)+Number_of_Payments___8,DAY(Loan_Start))</definedName>
    <definedName name="Payment_Date___2">DATE(YEAR(Loan_Start),MONTH(Loan_Start)+Number_of_Payments___8,DAY(Loan_Start))</definedName>
    <definedName name="Payment_Date___3">DATE(YEAR(Loan_Start),MONTH(Loan_Start)+Number_of_Payments___8,DAY(Loan_Start))</definedName>
    <definedName name="Payment_Date___4">DATE(YEAR(Loan_Start),MONTH(Loan_Start)+Number_of_Payments___8,DAY(Loan_Start))</definedName>
    <definedName name="Payment_Date___5">DATE(YEAR(Loan_Start),MONTH(Loan_Start)+Number_of_Payments___8,DAY(Loan_Start))</definedName>
    <definedName name="Payment_Date___6">DATE(YEAR(Loan_Start),MONTH(Loan_Start)+Number_of_Payments___8,DAY(Loan_Start))</definedName>
    <definedName name="Payment_Date___7">DATE(YEAR(Loan_Start),MONTH(Loan_Start)+Number_of_Payments___8,DAY(Loan_Start))</definedName>
    <definedName name="Payment_Date___8">DATE(YEAR(Loan_Start),MONTH(Loan_Start)+Number_of_Payments___8,DAY(Loan_Start))</definedName>
    <definedName name="Payment_Date___9">DATE(YEAR(Loan_Start),MONTH(Loan_Start)+Number_of_Payments___8,DAY(Loan_Start))</definedName>
    <definedName name="PBL">'[20]EE Price'!#REF!</definedName>
    <definedName name="pc">#REF!</definedName>
    <definedName name="PC.Pile_dia0.60m">#REF!</definedName>
    <definedName name="PC.Pile_dia0.80m">#REF!</definedName>
    <definedName name="PC_0.26x0.26">#REF!</definedName>
    <definedName name="PC_0.40x0.40">#REF!</definedName>
    <definedName name="PC_0.80x0.80">#REF!</definedName>
    <definedName name="PC_SPC12">#REF!</definedName>
    <definedName name="PC_SPC12ไม่รวมขนส่ง">#REF!</definedName>
    <definedName name="PC_SPC9">#REF!</definedName>
    <definedName name="PC_SPC9ไม่รวมขนส่ง">#REF!</definedName>
    <definedName name="PC_STRAND">'[51]MATERIAL-DIST'!$N$66</definedName>
    <definedName name="PC_WIRE">'[51]MATERIAL-DIST'!$N$64</definedName>
    <definedName name="PC_WIREไม่รวมขนส่ง">#REF!</definedName>
    <definedName name="PCSTRAND">[55]ROADMATERIAL!$H$484</definedName>
    <definedName name="PCW">#REF!</definedName>
    <definedName name="PCW7MM">'[40]6.ข้อมูลวัสดุ-ค่าดำเนิน'!$X$19</definedName>
    <definedName name="PCWIRE">[51]ROADMATERIAL!$H$476</definedName>
    <definedName name="pd">#REF!</definedName>
    <definedName name="Pedestrian_Bridge_Type1">'[31]5-2'!$K$2431</definedName>
    <definedName name="Pedestrian_Bridge_Type2">#REF!</definedName>
    <definedName name="Perdorated_Pipe">'[31]6'!$J$691</definedName>
    <definedName name="Perforated_Pipe">#REF!</definedName>
    <definedName name="picture1">#REF!</definedName>
    <definedName name="Pile_11">'[99]5-2'!#REF!</definedName>
    <definedName name="Pile_13">'[99]5-2'!#REF!</definedName>
    <definedName name="Pile_15">'[99]5-2'!#REF!</definedName>
    <definedName name="Pile_17">'[99]5-2'!#REF!</definedName>
    <definedName name="Pile_19">'[99]5-2'!#REF!</definedName>
    <definedName name="Pile_7">'[100]5-2'!#REF!</definedName>
    <definedName name="Pile_9">'[100]5-2'!#REF!</definedName>
    <definedName name="pile_length">#REF!</definedName>
    <definedName name="Pile0.26x0.26_L11">'[31]5-2'!$J$1964</definedName>
    <definedName name="Pile0.26x0.26_L13">'[31]5-2'!$J$1952</definedName>
    <definedName name="Pile0.26x0.26_L15">'[31]5-2'!$J$1940</definedName>
    <definedName name="Pile0.26x0.26_L17">'[31]5-2'!$J$1928</definedName>
    <definedName name="Pile0.26x0.26_L19">'[31]5-2'!$J$1916</definedName>
    <definedName name="Pile0.26x0.26_L7">'[31]5-2'!$J$1988</definedName>
    <definedName name="Pile0.26x0.26_L9">'[31]5-2'!$J$1976</definedName>
    <definedName name="pile40">#REF!</definedName>
    <definedName name="PIM">#REF!</definedName>
    <definedName name="ping">#REF!</definedName>
    <definedName name="ping1">#REF!</definedName>
    <definedName name="ping2">#REF!</definedName>
    <definedName name="ping3">#REF!</definedName>
    <definedName name="ping4">#REF!</definedName>
    <definedName name="Pipe">'[62]6'!$J$3032</definedName>
    <definedName name="PIPE_0.3">'[51]MATERIAL-DIST'!$D$69</definedName>
    <definedName name="Pipe_0.30">#REF!</definedName>
    <definedName name="PIPE_0.4">'[51]MATERIAL-DIST'!$D$70</definedName>
    <definedName name="Pipe_0.40">'[31]5-2'!$J$2265</definedName>
    <definedName name="PIPE_0.6">'[55]MATERIAL-DIST'!$D$62</definedName>
    <definedName name="Pipe_0.60">'[31]5-2'!$J$2278</definedName>
    <definedName name="PIPE_0.8">'[51]MATERIAL-DIST'!$D$72</definedName>
    <definedName name="Pipe_0.80">'[31]5-2'!$J$2291</definedName>
    <definedName name="PIPE_1.0">'[51]MATERIAL-DIST'!$D$73</definedName>
    <definedName name="Pipe_1.00">'[31]5-2'!$J$2304</definedName>
    <definedName name="PIPE_1.2">'[57]MATERIAL-DIST'!$D$53</definedName>
    <definedName name="Pipe_1.20">'[31]5-2'!$J$2317</definedName>
    <definedName name="PIPE_1.5">'[65]MATERIAL-DIST'!$D$63</definedName>
    <definedName name="Pipe_1.50">#REF!</definedName>
    <definedName name="PIPE1.00">#REF!</definedName>
    <definedName name="PIPE1.2">'[85]25-27RC. PIPE(3หน้า)'!#REF!</definedName>
    <definedName name="PIPE1.5">'[85]25-27RC. PIPE(3หน้า)'!#REF!</definedName>
    <definedName name="pipe100">#REF!</definedName>
    <definedName name="pipe120">#REF!</definedName>
    <definedName name="pipe150">#REF!</definedName>
    <definedName name="PIPE40">'[85]25-27RC. PIPE(3หน้า)'!#REF!</definedName>
    <definedName name="pipe40.1">#REF!</definedName>
    <definedName name="PIPE60">'[85]25-27RC. PIPE(3หน้า)'!#REF!</definedName>
    <definedName name="PIPE80">'[85]25-27RC. PIPE(3หน้า)'!#REF!</definedName>
    <definedName name="pkkbnb">#REF!</definedName>
    <definedName name="PL">#REF!</definedName>
    <definedName name="Plain">#REF!</definedName>
    <definedName name="Plain_Riprap">#REF!</definedName>
    <definedName name="Plain_Track_HP">#REF!</definedName>
    <definedName name="PlainConcrete_AtToe">'[31]6'!$J$237</definedName>
    <definedName name="plan">'[107]หน้า 6 '!$M$53</definedName>
    <definedName name="plan2_คิดเงิน2_List">#REF!</definedName>
    <definedName name="PLANK_10">'[108]PLANK GIRDER 5.00, 10.00 M.'!$K$23</definedName>
    <definedName name="PLANK_5">'[108]PLANK GIRDER 5.00, 10.00 M.'!$K$12</definedName>
    <definedName name="Plank_Girder">#REF!</definedName>
    <definedName name="plank_thk">#REF!</definedName>
    <definedName name="PLANK10">#REF!</definedName>
    <definedName name="PLANK10ES">#REF!</definedName>
    <definedName name="plank10ex">#REF!</definedName>
    <definedName name="plank10in">#REF!</definedName>
    <definedName name="PLANK10IS">#REF!</definedName>
    <definedName name="PLANK6ES">#REF!</definedName>
    <definedName name="PLANK6IS">#REF!</definedName>
    <definedName name="PLANK8">#REF!</definedName>
    <definedName name="PLANK8ES">#REF!</definedName>
    <definedName name="plank8ex">#REF!</definedName>
    <definedName name="plank8in">#REF!</definedName>
    <definedName name="PLANK8IS">#REF!</definedName>
    <definedName name="PlankIn_N">#REF!</definedName>
    <definedName name="PlankOut_N">#REF!</definedName>
    <definedName name="PLAV1">#REF!</definedName>
    <definedName name="PLAV2">#REF!</definedName>
    <definedName name="PLConc1">#REF!</definedName>
    <definedName name="PLConc2">#REF!</definedName>
    <definedName name="PLConc3">#REF!</definedName>
    <definedName name="PLDB121">#REF!</definedName>
    <definedName name="PLDB122">#REF!</definedName>
    <definedName name="PLDB163">#REF!</definedName>
    <definedName name="PLDB251">#REF!</definedName>
    <definedName name="PLDB252">#REF!</definedName>
    <definedName name="PLFrmW1">#REF!</definedName>
    <definedName name="PLFrmW2">#REF!</definedName>
    <definedName name="PLFrmW3">#REF!</definedName>
    <definedName name="PLNO1">#REF!</definedName>
    <definedName name="PLNO2">#REF!</definedName>
    <definedName name="PLRB61">#REF!</definedName>
    <definedName name="PLRB62">#REF!</definedName>
    <definedName name="PLRB63">#REF!</definedName>
    <definedName name="PMA">#REF!</definedName>
    <definedName name="PMAorAC01">#REF!</definedName>
    <definedName name="PMAorAC02">#REF!</definedName>
    <definedName name="pmk">#REF!</definedName>
    <definedName name="Pmk43katug">#REF!</definedName>
    <definedName name="pole">'[109]ราคาต่อหน่วย2-9'!$Q$2335</definedName>
    <definedName name="pole.c">#REF!</definedName>
    <definedName name="pole12">[110]unitcostรวม!#REF!</definedName>
    <definedName name="pole15">[110]unitcostรวม!#REF!</definedName>
    <definedName name="POLYMER">[96]BAR!$C$44:$Z$54</definedName>
    <definedName name="POM">#REF!</definedName>
    <definedName name="pooiuuyytt" hidden="1">{"SUM",#N/A,FALSE,"summary";"BOOK11-1",#N/A,FALSE,"1CityGarden";"BOOK11-2",#N/A,FALSE,"2CountryGarden";"BOOK11-3",#N/A,FALSE,"3JUNGLE";"BOOK11-4CIVIL",#N/A,FALSE,"CIVIL"}</definedName>
    <definedName name="pop">#REF!</definedName>
    <definedName name="PorLand_Cement">'[62]4'!$J$183</definedName>
    <definedName name="POROUS">'[62]2'!$J$124</definedName>
    <definedName name="PorousBackFill">'[31]2'!$J$171</definedName>
    <definedName name="PotBearing_fixed_vertical_capacity_10000kN__movement_100mm">#REF!</definedName>
    <definedName name="PotBearing_free_sliding_vertical_capacity_35000kN__movement_100mm">#REF!</definedName>
    <definedName name="PotBearing_free_sliding_vertical_capacity_50000kN__movement_100mm">#REF!</definedName>
    <definedName name="PotBearing_free_sliding_vertical_capacity_50000kN__movement_50mm">#REF!</definedName>
    <definedName name="PotBearing_guideed_sliding_vertical_capacity_35000kN__movement_100mm">#REF!</definedName>
    <definedName name="PotBearing_guideed_sliding_vertical_capacity_50000kN__movement_100mm">#REF!</definedName>
    <definedName name="PotBearing_guideed_sliding_vertical_capacity_50000kN__movement_50mm">#REF!</definedName>
    <definedName name="pp">#REF!</definedName>
    <definedName name="ppp" localSheetId="0" hidden="1">{"FTS",#N/A,FALSE,"E"}</definedName>
    <definedName name="ppp">#REF!</definedName>
    <definedName name="Pr_L">'[20]EE Price'!#REF!</definedName>
    <definedName name="Pr_LC">'[20]EE Price'!#REF!</definedName>
    <definedName name="Precastconcrete_grade50_in_superstructure">#REF!</definedName>
    <definedName name="Precastconcrete_Plank_Girder_10m.span">#REF!</definedName>
    <definedName name="Precastconcrete_Plank_Girder_8m.span">#REF!</definedName>
    <definedName name="PrecastconcreteI_Girder_20mspan">#REF!</definedName>
    <definedName name="Premoulded_filler_20mm">#REF!</definedName>
    <definedName name="Prestressing_Bar">#REF!</definedName>
    <definedName name="Prestressing_tendon">#REF!</definedName>
    <definedName name="pri" hidden="1">{#N/A,#N/A,TRUE,"Str.";#N/A,#N/A,TRUE,"Steel &amp; Roof";#N/A,#N/A,TRUE,"Arc.";#N/A,#N/A,TRUE,"Preliminary";#N/A,#N/A,TRUE,"Sum_Prelim"}</definedName>
    <definedName name="prime">#REF!</definedName>
    <definedName name="PrimeCoat">#N/A</definedName>
    <definedName name="PrimeMat">#REF!</definedName>
    <definedName name="Princ">#REF!</definedName>
    <definedName name="PRINT">#REF!</definedName>
    <definedName name="_xlnm.Print_Area" localSheetId="0">'S-Curve'!$A$4:$BD$824</definedName>
    <definedName name="_xlnm.Print_Area">#REF!</definedName>
    <definedName name="PRINT_AREA_MI">#REF!</definedName>
    <definedName name="Print_Area_MI___0">#REF!</definedName>
    <definedName name="Print_Area_MI___4">#REF!</definedName>
    <definedName name="Print_Area_Reset">OFFSET(Full_Print,0,0,Last_Row)</definedName>
    <definedName name="Print_Area_Reset___0">OFFSET(Full_Print,0,0,Last_Row___0)</definedName>
    <definedName name="Print_Area_Reset___10">OFFSET(Full_Print,0,0,Last_Row___10)</definedName>
    <definedName name="Print_Area_Reset___2">OFFSET(Full_Print,0,0,Last_Row___2)</definedName>
    <definedName name="Print_Area_Reset___3">OFFSET(Full_Print,0,0,Last_Row___3)</definedName>
    <definedName name="Print_Area_Reset___4">OFFSET(Full_Print,0,0,Last_Row___4)</definedName>
    <definedName name="Print_Area_Reset___5">OFFSET(Full_Print,0,0,Last_Row___5)</definedName>
    <definedName name="Print_Area_Reset___6">OFFSET(Full_Print,0,0,Last_Row___6)</definedName>
    <definedName name="Print_Area_Reset___7">OFFSET(Full_Print,0,0,Last_Row___7)</definedName>
    <definedName name="Print_Area_Reset___8">OFFSET(Full_Print,0,0,Last_Row___8)</definedName>
    <definedName name="Print_Area_Reset___9">OFFSET(Full_Print,0,0,Last_Row___9)</definedName>
    <definedName name="_xlnm.Print_Titles">#REF!</definedName>
    <definedName name="Print_Titles_MI">#REF!</definedName>
    <definedName name="Print_Titles_MI___4">#REF!</definedName>
    <definedName name="PRINT1">#REF!</definedName>
    <definedName name="PRINT2">#REF!</definedName>
    <definedName name="PROCES">'[44]DETAIL '!#REF!</definedName>
    <definedName name="ProdForm" hidden="1">#REF!</definedName>
    <definedName name="Product" hidden="1">#REF!</definedName>
    <definedName name="Profit">#REF!</definedName>
    <definedName name="Project">#REF!</definedName>
    <definedName name="project_detail1">'[54]Poject name'!$B$6</definedName>
    <definedName name="project_detail2">'[54]Poject name'!$B$7</definedName>
    <definedName name="project_name">'[54]Poject name'!$B$4</definedName>
    <definedName name="PROJECT_NAME____Capsugel_Relocation_Project">#REF!</definedName>
    <definedName name="PROJECT_NAME____Capsugel_Relocation_Project___0">#REF!</definedName>
    <definedName name="ProjectName">'[104]Backup Data'!$B$3</definedName>
    <definedName name="ProjNAME">[111]รายละเอียดโครงการ!$B$2</definedName>
    <definedName name="ProjNo.">#REF!</definedName>
    <definedName name="Pv">[91]PsychroData!$A$3:$B$57</definedName>
    <definedName name="pvc_2_1">#REF!</definedName>
    <definedName name="pvc_2_2">#REF!</definedName>
    <definedName name="pvc_2_3">#REF!</definedName>
    <definedName name="pvc_2_4">#REF!</definedName>
    <definedName name="pvc_4_1">#REF!</definedName>
    <definedName name="pvc_4_2">#REF!</definedName>
    <definedName name="pvc_4_3">#REF!</definedName>
    <definedName name="pvc_4_4">#REF!</definedName>
    <definedName name="pvc_sheet">#REF!</definedName>
    <definedName name="PVCgysum" hidden="1">{"'QuotationCRPaint (3)'!$A$12:$B$15"}</definedName>
    <definedName name="PVCgysum2" hidden="1">{"'QuotationCRPaint (3)'!$A$12:$B$15"}</definedName>
    <definedName name="PVCลอดเกาะสาย1">#REF!</definedName>
    <definedName name="PVCลอดเกาะสาย2">#REF!</definedName>
    <definedName name="PvStr1">"AC.Wearing Course"</definedName>
    <definedName name="PvStr2">"AC.Bider Course"</definedName>
    <definedName name="PvStr3">"Base Course"</definedName>
    <definedName name="PvStr4">"Subbase Course"</definedName>
    <definedName name="PvStr5">"Select Mat"</definedName>
    <definedName name="PvStr6">"PvStr6"</definedName>
    <definedName name="Q" localSheetId="0" hidden="1">{#N/A,#N/A,TRUE,"SUM";#N/A,#N/A,TRUE,"EE";#N/A,#N/A,TRUE,"AC";#N/A,#N/A,TRUE,"SN"}</definedName>
    <definedName name="q">#REF!</definedName>
    <definedName name="Q_Average">#REF!</definedName>
    <definedName name="q_ty">#REF!</definedName>
    <definedName name="qq">#REF!</definedName>
    <definedName name="QQQ" hidden="1">{#N/A,#N/A,TRUE,"SUM";#N/A,#N/A,TRUE,"EE";#N/A,#N/A,TRUE,"AC";#N/A,#N/A,TRUE,"SN"}</definedName>
    <definedName name="qqqqqqqqqqqqqqq" hidden="1">{#VALUE!,#N/A,FALSE,0;#N/A,#N/A,FALSE,0;#N/A,#N/A,FALSE,0;#N/A,#N/A,FALSE,0;#N/A,#N/A,FALSE,0;#N/A,#N/A,FALSE,0;#N/A,#N/A,FALSE,0;#N/A,#N/A,FALSE,0;#N/A,#N/A,FALSE,0;#N/A,#N/A,FALSE,0}</definedName>
    <definedName name="qty">#REF!</definedName>
    <definedName name="QTY.6.12.9.1">#REF!</definedName>
    <definedName name="qty___0">#REF!</definedName>
    <definedName name="QTY1.1">#REF!</definedName>
    <definedName name="QTY1.16">#REF!</definedName>
    <definedName name="QTY1.17">#REF!</definedName>
    <definedName name="QTY1.2">#REF!</definedName>
    <definedName name="QTY1.21">#REF!</definedName>
    <definedName name="qty1.3.1">#REF!</definedName>
    <definedName name="QTY1.3.2">#REF!</definedName>
    <definedName name="QTY1.3.3">#REF!</definedName>
    <definedName name="QTY1.3.4">#REF!</definedName>
    <definedName name="QTY1.3.5">#REF!</definedName>
    <definedName name="QTY1.3.6">#REF!</definedName>
    <definedName name="QTY1.3.7">#REF!</definedName>
    <definedName name="QTY1.3.8">#REF!</definedName>
    <definedName name="QTY1.4.1">#REF!</definedName>
    <definedName name="QTY1.7">'[112]B.O.Q'!$D$38</definedName>
    <definedName name="QTY1.8">'[101]B.O.Q'!$D$41</definedName>
    <definedName name="QTY2.1">#REF!</definedName>
    <definedName name="QTY2.2.1">#REF!</definedName>
    <definedName name="QTY2.2.4">#REF!</definedName>
    <definedName name="QTY2.2.5">#REF!</definedName>
    <definedName name="QTY2.3.1.1">'[89]B.O.Q'!#REF!</definedName>
    <definedName name="QTY2.3.2">#REF!</definedName>
    <definedName name="QTY2.3.4">#REF!</definedName>
    <definedName name="QTY2.3.5">#REF!</definedName>
    <definedName name="QTY2.3.6">#REF!</definedName>
    <definedName name="QTY2.4.2">#REF!</definedName>
    <definedName name="QTY3.1.1">#REF!</definedName>
    <definedName name="QTY3.2.1">#REF!</definedName>
    <definedName name="QTY3.2.3">#REF!</definedName>
    <definedName name="QTY3.2.5">'[113]B.O.Q'!$D$132</definedName>
    <definedName name="QTY3.2.6">#REF!</definedName>
    <definedName name="QTY3.2.7">#REF!</definedName>
    <definedName name="QTY3.3.2">'[112]B.O.Q'!$D$137</definedName>
    <definedName name="QTY3.4.1">#REF!</definedName>
    <definedName name="QTY3.6">#REF!</definedName>
    <definedName name="QTY3.7">'[112]B.O.Q'!$D$149</definedName>
    <definedName name="QTY4.1.1">#REF!</definedName>
    <definedName name="QTY4.1.2">#REF!</definedName>
    <definedName name="QTY4.4.1">#REF!</definedName>
    <definedName name="QTY4.4.2">'[114]B.O.Q'!$D$144</definedName>
    <definedName name="QTY4.4.3.2">#REF!</definedName>
    <definedName name="QTY4.4.4">#REF!</definedName>
    <definedName name="QTY4.4.4.2">#REF!</definedName>
    <definedName name="QTY4.4.6">#REF!</definedName>
    <definedName name="QTY4.9.2">#REF!</definedName>
    <definedName name="QTY4.9.3">#REF!</definedName>
    <definedName name="QTY4.9.4">#REF!</definedName>
    <definedName name="QTY4.9.5">#REF!</definedName>
    <definedName name="QTY4.9.6">#REF!</definedName>
    <definedName name="QTY4.9.7">#REF!</definedName>
    <definedName name="QTY5.1.1.1">#REF!</definedName>
    <definedName name="QTY5.1.1.2">#REF!</definedName>
    <definedName name="QTY5.1.1.5.1">#REF!</definedName>
    <definedName name="QTY5.1.1.5.2">#REF!</definedName>
    <definedName name="QTY5.1.1.6">'[89]B.O.Q'!#REF!</definedName>
    <definedName name="QTY5.1.1.9.1">#REF!</definedName>
    <definedName name="QTY5.1.2.1">'[108]B.O.Q'!$D$181</definedName>
    <definedName name="QTY5.1.2.2">'[108]B.O.Q'!$D$183</definedName>
    <definedName name="QTY5.1.2.3">'[108]B.O.Q'!$D$185</definedName>
    <definedName name="QTY5.1.2.4">'[108]B.O.Q'!$D$187</definedName>
    <definedName name="QTY5.1.3.1">#REF!</definedName>
    <definedName name="QTY5.1.3.2">#REF!</definedName>
    <definedName name="QTY5.1.3.3">#REF!</definedName>
    <definedName name="QTY5.1.3.4">#REF!</definedName>
    <definedName name="QTY5.1.3.5">#REF!</definedName>
    <definedName name="QTY5.1.3.6">#REF!</definedName>
    <definedName name="QTY5.1.3.7">#REF!</definedName>
    <definedName name="QTY5.1.3.8">#REF!</definedName>
    <definedName name="QTY5.1.4">#REF!</definedName>
    <definedName name="QTY5.1.5">#REF!</definedName>
    <definedName name="QTY5.1.7.1">'[46]B.O.Q'!$D$212</definedName>
    <definedName name="QTY5.2.1.2">#REF!</definedName>
    <definedName name="QTY5.2.1.3">#REF!</definedName>
    <definedName name="QTY5.3.1">#REF!</definedName>
    <definedName name="QTY5.3.3">#REF!</definedName>
    <definedName name="QTY5.3.5">#REF!</definedName>
    <definedName name="QTY5.3.6">#REF!</definedName>
    <definedName name="QTY5.3.7">#REF!</definedName>
    <definedName name="QTY5.4.1">#REF!</definedName>
    <definedName name="QTY5.4.2">#REF!</definedName>
    <definedName name="QTY5.4.3">#REF!</definedName>
    <definedName name="QTY5.4.4">#REF!</definedName>
    <definedName name="QTY6.1.1">'[115]B.O.Q'!$D$386</definedName>
    <definedName name="QTY6.1.11">'[115]B.O.Q'!$D$412</definedName>
    <definedName name="QTY6.1.12">'[115]B.O.Q'!$D$414</definedName>
    <definedName name="QTY6.1.13">'[115]B.O.Q'!$D$416</definedName>
    <definedName name="QTY6.1.14">'[115]B.O.Q'!$D$418</definedName>
    <definedName name="QTY6.1.15">'[115]B.O.Q'!$D$420</definedName>
    <definedName name="QTY6.1.16">'[115]B.O.Q'!$D$423</definedName>
    <definedName name="QTY6.1.17">'[115]B.O.Q'!$D$425</definedName>
    <definedName name="QTY6.1.2.1">'[115]B.O.Q'!$D$389</definedName>
    <definedName name="QTY6.1.20">'[113]B.O.Q'!$D$486</definedName>
    <definedName name="QTY6.1.5">'[115]B.O.Q'!$D$400</definedName>
    <definedName name="QTY6.1.7">'[115]B.O.Q'!$D$404</definedName>
    <definedName name="QTY6.10.1">#REF!</definedName>
    <definedName name="QTY6.10.2">#REF!</definedName>
    <definedName name="QTY6.10.3">#REF!</definedName>
    <definedName name="QTY6.10.4.1">#REF!</definedName>
    <definedName name="QTY6.10.4.2">#REF!</definedName>
    <definedName name="QTY6.11.1">#REF!</definedName>
    <definedName name="QTY6.11.2.1">#REF!</definedName>
    <definedName name="QTY6.11.2.2">#REF!</definedName>
    <definedName name="QTY6.11.2.4.1">'[46]B.O.Q'!$D$579</definedName>
    <definedName name="QTY6.11.2.4.2">'[46]B.O.Q'!$D$581</definedName>
    <definedName name="QTY6.11.2.4.3">'[46]B.O.Q'!$D$583</definedName>
    <definedName name="QTY6.11.2.4.4">'[46]B.O.Q'!$D$585</definedName>
    <definedName name="QTY6.11.2.4.5">'[46]B.O.Q'!$D$587</definedName>
    <definedName name="QTY6.11.2.4.6">'[46]B.O.Q'!$D$589</definedName>
    <definedName name="QTY6.11.2.4.7">'[46]B.O.Q'!$D$591</definedName>
    <definedName name="QTY6.11.2.4.8">'[46]B.O.Q'!$D$593</definedName>
    <definedName name="QTY6.11.3.1">#REF!</definedName>
    <definedName name="QTY6.11.5.1.1">#REF!</definedName>
    <definedName name="QTY6.11.6.1">'[116]BOQ.(10หน้า)'!$D$196</definedName>
    <definedName name="QTY6.11.7">'[117]B.O.Q'!$D$624</definedName>
    <definedName name="QTY6.11.8">'[46]B.O.Q'!$D$630</definedName>
    <definedName name="QTY6.12.1">#REF!</definedName>
    <definedName name="QTY6.12.10.1">#REF!</definedName>
    <definedName name="QTY6.12.10.3">'[114]B.O.Q'!$D$785</definedName>
    <definedName name="QTY6.12.2">#REF!</definedName>
    <definedName name="QTY6.12.9.3">#REF!</definedName>
    <definedName name="QTY6.12.9.4">#REF!</definedName>
    <definedName name="QTY6.13.2.1">#REF!</definedName>
    <definedName name="QTY6.15.3.1">#REF!</definedName>
    <definedName name="QTY6.15.3.2">#REF!</definedName>
    <definedName name="QTY6.15.4.1">#REF!</definedName>
    <definedName name="QTY6.15.7">#REF!</definedName>
    <definedName name="QTY6.17.1">#REF!</definedName>
    <definedName name="QTY6.3.1.3">#REF!</definedName>
    <definedName name="QTY6.3.12.1">#REF!</definedName>
    <definedName name="QTY6.3.13.1">'[112]B.O.Q'!$D$639</definedName>
    <definedName name="QTY6.3.13.2">'[112]B.O.Q'!$D$641</definedName>
    <definedName name="QTY6.3.14.2">'[89]B.O.Q'!#REF!</definedName>
    <definedName name="QTY6.3.14.3">'[89]B.O.Q'!#REF!</definedName>
    <definedName name="QTY6.3.14.4.2">'[89]B.O.Q'!#REF!</definedName>
    <definedName name="QTY6.3.14.4.4">'[89]B.O.Q'!#REF!</definedName>
    <definedName name="QTY6.3.5.1">#REF!</definedName>
    <definedName name="QTY6.3.5.2">'[115]B.O.Q'!$D$517</definedName>
    <definedName name="QTY6.3.6.1">#REF!</definedName>
    <definedName name="QTY6.3.6.5">#REF!</definedName>
    <definedName name="QTY6.3.8.2">#REF!</definedName>
    <definedName name="QTY6.4.1.1">#REF!</definedName>
    <definedName name="QTY6.5.1">#REF!</definedName>
    <definedName name="QTY6.6.1">#REF!</definedName>
    <definedName name="QTY6.6.2">#REF!</definedName>
    <definedName name="QTY6.7.1">#REF!</definedName>
    <definedName name="QTY6.7.2">#REF!</definedName>
    <definedName name="QTY6.8.1">#REF!</definedName>
    <definedName name="QTY6.8.3.4">'[118]B.O.Q'!$D$650</definedName>
    <definedName name="QTY6.8.4.6">'[89]B.O.Q'!#REF!</definedName>
    <definedName name="QTY7.4">#REF!</definedName>
    <definedName name="quidewall" hidden="1">{"SUMMARY",#N/A,FALSE,"C"}</definedName>
    <definedName name="qw">#REF!</definedName>
    <definedName name="QWE" hidden="1">{"SUM",#N/A,FALSE,"summary";"BOOK11-1",#N/A,FALSE,"1CityGarden";"BOOK11-2",#N/A,FALSE,"2CountryGarden";"BOOK11-3",#N/A,FALSE,"3JUNGLE";"BOOK11-4CIVIL",#N/A,FALSE,"CIVIL"}</definedName>
    <definedName name="R.c._Ditch_A">'[62]6'!$J$1188</definedName>
    <definedName name="R.c._Ditch_B">'[62]6'!$J$1210</definedName>
    <definedName name="R.c._Ditch_C">'[31]6'!$J$1951</definedName>
    <definedName name="R.c._Ditch_C_Cast_in_place">#REF!</definedName>
    <definedName name="R.c._Ditch_For_Bridge">'[62]6'!$J$1259</definedName>
    <definedName name="R.c._Gutter">'[62]6'!$J$1161</definedName>
    <definedName name="R.c._Stairs">'[31]6'!$J$584</definedName>
    <definedName name="R.C.DICTH_A">#REF!</definedName>
    <definedName name="R.C.DitchTypeA_H_0.50">'[82]6'!$I$1438</definedName>
    <definedName name="R.C.DitchTypeA_H_0.60">'[82]6'!$I$1465</definedName>
    <definedName name="R.C.DitchTypeA_H_0.80">'[82]6'!$I$1492</definedName>
    <definedName name="R.C.DrainChute">'[31]6'!$J$167</definedName>
    <definedName name="R.C.DrainOutlet">'[31]6'!$J$298</definedName>
    <definedName name="R.C.DrainOutLet_TypeI_0.40">'[31]6'!$J$259</definedName>
    <definedName name="R.C.GutterTypeI">'[31]6'!$J$2104</definedName>
    <definedName name="R.C.GutterTypeII">'[31]6'!$J$2116</definedName>
    <definedName name="R.C.GutterTypeIII">'[31]6'!$J$2128</definedName>
    <definedName name="R.C.HeadWall_BoxCulvert_TypeII2.10x2.10m.">'[31]6'!$J$1847</definedName>
    <definedName name="R.C.HeadWall_BoxCulvert1.80x1.80m.">'[31]6'!$J$1825</definedName>
    <definedName name="R.C.HeadWall_BoxCulvert2.10x2.10m.">'[31]6'!$J$1835</definedName>
    <definedName name="R.C.InterceptorTypeI">'[31]6'!$J$2142</definedName>
    <definedName name="R.C.InterceptorTypeII">'[31]6'!$J$2154</definedName>
    <definedName name="R.C.ManholeTypeA_0.60">'[82]6'!$I$278</definedName>
    <definedName name="R.C.ManholeTypeB_0.60">'[82]6'!$I$305</definedName>
    <definedName name="R.C.ManholeTypeB_0.80">'[82]6'!$I$333</definedName>
    <definedName name="R.C.ManholeTypeB_1.00">'[82]6'!$I$361</definedName>
    <definedName name="R.C.ManholeTypeC_1.00">'[82]6'!$I$554</definedName>
    <definedName name="R.C.ManholeTypeC_1.20">'[82]6'!$I$582</definedName>
    <definedName name="R.C.ManholeTypeF">'[82]6'!$I$749</definedName>
    <definedName name="R.C.PipeCulvert_0.30">'[82]5'!$J$34</definedName>
    <definedName name="R.C.PipeCulverts_0.40">'[82]5'!$J$48</definedName>
    <definedName name="R.C.PipeCulverts_0.60">'[82]5'!$J$61</definedName>
    <definedName name="R.C.PipeCulverts_0.80">'[82]5'!$J$74</definedName>
    <definedName name="R.C.PipeCulverts_1.00">'[82]5'!$J$87</definedName>
    <definedName name="R.C.PipeCulverts_1.20">'[82]5'!$J$100</definedName>
    <definedName name="R.C.PipeCulverts_1.50">'[82]5'!$J$113</definedName>
    <definedName name="R.C.REcTANGULAR">'[31]6'!$J$1625</definedName>
    <definedName name="R_">#REF!</definedName>
    <definedName name="R_UNIT">#REF!</definedName>
    <definedName name="R1.">#REF!</definedName>
    <definedName name="Rail_sw_tab">#REF!</definedName>
    <definedName name="Rail_tab">#REF!</definedName>
    <definedName name="rail_type">[119]data!$B$16</definedName>
    <definedName name="RainCondition">#REF!</definedName>
    <definedName name="RainIndex">#REF!</definedName>
    <definedName name="Raised_Bar">'[62]6'!$J$2727</definedName>
    <definedName name="Ramp">'[97]Main+Ramp'!$O$3:$T$32</definedName>
    <definedName name="RATCHASIMA_Interchange">[63]Summary!#REF!</definedName>
    <definedName name="rb">'[120]10 ข้อมูลวัสดุ-ค่าดำเนิน'!$X$15</definedName>
    <definedName name="RB..6">#REF!</definedName>
    <definedName name="RB..9">#REF!</definedName>
    <definedName name="RB.12">#REF!</definedName>
    <definedName name="RB.19">#REF!</definedName>
    <definedName name="RB.25">#REF!</definedName>
    <definedName name="RB.6">#REF!</definedName>
    <definedName name="RB.9">[58]ROADMATERIAL!$H$314</definedName>
    <definedName name="RB_12">[51]ROADMATERIAL!$H$307</definedName>
    <definedName name="RB_15">[55]ROADMATERIAL!$H$322</definedName>
    <definedName name="RB_19">[55]ROADMATERIAL!$H$330</definedName>
    <definedName name="RB_25">[51]ROADMATERIAL!$H$331</definedName>
    <definedName name="RB_6">[55]ROADMATERIAL!$H$298</definedName>
    <definedName name="RB_9">[55]ROADMATERIAL!$H$306</definedName>
    <definedName name="RB_9.1">#REF!</definedName>
    <definedName name="RB12_SR24">'[51]MATERIAL-DIST'!$N$42</definedName>
    <definedName name="RB12ไม่รวมขนส่ง">#REF!</definedName>
    <definedName name="RB15_SR24">'[51]MATERIAL-DIST'!$N$43</definedName>
    <definedName name="RB15ไม่รวมขนส่ง">#REF!</definedName>
    <definedName name="RB19_SR24">'[51]MATERIAL-DIST'!$N$44</definedName>
    <definedName name="RB19ไม่รวมขนส่ง">#REF!</definedName>
    <definedName name="RB25_SR24">'[51]MATERIAL-DIST'!$N$45</definedName>
    <definedName name="RB25ไม่รวมขนส่ง">#REF!</definedName>
    <definedName name="RB6_9">'[40]6.ข้อมูลวัสดุ-ค่าดำเนิน'!$X$15</definedName>
    <definedName name="RB6_SR24">'[51]MATERIAL-DIST'!$N$40</definedName>
    <definedName name="rb6mm">#REF!</definedName>
    <definedName name="RB6ไม่รวมขนส่ง">#REF!</definedName>
    <definedName name="RB9_SR24">'[51]MATERIAL-DIST'!$N$41</definedName>
    <definedName name="rb9mm">#REF!</definedName>
    <definedName name="RB9ไม่รวมขนส่ง">#REF!</definedName>
    <definedName name="rbb">'[120]10 ข้อมูลวัสดุ-ค่าดำเนิน'!$X$15</definedName>
    <definedName name="RBS">#REF!</definedName>
    <definedName name="RC.DrainOutlet_TypeI">'[31]6'!$J$271</definedName>
    <definedName name="RC.DrainOutlet_TypeII">'[31]6'!$J$286</definedName>
    <definedName name="RC.Interceptor_TypeIII">'[31]6'!$J$1881</definedName>
    <definedName name="RC_">#REF!</definedName>
    <definedName name="rc_1">#REF!</definedName>
    <definedName name="RC_250">#REF!</definedName>
    <definedName name="RCArea" hidden="1">#REF!</definedName>
    <definedName name="rcp100.2">#REF!</definedName>
    <definedName name="rcp100.2.1">#REF!</definedName>
    <definedName name="rcp100.3">#REF!</definedName>
    <definedName name="rcp100.3.1">#REF!</definedName>
    <definedName name="rcp120.2">#REF!</definedName>
    <definedName name="rcp120.2.1">#REF!</definedName>
    <definedName name="rcp120.3">#REF!</definedName>
    <definedName name="rcp120.3.1">#REF!</definedName>
    <definedName name="rcp30.2">#REF!</definedName>
    <definedName name="rcp30.2.1">#REF!</definedName>
    <definedName name="rcp30.3">#REF!</definedName>
    <definedName name="rcp30.3.1">#REF!</definedName>
    <definedName name="rcp40.2">#REF!</definedName>
    <definedName name="rcp40.2.1">#REF!</definedName>
    <definedName name="rcp40.3">#REF!</definedName>
    <definedName name="rcp40.3.1">#REF!</definedName>
    <definedName name="rcp50.2">#REF!</definedName>
    <definedName name="rcp50.2.1">#REF!</definedName>
    <definedName name="rcp50.3">#REF!</definedName>
    <definedName name="rcp50.3.1">#REF!</definedName>
    <definedName name="rcp60.2">#REF!</definedName>
    <definedName name="rcp60.2.1">#REF!</definedName>
    <definedName name="rcp60.3">#REF!</definedName>
    <definedName name="rcp60.3.1">#REF!</definedName>
    <definedName name="rcp80.2">#REF!</definedName>
    <definedName name="rcp80.2.1">#REF!</definedName>
    <definedName name="rcp80.3">#REF!</definedName>
    <definedName name="rcp80.3.1">#REF!</definedName>
    <definedName name="rdsize">#REF!</definedName>
    <definedName name="rec">'[121]SAN REDUCED 1'!#REF!</definedName>
    <definedName name="record">#REF!</definedName>
    <definedName name="_xlnm.Recorder">#REF!</definedName>
    <definedName name="Rectangular_Pipe">'[82]6'!$I$1031</definedName>
    <definedName name="Rectangular_UDitch">'[31]6'!$J$2082</definedName>
    <definedName name="Relocate_Overhanging">#REF!</definedName>
    <definedName name="Relocated_Kilometer">'[62]6'!$J$1830</definedName>
    <definedName name="Relocated_Overhead">#REF!</definedName>
    <definedName name="RELOCATION">#REF!</definedName>
    <definedName name="Rem.li">#REF!</definedName>
    <definedName name="REMOVAL">#REF!</definedName>
    <definedName name="REMOVAL_15_659.617">#REF!</definedName>
    <definedName name="REMOVAL_17_518.991">#REF!</definedName>
    <definedName name="REMOVAL_20_091.556">#REF!</definedName>
    <definedName name="REMOVAL_22_013.639">#REF!</definedName>
    <definedName name="REMOVAL_22_292.178">#REF!</definedName>
    <definedName name="REMOVAL_24_135.609">#REF!</definedName>
    <definedName name="REMOVAL_24_958.390">#REF!</definedName>
    <definedName name="REMOVAL_25_914.743">#REF!</definedName>
    <definedName name="REMOVAL_26_595.245">#REF!</definedName>
    <definedName name="REMOVAL_29_436.602">#REF!</definedName>
    <definedName name="REMOVAL_30_200.203">#REF!</definedName>
    <definedName name="REMOVAL_31_287.813">#REF!</definedName>
    <definedName name="REMOVAL_32_489.199">#REF!</definedName>
    <definedName name="REMOVAL_33_321.901">#REF!</definedName>
    <definedName name="Removal_AC_Surface">[31]REMOVAL!$J$13</definedName>
    <definedName name="REMoval_Box1.50">#REF!</definedName>
    <definedName name="REMoval_Box1.80">#REF!</definedName>
    <definedName name="Removal_Concrete_Slab">#REF!</definedName>
    <definedName name="REMOVAL_CONCRETE_SLAB_BLOCK">'[99]2'!#REF!</definedName>
    <definedName name="REMOVAL_ConcreteBridge">#REF!</definedName>
    <definedName name="REMOVAL_ConcreteBridge_Sta27_492.900">#REF!</definedName>
    <definedName name="Removal_ConcretePavement">#REF!</definedName>
    <definedName name="Removal_ConcreteSlabBlock">#REF!</definedName>
    <definedName name="Removal_Curb">#REF!</definedName>
    <definedName name="REMOVAL_MANHOE">'[99]2'!#REF!</definedName>
    <definedName name="REMoval_Manhole">#REF!</definedName>
    <definedName name="Removal_ManholeType_C">#REF!</definedName>
    <definedName name="Removal_PipeCulvert0.60">[31]REMOVAL!$J$356</definedName>
    <definedName name="Removal_PipeCulvert0.80">[31]REMOVAL!$J$366</definedName>
    <definedName name="Removal_PipeCulvert1.00">[31]REMOVAL!$J$376</definedName>
    <definedName name="Removal_PipeCulverts">'[99]2'!#REF!</definedName>
    <definedName name="Removal_SlabBlock">#REF!</definedName>
    <definedName name="Remove_Traffic">#REF!</definedName>
    <definedName name="resource">'[122]Bill No. 2 - Carpark'!$A$1:$C$97</definedName>
    <definedName name="ResPricing">#REF!</definedName>
    <definedName name="REST_AREA">#REF!</definedName>
    <definedName name="RESTAREA_1">[93]ตัดแบ่งกม.ส่งพี่หนุ่ม!$D$31</definedName>
    <definedName name="RESTAREA_2">[93]ตัดแบ่งกม.ส่งพี่หนุ่ม!$D$32</definedName>
    <definedName name="RET">'[123]11 ข้อมูลงานCon'!$R$11</definedName>
    <definedName name="RETAINING_WALL_2M_NoPile">#REF!</definedName>
    <definedName name="RETAINING_WALL_2M_Pile">'[62]6'!$J$1401</definedName>
    <definedName name="RETAINING_WALL_3M_Pile">'[62]6'!$J$1423</definedName>
    <definedName name="RetainingWall_I">'[62]6'!$J$1332</definedName>
    <definedName name="RetainingWall_II">'[62]6'!$J$1344</definedName>
    <definedName name="RetainingWall_III">'[62]6'!$J$1356</definedName>
    <definedName name="RetainingWall_TypeA_I_H0.1.50">'[31]6'!$J$2285</definedName>
    <definedName name="RetainingWall_TypeA_I_H0.70">'[31]6'!$J$2273</definedName>
    <definedName name="RetainingWall_TypeA_I_H2.50">'[31]6'!$J$2297</definedName>
    <definedName name="RetainingWall_TypeA_I_H3.50">'[31]6'!$J$2309</definedName>
    <definedName name="rg">#REF!</definedName>
    <definedName name="rh">#REF!</definedName>
    <definedName name="RiskFixedSeed">1</definedName>
    <definedName name="RiskHasSettings">TRUE</definedName>
    <definedName name="RiskMinimizeOnStart">FALSE</definedName>
    <definedName name="RiskMonitorConvergence">FALSE</definedName>
    <definedName name="RiskNumIterations">5000</definedName>
    <definedName name="RiskNumSimulations">1</definedName>
    <definedName name="RiskPauseOnError">FALSE</definedName>
    <definedName name="RiskRealTimeResults">FALSE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tandardRecalc">1</definedName>
    <definedName name="RiskStatFunctionsUpdateFreq">1</definedName>
    <definedName name="RiskUpdateDisplay">FALSE</definedName>
    <definedName name="RiskUpdateStatFunctions">FALSE</definedName>
    <definedName name="RiskUseDifferentSeedForEachSim">FALSE</definedName>
    <definedName name="RiskUseFixedSeed">FALSE</definedName>
    <definedName name="RNAME">#REF!</definedName>
    <definedName name="ROC" hidden="1">{"'QuotationCRPaint (3)'!$A$12:$B$15"}</definedName>
    <definedName name="ROCK.AC">'[85]3ข้อมูลวัสดุ-ค่าดำเนิน'!#REF!</definedName>
    <definedName name="ROCK.S">#REF!</definedName>
    <definedName name="ROCK_AS">#REF!</definedName>
    <definedName name="ROCK_B">'[124]6.ข้อมูลวัสดุ-ค่าดำเนิน'!$X$29</definedName>
    <definedName name="ROCK_CON" localSheetId="0">'[40]6.ข้อมูลวัสดุ-ค่าดำเนิน'!$X$31</definedName>
    <definedName name="ROCK_CON">#REF!</definedName>
    <definedName name="ROCK_S">#REF!</definedName>
    <definedName name="ROCKAC">#REF!</definedName>
    <definedName name="ROCKC">#REF!</definedName>
    <definedName name="RockGabions">'[31]6'!$J$93</definedName>
    <definedName name="RockMattress">'[31]6'!$J$2091</definedName>
    <definedName name="Romove_Pipe9.208">#REF!</definedName>
    <definedName name="ROUND">#REF!</definedName>
    <definedName name="ROW">'[62]6'!$J$1820</definedName>
    <definedName name="rr">#REF!</definedName>
    <definedName name="rrr">'[21]10 ข้อมูลวัสดุ-ค่าดำเนิน'!$X$15</definedName>
    <definedName name="rrrrrrrrrrrrrrrrrrrr" hidden="1">{#VALUE!,#N/A,FALSE,0;#N/A,#N/A,FALSE,0;#N/A,#N/A,FALSE,0;#N/A,#N/A,FALSE,0;#N/A,#N/A,FALSE,0;#N/A,#N/A,FALSE,0;#N/A,#N/A,FALSE,0;#N/A,#N/A,FALSE,0;#N/A,#N/A,FALSE,0;#N/A,#N/A,FALSE,0}</definedName>
    <definedName name="rrrrrrrrrrrrrrrrrrrrrrrrrrrrrrrrrr" hidden="1">[18]Cash2!$J$16:$J$36</definedName>
    <definedName name="rrwre">#REF!</definedName>
    <definedName name="rt">#REF!</definedName>
    <definedName name="rte" hidden="1">{"SUM",#N/A,FALSE,"summary";"BOOK11-1",#N/A,FALSE,"1CityGarden";"BOOK11-2",#N/A,FALSE,"2CountryGarden";"BOOK11-3",#N/A,FALSE,"3JUNGLE";"BOOK11-4CIVIL",#N/A,FALSE,"CIVIL"}</definedName>
    <definedName name="rty" hidden="1">{"SUM",#N/A,FALSE,"summary";"BOOK11-1",#N/A,FALSE,"1CityGarden";"BOOK11-2",#N/A,FALSE,"2CountryGarden";"BOOK11-3",#N/A,FALSE,"3JUNGLE";"BOOK11-4CIVIL",#N/A,FALSE,"CIVIL"}</definedName>
    <definedName name="rub">#REF!</definedName>
    <definedName name="rubber">#REF!</definedName>
    <definedName name="RumbleStrip">#REF!</definedName>
    <definedName name="rw">#REF!</definedName>
    <definedName name="S">[38]INPUT!$L$18</definedName>
    <definedName name="S.1">#REF!</definedName>
    <definedName name="s___0">#REF!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1a">[90]unitcost!#REF!</definedName>
    <definedName name="s1d">[90]unitcost!#REF!</definedName>
    <definedName name="s1l">[90]unitcost!#REF!</definedName>
    <definedName name="S2_">#REF!</definedName>
    <definedName name="S20_">#REF!</definedName>
    <definedName name="S21_">#REF!</definedName>
    <definedName name="S22_">#REF!</definedName>
    <definedName name="S25_">#REF!</definedName>
    <definedName name="s2a">[90]unitcost!#REF!</definedName>
    <definedName name="s2d">[92]unitcost!#REF!</definedName>
    <definedName name="s2l">[92]unitcost!#REF!</definedName>
    <definedName name="S3.6">#REF!</definedName>
    <definedName name="S3.7">#REF!</definedName>
    <definedName name="S3_">#REF!</definedName>
    <definedName name="s3a">[92]unitcost!#REF!</definedName>
    <definedName name="s3d">[92]unitcost!#REF!</definedName>
    <definedName name="s3l">[92]unitcost!#REF!</definedName>
    <definedName name="S4_">#REF!</definedName>
    <definedName name="s4a">[92]unitcost!#REF!</definedName>
    <definedName name="s4d">[92]unitcost!#REF!</definedName>
    <definedName name="s4l">[92]unitcost!#REF!</definedName>
    <definedName name="S5_">#REF!</definedName>
    <definedName name="s5a">[92]unitcost!#REF!</definedName>
    <definedName name="s5d">[92]unitcost!#REF!</definedName>
    <definedName name="s5l">[92]unitcost!#REF!</definedName>
    <definedName name="S6_">#REF!</definedName>
    <definedName name="s6a">[92]unitcost!#REF!</definedName>
    <definedName name="s6d">[92]unitcost!#REF!</definedName>
    <definedName name="s6l">[92]unitcost!#REF!</definedName>
    <definedName name="S7_">#REF!</definedName>
    <definedName name="s7a">[92]unitcost!#REF!</definedName>
    <definedName name="s7d">[92]unitcost!#REF!</definedName>
    <definedName name="s7l">[92]unitcost!#REF!</definedName>
    <definedName name="S8_">#REF!</definedName>
    <definedName name="S9_">#REF!</definedName>
    <definedName name="sa">#REF!</definedName>
    <definedName name="SackedConcrete_SlopeProtection">#REF!</definedName>
    <definedName name="saline">[35]data!#REF!</definedName>
    <definedName name="SAM">#REF!</definedName>
    <definedName name="SAN_L">#REF!</definedName>
    <definedName name="SAN_M">#REF!</definedName>
    <definedName name="sand_bed">[59]Unit_Div6!$J$772</definedName>
    <definedName name="SAND_CON" localSheetId="0">'[40]6.ข้อมูลวัสดุ-ค่าดำเนิน'!$X$33</definedName>
    <definedName name="SAND_CON">#REF!</definedName>
    <definedName name="SAND_COND">#REF!</definedName>
    <definedName name="SAND_CONDC">#REF!</definedName>
    <definedName name="SAND_CONF">#REF!</definedName>
    <definedName name="SAND_EMB">#REF!</definedName>
    <definedName name="SAND_EMBD">#REF!</definedName>
    <definedName name="SAND_EMBF">#REF!</definedName>
    <definedName name="SANDC">#REF!</definedName>
    <definedName name="SANDCOMPAC">'[117]8.ข้อมูลงานไม้แบบ+งานทั่วไป'!$W$29</definedName>
    <definedName name="SandConcDist">#REF!</definedName>
    <definedName name="SandCushion_under">'[62]3'!$J$128</definedName>
    <definedName name="SANDE">#REF!</definedName>
    <definedName name="sandembankment_excavation">'[31]2'!$J$99</definedName>
    <definedName name="SandFill_undersidewalk">'[31]2'!$J$149</definedName>
    <definedName name="SANDS">#REF!</definedName>
    <definedName name="sat">[91]PsychroData!$B$3:$C$57</definedName>
    <definedName name="SAVE">#REF!</definedName>
    <definedName name="SB" localSheetId="0">'[120]12 ข้อมูลงานไม้แบบ'!$W$29</definedName>
    <definedName name="SB">#REF!</definedName>
    <definedName name="SBB">'[120]12 ข้อมูลงานไม้แบบ'!$W$29</definedName>
    <definedName name="sbo2_2">#REF!</definedName>
    <definedName name="scarce" hidden="1">{#N/A,#N/A,FALSE,"Summary";#N/A,#N/A,FALSE,"3TJ";#N/A,#N/A,FALSE,"3TN";#N/A,#N/A,FALSE,"3TP";#N/A,#N/A,FALSE,"3SJ";#N/A,#N/A,FALSE,"3CJ";#N/A,#N/A,FALSE,"3CN";#N/A,#N/A,FALSE,"3CP";#N/A,#N/A,FALSE,"3A"}</definedName>
    <definedName name="SCARIFICATION">'[62]3'!$J$145</definedName>
    <definedName name="SCE">#REF!</definedName>
    <definedName name="Sched_Pay">#REF!</definedName>
    <definedName name="Scheduled_Extra_Payments">#REF!</definedName>
    <definedName name="Scheduled_Interest_Rate">#REF!</definedName>
    <definedName name="Scheduled_Monthly_Payment">#REF!</definedName>
    <definedName name="sd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SD_30">[31]ข้อมูลวัสดุและค่าดำเนินการ!$J$9</definedName>
    <definedName name="SD_40">[31]ข้อมูลวัสดุและค่าดำเนินการ!$J$10</definedName>
    <definedName name="SD_50">#REF!</definedName>
    <definedName name="SD_ReinforBar12">'[31]Unit Cost'!$M$169</definedName>
    <definedName name="SD_ReinforBar16">'[31]Unit Cost'!$M$180</definedName>
    <definedName name="SD24_Dowelbar">#REF!</definedName>
    <definedName name="SD30DB12">#REF!</definedName>
    <definedName name="SD30DB16">#REF!</definedName>
    <definedName name="SD30DB20">#REF!</definedName>
    <definedName name="SD30DB25">#REF!</definedName>
    <definedName name="sd30mm">#REF!</definedName>
    <definedName name="SD40_12">#REF!</definedName>
    <definedName name="SD40_16">#REF!</definedName>
    <definedName name="SD40_dia12mm">#REF!</definedName>
    <definedName name="SD40_dia16mm">#REF!</definedName>
    <definedName name="SD40_dia6_9mm">#REF!</definedName>
    <definedName name="SD4012_16">#REF!</definedName>
    <definedName name="SD4020_28">#REF!</definedName>
    <definedName name="SD50_Reinforcingbar">#REF!</definedName>
    <definedName name="sdf" hidden="1">{"'Sheet1'!$L$16"}</definedName>
    <definedName name="sealing">#REF!</definedName>
    <definedName name="seaw1">#REF!</definedName>
    <definedName name="seaw2">#REF!</definedName>
    <definedName name="seaw3">#REF!</definedName>
    <definedName name="seaw4">#REF!</definedName>
    <definedName name="sec">#REF!</definedName>
    <definedName name="Sec.1">#REF!</definedName>
    <definedName name="Sec.2">#REF!</definedName>
    <definedName name="Sec.3">#REF!</definedName>
    <definedName name="SELEC_A">#REF!</definedName>
    <definedName name="SELEC_AD">#REF!</definedName>
    <definedName name="SELEC_ADC">#REF!</definedName>
    <definedName name="SELEC_AF">#REF!</definedName>
    <definedName name="SELEC_B">#REF!</definedName>
    <definedName name="SELEC_BD">#REF!</definedName>
    <definedName name="SELEC_BDC">#REF!</definedName>
    <definedName name="SELEC_BF">#REF!</definedName>
    <definedName name="SELECA">#REF!</definedName>
    <definedName name="SELECB">#REF!</definedName>
    <definedName name="select">#REF!</definedName>
    <definedName name="SELECTED_MATERIAL_A">'[62]2'!$J$135</definedName>
    <definedName name="selectก">#REF!</definedName>
    <definedName name="selectข">#REF!</definedName>
    <definedName name="sencount" hidden="1">1</definedName>
    <definedName name="SERVICE__AREA">#REF!</definedName>
    <definedName name="SERVICE_CENTER">#REF!</definedName>
    <definedName name="SERVICE_CENTER_1">[93]ตัดแบ่งกม.ส่งพี่หนุ่ม!$D$29</definedName>
    <definedName name="SERVICE_CENTER_2">[93]ตัดแบ่งกม.ส่งพี่หนุ่ม!$D$30</definedName>
    <definedName name="SERVICEAREA_1">[93]ตัดแบ่งกม.ส่งพี่หนุ่ม!$D$33</definedName>
    <definedName name="SERVICEAREA_2">[93]ตัดแบ่งกม.ส่งพี่หนุ่ม!$D$34</definedName>
    <definedName name="SERVICEROAD1">#REF!</definedName>
    <definedName name="SERVICEROAD2">#REF!</definedName>
    <definedName name="Services2" hidden="1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SETTLEMENT_MONITORING_EQUIPMENT">'[82]2'!$J$148</definedName>
    <definedName name="sffff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sh">#REF!</definedName>
    <definedName name="SHD">'[20]EE Price'!#REF!</definedName>
    <definedName name="SHDL">'[20]EE Price'!#REF!</definedName>
    <definedName name="ShotcreteBack_SlopeProtection">#REF!</definedName>
    <definedName name="Shrub_Planting">'[62]6'!$J$2990</definedName>
    <definedName name="SI">#REF!</definedName>
    <definedName name="side_key_length">[35]data!$B$313</definedName>
    <definedName name="Sign">'[109]ราคาต่อหน่วย2-9'!$Q$2252</definedName>
    <definedName name="SIGN_PLATE">'[62]6'!$J$1850</definedName>
    <definedName name="SIGN_POST_0.12">'[62]6'!$J$1869</definedName>
    <definedName name="SIGN_POST_0.15">'[62]6'!$J$1882</definedName>
    <definedName name="signdoh">[110]unitcostรวม!#REF!</definedName>
    <definedName name="signdohf">[110]unitcostรวม!#REF!</definedName>
    <definedName name="signF">'[109]ราคาต่อหน่วย2-9'!$Q$2271</definedName>
    <definedName name="signF.over">'[109]ราคาต่อหน่วย2-9'!$Q$2289</definedName>
    <definedName name="SII">#REF!</definedName>
    <definedName name="Sikhio_Interchange">[63]Summary!#REF!</definedName>
    <definedName name="SIKHUITOLL">[93]ตัดแบ่งกม.ส่งพี่หนุ่ม!$D$36</definedName>
    <definedName name="SILVERTRUMPET_TREE">#REF!</definedName>
    <definedName name="SIN">#REF!</definedName>
    <definedName name="Single_Post">'[62]6'!$J$2657</definedName>
    <definedName name="site">#REF!</definedName>
    <definedName name="Skew" localSheetId="0">[38]INPUT!$D$47</definedName>
    <definedName name="SKEW">#REF!</definedName>
    <definedName name="slab">#REF!</definedName>
    <definedName name="slab_area">[35]data!$B$292</definedName>
    <definedName name="Slab_Block">'[62]6'!$J$1696</definedName>
    <definedName name="slab_NOSW_tab">#REF!</definedName>
    <definedName name="slab_SW_tab">#REF!</definedName>
    <definedName name="slablayer1">#REF!</definedName>
    <definedName name="SLOPE_PROTECTION">'[62]6'!$J$17</definedName>
    <definedName name="Small_Size">'[62]6'!$J$2964</definedName>
    <definedName name="SoftMatType">#REF!</definedName>
    <definedName name="Soil_Agg_Temporary">'[62]3'!$J$157</definedName>
    <definedName name="SoilAggregate_Shoulder">'[62]3'!$J$98</definedName>
    <definedName name="SoilCement_Base">'[62]3'!$J$87</definedName>
    <definedName name="SoilCementSubbase">'[62]3'!$J$47</definedName>
    <definedName name="SoilNail_WithFlexibleFacing">'[31]6'!$J$604</definedName>
    <definedName name="SoilNail_WithRC.Facing">'[31]6'!$J$664</definedName>
    <definedName name="solver_lhs1" hidden="1">#REF!</definedName>
    <definedName name="solver_lin" hidden="1">0</definedName>
    <definedName name="solver_num" hidden="1">0</definedName>
    <definedName name="solver_rel1" hidden="1">3</definedName>
    <definedName name="solver_rhs1" hidden="1">0</definedName>
    <definedName name="solver_tmp" hidden="1">0</definedName>
    <definedName name="solver_typ" hidden="1">1</definedName>
    <definedName name="solver_val" hidden="1">0</definedName>
    <definedName name="Sonic_coring_pipe">#REF!</definedName>
    <definedName name="SP">#REF!</definedName>
    <definedName name="Span">#REF!</definedName>
    <definedName name="spca">#REF!</definedName>
    <definedName name="Special_A">#N/A</definedName>
    <definedName name="SpecialPrice" hidden="1">#REF!</definedName>
    <definedName name="sr">#REF!</definedName>
    <definedName name="SR_24">[31]ข้อมูลวัสดุและค่าดำเนินการ!$J$8</definedName>
    <definedName name="SR_ReinforBar6">'[31]Unit Cost'!$M$158</definedName>
    <definedName name="sr24mm">#REF!</definedName>
    <definedName name="sr24rb">[59]Mat_Source!$L$68</definedName>
    <definedName name="SS" hidden="1">{#N/A,#N/A,TRUE,"SUM";#N/A,#N/A,TRUE,"EE";#N/A,#N/A,TRUE,"AC";#N/A,#N/A,TRUE,"SN"}</definedName>
    <definedName name="ss___0">NA()</definedName>
    <definedName name="ss___10">NA()</definedName>
    <definedName name="ss___2">NA()</definedName>
    <definedName name="ss___3">NA()</definedName>
    <definedName name="ss___4">NA()</definedName>
    <definedName name="ss___5">NA()</definedName>
    <definedName name="ss___6">NA()</definedName>
    <definedName name="ss___7">NA()</definedName>
    <definedName name="ss___8">NA()</definedName>
    <definedName name="ss___9">NA()</definedName>
    <definedName name="sss">'[76]12 ข้อมูลงานไม้แบบ'!$W$29</definedName>
    <definedName name="ssshhh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ssss">#REF!</definedName>
    <definedName name="sssss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STA">#REF!</definedName>
    <definedName name="START2">#REF!</definedName>
    <definedName name="Static_load_Borepile1.00m">#REF!</definedName>
    <definedName name="Static_load_Borepile1.20m">#REF!</definedName>
    <definedName name="Static_load_Borepile1.50m">#REF!</definedName>
    <definedName name="Static_load_Borepile1.80m">#REF!</definedName>
    <definedName name="Static_load_PC.Pile0.60m">#REF!</definedName>
    <definedName name="Static_load_PC.Pile0.80m">#REF!</definedName>
    <definedName name="STD_Data">#REF!</definedName>
    <definedName name="STDTBL">#REF!</definedName>
    <definedName name="STEEL">#REF!</definedName>
    <definedName name="STEEL_SHEET">#REF!</definedName>
    <definedName name="Steel_sidewalk_railing">#REF!</definedName>
    <definedName name="steel_temp">[79]Input!$E$4</definedName>
    <definedName name="STEEL_TRUSS">#REF!</definedName>
    <definedName name="SteelBox1">#REF!</definedName>
    <definedName name="SteelBox2">#REF!</definedName>
    <definedName name="SteelBox3">#REF!</definedName>
    <definedName name="SteelBox4">#REF!</definedName>
    <definedName name="SteelBoxEnd1">#REF!</definedName>
    <definedName name="SteelBoxEnd2">#REF!</definedName>
    <definedName name="SteelBoxEnd3">#REF!</definedName>
    <definedName name="SteelBoxEnd4">#REF!</definedName>
    <definedName name="SteelPlace25">#REF!</definedName>
    <definedName name="SteelPlace8">#REF!</definedName>
    <definedName name="Stepped_DrainChute">'[31]6'!$J$178</definedName>
    <definedName name="STformCol">#REF!</definedName>
    <definedName name="STformCol3">#REF!</definedName>
    <definedName name="STformGEN">#REF!</definedName>
    <definedName name="stopvalve">#REF!</definedName>
    <definedName name="Strand12b">[125]ราคาวัสดุ!$F$63</definedName>
    <definedName name="Strand9b">#REF!</definedName>
    <definedName name="StrandPC7">[125]ราคาวัสดุ!$F$61</definedName>
    <definedName name="Strip_Sodding">'[30]6'!$J$1727</definedName>
    <definedName name="StripSodding">#REF!</definedName>
    <definedName name="STRUC_L">#REF!</definedName>
    <definedName name="STRUC_LAB">#REF!</definedName>
    <definedName name="STRUC_M">#REF!</definedName>
    <definedName name="STRUC_MAT">#REF!</definedName>
    <definedName name="STRUCTURAL_EXCAVATION_INCLUDINGBACKFILL">#REF!</definedName>
    <definedName name="Structure_Expansion_Joint__100mm">#REF!</definedName>
    <definedName name="Structure_Expansion_Joint__25m">#REF!</definedName>
    <definedName name="Structure_Expansion_Joint__37m">#REF!</definedName>
    <definedName name="Structure_Expansion_Joint__50m">#REF!</definedName>
    <definedName name="Structure_LOCAL">[63]Summary!#REF!</definedName>
    <definedName name="Structure_PAKCHONG">[63]Summary!#REF!</definedName>
    <definedName name="Structure_Sikhio">[63]Summary!#REF!</definedName>
    <definedName name="Structure_โคราช">[63]Summary!#REF!</definedName>
    <definedName name="Structures">#REF!</definedName>
    <definedName name="STRUCTURES.">#REF!</definedName>
    <definedName name="Structures_Accessroad">[63]Summary!#REF!</definedName>
    <definedName name="Structures_Crossing">[63]Summary!#REF!</definedName>
    <definedName name="Structures_Overpass">[63]Summary!#REF!</definedName>
    <definedName name="Structures_Serviceroad">[63]Summary!#REF!</definedName>
    <definedName name="SUBBASE">#REF!</definedName>
    <definedName name="Subbase_Accessroad">[63]Summary!#REF!</definedName>
    <definedName name="Subbase_Crossing">[63]Summary!#REF!</definedName>
    <definedName name="SUBBASE_D">#REF!</definedName>
    <definedName name="SUBBASE_DC">#REF!</definedName>
    <definedName name="SUBBASE_F">#REF!</definedName>
    <definedName name="Subbase_LOCAL">[63]Summary!#REF!</definedName>
    <definedName name="Subbase_Overpass">[63]Summary!#REF!</definedName>
    <definedName name="Subbase_PAKCHONG">[63]Summary!#REF!</definedName>
    <definedName name="Subbase_Serviceroad">[63]Summary!#REF!</definedName>
    <definedName name="Subbase_Sikhio">[63]Summary!#REF!</definedName>
    <definedName name="Subbase_โคราช">[63]Summary!#REF!</definedName>
    <definedName name="sum" hidden="1">{#N/A,#N/A,TRUE,"SUM";#N/A,#N/A,TRUE,"EE";#N/A,#N/A,TRUE,"AC";#N/A,#N/A,TRUE,"SN"}</definedName>
    <definedName name="SUM.1">#REF!</definedName>
    <definedName name="SUM.11">#REF!</definedName>
    <definedName name="SUM.2">#REF!</definedName>
    <definedName name="SUM.22">#REF!</definedName>
    <definedName name="SUM.3">#REF!</definedName>
    <definedName name="SUM.33">#REF!</definedName>
    <definedName name="SUM.4">#REF!</definedName>
    <definedName name="SUM.44">#REF!</definedName>
    <definedName name="SUM.5">#REF!</definedName>
    <definedName name="SUM.55">#REF!</definedName>
    <definedName name="SUM.6">#REF!</definedName>
    <definedName name="SUM.66">#REF!</definedName>
    <definedName name="SUM.7">#REF!</definedName>
    <definedName name="SUM.77">#REF!</definedName>
    <definedName name="SUM.8">#REF!</definedName>
    <definedName name="SUM.88">#REF!</definedName>
    <definedName name="SUM.9">#REF!</definedName>
    <definedName name="SUM.99">#REF!</definedName>
    <definedName name="Sum_Concrete_1">#REF!</definedName>
    <definedName name="Sum_SAND1">#REF!</definedName>
    <definedName name="Sum_Sub_base1">#REF!</definedName>
    <definedName name="sum11boots">'[126]Sum.No.02 (11 Boots)'!$F$27</definedName>
    <definedName name="sum14boots">'[126]Sum.No.02 (14 Boots)'!$F$27</definedName>
    <definedName name="sum3Boots">#REF!</definedName>
    <definedName name="sum4boots">#REF!</definedName>
    <definedName name="sum5boots">'[126]Sum.No.02 (5 Boots)'!$F$27</definedName>
    <definedName name="sum6boots">'[126]Sum.No.02 (6 Boots)'!$F$27</definedName>
    <definedName name="sum8boots">#REF!</definedName>
    <definedName name="sumbride">#REF!</definedName>
    <definedName name="summ10">#REF!</definedName>
    <definedName name="summ11">#REF!</definedName>
    <definedName name="summ12">#REF!</definedName>
    <definedName name="summ2">#REF!</definedName>
    <definedName name="summ3">#REF!</definedName>
    <definedName name="summ5">'[127]EST-FOOTING (G)'!$A$1:$F$65536,'[127]EST-FOOTING (G)'!$A$1:$IV$7</definedName>
    <definedName name="summ8">#REF!</definedName>
    <definedName name="summ9">#REF!</definedName>
    <definedName name="summar" hidden="1">{#N/A,#N/A,TRUE,"SUM";#N/A,#N/A,TRUE,"EE";#N/A,#N/A,TRUE,"AC";#N/A,#N/A,TRUE,"SN"}</definedName>
    <definedName name="summary">#REF!</definedName>
    <definedName name="SURFACE">#REF!</definedName>
    <definedName name="Surface_Accessroad">[63]Summary!#REF!</definedName>
    <definedName name="Surface_Crossing">[63]Summary!#REF!</definedName>
    <definedName name="Surface_LOCAL">[63]Summary!#REF!</definedName>
    <definedName name="Surface_Overpass">[63]Summary!#REF!</definedName>
    <definedName name="Surface_PAKCHONG">[63]Summary!#REF!</definedName>
    <definedName name="Surface_Serviceroad">[63]Summary!#REF!</definedName>
    <definedName name="Surface_Sikhio">[63]Summary!#REF!</definedName>
    <definedName name="Surface_โคราช">[63]Summary!#REF!</definedName>
    <definedName name="SW">'[38]SINGLE CELL RIGID FRAME'!$D$34</definedName>
    <definedName name="SW_LEFT">#REF!</definedName>
    <definedName name="SW_RIGHT">#REF!</definedName>
    <definedName name="SW_WIDTH">#REF!</definedName>
    <definedName name="SWDB12.40">#REF!</definedName>
    <definedName name="SWDB16.40">#REF!</definedName>
    <definedName name="SWDB20.40">#REF!</definedName>
    <definedName name="SWDB25.40">#REF!</definedName>
    <definedName name="Switch_Tamper_HP">#REF!</definedName>
    <definedName name="SWRB15">#REF!</definedName>
    <definedName name="SWRB19">#REF!</definedName>
    <definedName name="SWRB25">#REF!</definedName>
    <definedName name="SWRB25D">#REF!</definedName>
    <definedName name="SWRB6">#REF!</definedName>
    <definedName name="SWRB9">#REF!</definedName>
    <definedName name="T">#REF!</definedName>
    <definedName name="T.">#N/A</definedName>
    <definedName name="t.1">#REF!</definedName>
    <definedName name="t.2">#REF!</definedName>
    <definedName name="t.3">#REF!</definedName>
    <definedName name="t.4">#REF!</definedName>
    <definedName name="T_">#N/A</definedName>
    <definedName name="T1_">#REF!</definedName>
    <definedName name="T2_">#REF!</definedName>
    <definedName name="T3_">#REF!</definedName>
    <definedName name="T4_">#REF!</definedName>
    <definedName name="T5_">#REF!</definedName>
    <definedName name="T6_">#REF!</definedName>
    <definedName name="Table_6wheels_B\CUM">#REF!</definedName>
    <definedName name="Table_6wheels_B\TON">#REF!</definedName>
    <definedName name="table_bar_hook">#REF!</definedName>
    <definedName name="Table_CostAnalysis">#REF!</definedName>
    <definedName name="Table_Factor">#REF!</definedName>
    <definedName name="Table_Factor_F_งานก่อสร้างอาคาร">#REF!</definedName>
    <definedName name="Table_FactorB">#REF!</definedName>
    <definedName name="table_lab">[128]data!$B$92:$F$97</definedName>
    <definedName name="table_multiple">#REF!</definedName>
    <definedName name="Table_pipe">#REF!</definedName>
    <definedName name="table_single">#REF!</definedName>
    <definedName name="table_steel_weight">[128]data!$B$100:$G$101</definedName>
    <definedName name="Table_Trailer_B\CUM">#REF!</definedName>
    <definedName name="Table_Trailer_B\TON">#REF!</definedName>
    <definedName name="Table_Truck_B\CUM">#REF!</definedName>
    <definedName name="Table_Truck_B\TON">#REF!</definedName>
    <definedName name="Table1">#REF!</definedName>
    <definedName name="TableBusStop">#REF!</definedName>
    <definedName name="TableClearing">#REF!</definedName>
    <definedName name="TableEarthExCost">#REF!</definedName>
    <definedName name="TableF_Bridge">#REF!</definedName>
    <definedName name="TableF_Way">#REF!</definedName>
    <definedName name="TableF_สะพาน">#REF!</definedName>
    <definedName name="TablePrecision">#REF!</definedName>
    <definedName name="TableRainfallindex">#REF!</definedName>
    <definedName name="TableSignOfCM">#REF!</definedName>
    <definedName name="TackCoat">#REF!</definedName>
    <definedName name="Tax_Factor">#REF!</definedName>
    <definedName name="TB">#REF!</definedName>
    <definedName name="TB\TON1KM">#REF!</definedName>
    <definedName name="tbl_ProdInfo" hidden="1">#REF!</definedName>
    <definedName name="TBL_RC_PIPE">#REF!</definedName>
    <definedName name="Tbl_ถนนคอนกรีตหนา23ซม">'[31]4'!$C$198:$F$201</definedName>
    <definedName name="Tbl_ถนนคอนกรีตหนา25ซม">'[31]4'!$C$202:$F$205</definedName>
    <definedName name="Tbl_ปูAC">'[31]4'!$B$145:$D$153</definedName>
    <definedName name="tbu">#REF!</definedName>
    <definedName name="TC">#REF!</definedName>
    <definedName name="tdig">#REF!</definedName>
    <definedName name="tdong">#REF!</definedName>
    <definedName name="tEND.">#REF!</definedName>
    <definedName name="TEPS">'[20]EE Price'!#REF!</definedName>
    <definedName name="TEPSL">'[20]EE Price'!#REF!</definedName>
    <definedName name="TERRAMGEOTETEXTILES_T1000">#REF!</definedName>
    <definedName name="TERRAMGEOTETEXTILES_T1500">#REF!</definedName>
    <definedName name="tf">#REF!</definedName>
    <definedName name="TFทาง">#REF!</definedName>
    <definedName name="TFสะพาน">#REF!</definedName>
    <definedName name="tgh">#REF!</definedName>
    <definedName name="TH">#REF!</definedName>
    <definedName name="THERMOPLASTIC_Yellow_White">'[30]6'!$J$2699</definedName>
    <definedName name="thg">#REF!</definedName>
    <definedName name="thuay">#REF!</definedName>
    <definedName name="TI">#REF!</definedName>
    <definedName name="TII">#REF!</definedName>
    <definedName name="tiii">#REF!</definedName>
    <definedName name="timber">#REF!</definedName>
    <definedName name="TIMBER_BARRICADE">'[30]6'!$J$2748</definedName>
    <definedName name="TIME">#REF!</definedName>
    <definedName name="time1">#REF!</definedName>
    <definedName name="tj">#REF!</definedName>
    <definedName name="tk">#REF!</definedName>
    <definedName name="TL">#REF!</definedName>
    <definedName name="tloa">#REF!</definedName>
    <definedName name="tma">#REF!</definedName>
    <definedName name="TNTCON" hidden="1">{#N/A,#N/A,TRUE,"Str.";#N/A,#N/A,TRUE,"Steel &amp; Roof";#N/A,#N/A,TRUE,"Arc.";#N/A,#N/A,TRUE,"Preliminary";#N/A,#N/A,TRUE,"Sum_Prelim"}</definedName>
    <definedName name="to">"Drop Down 5"</definedName>
    <definedName name="To_STA">42000</definedName>
    <definedName name="TOLL">#REF!</definedName>
    <definedName name="TOLL_COLLECTION">#REF!</definedName>
    <definedName name="ton">#REF!</definedName>
    <definedName name="TONE">#REF!</definedName>
    <definedName name="top_key_length">[35]data!$B$300</definedName>
    <definedName name="top_slab_thk">[34]data!$B$65</definedName>
    <definedName name="Top_Soil">'[30]6'!$J$1736</definedName>
    <definedName name="Topping4cm.RB6mm.ระยะเรียง0.2m.กันร้าวRB9mm.ระยะเรียง0.2ม.">#REF!</definedName>
    <definedName name="Topping5cm.RB6mm.ระยะเรียง0.2m.">#REF!</definedName>
    <definedName name="Topping5cm.RB6mm.ระยะเรียง0.2m.กันร้าวRB9mm.ระยะเรียง0.20ม.">'[129]unit cost'!#REF!</definedName>
    <definedName name="Topping5cm.RB9mm.ระยะเรียง0.20m.">#REF!</definedName>
    <definedName name="Topping5cm.wiremesh4mm.ระยะเรียง0.2m.กันร้าว6มม.ระยะเรียง0.4ม.">#REF!</definedName>
    <definedName name="Topping5cm.ไม่รวมเหล็ก">#REF!</definedName>
    <definedName name="Topหินอ่อนหนา2ซม.ขนาด5.0x1.5m.">#REF!</definedName>
    <definedName name="TOTAL">#REF!</definedName>
    <definedName name="Total_4">#REF!</definedName>
    <definedName name="Total_8">'[130]ปร4.1'!$H$243</definedName>
    <definedName name="Total_AC_B1">'[131]ข้อ1.1'!#REF!</definedName>
    <definedName name="Total_AC_B10">#REF!</definedName>
    <definedName name="Total_AC_B11">#REF!</definedName>
    <definedName name="Total_AC_B12">#REF!</definedName>
    <definedName name="Total_AC_B13">#REF!</definedName>
    <definedName name="Total_AC_B14">#REF!</definedName>
    <definedName name="Total_AC_B15">#REF!</definedName>
    <definedName name="Total_AC_B16">#REF!</definedName>
    <definedName name="Total_AC_B17">#REF!</definedName>
    <definedName name="Total_AC_B19">#REF!</definedName>
    <definedName name="Total_AC_B20">#REF!</definedName>
    <definedName name="Total_AC_B22">#REF!</definedName>
    <definedName name="Total_AC_B23">#REF!</definedName>
    <definedName name="Total_AC_B3">#REF!</definedName>
    <definedName name="Total_AC_B4">#REF!</definedName>
    <definedName name="Total_AC_B5">#REF!</definedName>
    <definedName name="Total_AC_B6">#REF!</definedName>
    <definedName name="Total_AC_B7">#REF!</definedName>
    <definedName name="Total_AR_11">#REF!</definedName>
    <definedName name="Total_AR_B">#REF!</definedName>
    <definedName name="Total_AR_B1">'[131]ข้อ1.1'!#REF!</definedName>
    <definedName name="Total_AR_B10">#REF!</definedName>
    <definedName name="Total_AR_B11">#REF!</definedName>
    <definedName name="Total_AR_B12">#REF!</definedName>
    <definedName name="Total_AR_B13">#REF!</definedName>
    <definedName name="Total_AR_B14">#REF!</definedName>
    <definedName name="Total_AR_B15">#REF!</definedName>
    <definedName name="Total_AR_B16">#REF!</definedName>
    <definedName name="Total_AR_B17">#REF!</definedName>
    <definedName name="Total_AR_B18">#REF!</definedName>
    <definedName name="Total_AR_B19">#REF!</definedName>
    <definedName name="Total_AR_B20">#REF!</definedName>
    <definedName name="Total_AR_B21">#REF!</definedName>
    <definedName name="Total_AR_B22">#REF!</definedName>
    <definedName name="Total_AR_B23">#REF!</definedName>
    <definedName name="Total_AR_B3">#REF!</definedName>
    <definedName name="Total_AR_B3Boots">#REF!</definedName>
    <definedName name="Total_AR_B4">#REF!</definedName>
    <definedName name="Total_AR_B4Boots">#REF!</definedName>
    <definedName name="total_AR_B6">#REF!</definedName>
    <definedName name="Total_AR_B7">#REF!</definedName>
    <definedName name="Total_AR_B8Boots">#REF!</definedName>
    <definedName name="Total_Base">#REF!</definedName>
    <definedName name="Total_Binder">#REF!</definedName>
    <definedName name="Total_Cut">#REF!</definedName>
    <definedName name="Total_EE_B1">'[131]ข้อ1.1'!#REF!</definedName>
    <definedName name="Total_EE_B10">#REF!</definedName>
    <definedName name="Total_EE_B11">#REF!</definedName>
    <definedName name="Total_EE_B12">#REF!</definedName>
    <definedName name="Total_EE_B13">#REF!</definedName>
    <definedName name="Total_EE_B14">#REF!</definedName>
    <definedName name="Total_EE_B16">#REF!</definedName>
    <definedName name="Total_EE_B17">#REF!</definedName>
    <definedName name="Total_EE_B18">#REF!</definedName>
    <definedName name="Total_EE_B19">#REF!</definedName>
    <definedName name="Total_EE_B20">#REF!</definedName>
    <definedName name="Total_EE_B21">#REF!</definedName>
    <definedName name="Total_EE_B23">#REF!</definedName>
    <definedName name="Total_EE_B3">#REF!</definedName>
    <definedName name="Total_EE_B3Boots">#REF!</definedName>
    <definedName name="Total_EE_B4">#REF!</definedName>
    <definedName name="Total_EE_B4Boots">#REF!</definedName>
    <definedName name="Total_EE_B5">#REF!</definedName>
    <definedName name="Total_EE_B6">#REF!</definedName>
    <definedName name="total_EE_B7">#REF!</definedName>
    <definedName name="Total_EE_B8Boots">#REF!</definedName>
    <definedName name="Total_Fill">#REF!</definedName>
    <definedName name="Total_Interest">#REF!</definedName>
    <definedName name="total_lab">#REF!</definedName>
    <definedName name="total_mat">#REF!</definedName>
    <definedName name="Total_Pay">#REF!</definedName>
    <definedName name="Total_Payment">NA()</definedName>
    <definedName name="Total_Payment___0">NA()</definedName>
    <definedName name="Total_Payment___10">NA()</definedName>
    <definedName name="Total_Payment___2">NA()</definedName>
    <definedName name="Total_Payment___3">NA()</definedName>
    <definedName name="Total_Payment___4">NA()</definedName>
    <definedName name="Total_Payment___5">NA()</definedName>
    <definedName name="Total_Payment___6">NA()</definedName>
    <definedName name="Total_Payment___7">NA()</definedName>
    <definedName name="Total_Payment___8">NA()</definedName>
    <definedName name="Total_Payment___9">NA()</definedName>
    <definedName name="Total_PrimeCoat">#REF!</definedName>
    <definedName name="Total_PrimeCoat_Color">#REF!</definedName>
    <definedName name="Total_SelectMat">#REF!</definedName>
    <definedName name="Total_SN_B1.">'[131]ข้อ1.1'!#REF!</definedName>
    <definedName name="Total_SN_B10">#REF!</definedName>
    <definedName name="Total_SN_B11">#REF!</definedName>
    <definedName name="Total_SN_B12">#REF!</definedName>
    <definedName name="Total_SN_B13">#REF!</definedName>
    <definedName name="Total_SN_B14">#REF!</definedName>
    <definedName name="Total_SN_B15">#REF!</definedName>
    <definedName name="Total_SN_B16">#REF!</definedName>
    <definedName name="Total_SN_B17">#REF!</definedName>
    <definedName name="Total_SN_B19">#REF!</definedName>
    <definedName name="Total_SN_B20">#REF!</definedName>
    <definedName name="Total_SN_B21">#REF!</definedName>
    <definedName name="Total_SN_B22">#REF!</definedName>
    <definedName name="Total_SN_B3">#REF!</definedName>
    <definedName name="Total_SN_B4">#REF!</definedName>
    <definedName name="Total_SN_B5">#REF!</definedName>
    <definedName name="Total_SN_B6">#REF!</definedName>
    <definedName name="Total_SN_B7">#REF!</definedName>
    <definedName name="Total_ST">#REF!</definedName>
    <definedName name="Total_ST_B1">'[131]ข้อ1.1'!#REF!</definedName>
    <definedName name="Total_ST_B10">#REF!</definedName>
    <definedName name="Total_ST_B11">#REF!</definedName>
    <definedName name="Total_ST_B12">#REF!</definedName>
    <definedName name="Total_ST_B13">#REF!</definedName>
    <definedName name="Total_ST_B14">#REF!</definedName>
    <definedName name="Total_ST_B15">#REF!</definedName>
    <definedName name="Total_ST_B16">#REF!</definedName>
    <definedName name="Total_ST_B17">#REF!</definedName>
    <definedName name="Total_ST_B18">#REF!</definedName>
    <definedName name="Total_ST_B19">#REF!</definedName>
    <definedName name="Total_ST_B20">#REF!</definedName>
    <definedName name="Total_ST_B21">#REF!</definedName>
    <definedName name="Total_ST_B22">#REF!</definedName>
    <definedName name="Total_ST_B23">#REF!</definedName>
    <definedName name="Total_ST_B3">#REF!</definedName>
    <definedName name="Total_ST_B3Boots">#REF!</definedName>
    <definedName name="Total_ST_B4">#REF!</definedName>
    <definedName name="Total_ST_B4Boots">#REF!</definedName>
    <definedName name="Total_ST_B5">#REF!</definedName>
    <definedName name="Total_ST_B6">#REF!</definedName>
    <definedName name="Total_ST_B7">#REF!</definedName>
    <definedName name="Total_ST_B8boots">#REF!</definedName>
    <definedName name="Total_SubBase">#REF!</definedName>
    <definedName name="Total_Suntornpho">[56]ปร5!#REF!</definedName>
    <definedName name="Total_TackCoat">#REF!</definedName>
    <definedName name="Total_Wearing">#REF!</definedName>
    <definedName name="Total_WearingColor">#REF!</definedName>
    <definedName name="Total_เสลา">'[132]ปลูกต้นไม้ (2)'!$N$9</definedName>
    <definedName name="total_กระดุมทอง">#REF!</definedName>
    <definedName name="Total_กรุยทาง">#REF!</definedName>
    <definedName name="total_จันทน์ผา">#REF!</definedName>
    <definedName name="Total_ตะแบกนา">'[132]ปลูกต้นไม้ (2)'!$M$9</definedName>
    <definedName name="total_ตีนเป็ด">#REF!</definedName>
    <definedName name="total_ปาล์มขวด">#REF!</definedName>
    <definedName name="total_ปาล์มน้ำมัน">#REF!</definedName>
    <definedName name="total_ปาล์มฟอกซ์เทล">[27]V13!$F$12</definedName>
    <definedName name="total_ปีป">#REF!</definedName>
    <definedName name="total_ลีลาวดี">#REF!</definedName>
    <definedName name="total_สนประดิพัทธ์">#REF!</definedName>
    <definedName name="Total1">#REF!</definedName>
    <definedName name="Total10">#REF!</definedName>
    <definedName name="Total2">'[25]ปร4.1'!$H$41</definedName>
    <definedName name="Total3">'[25]ปร4.1'!$H$62</definedName>
    <definedName name="Total4">'[133]ปร4.1'!#REF!</definedName>
    <definedName name="Total5">'[25]ปร4.1'!$H$108</definedName>
    <definedName name="Total6">'[25]ปร4.1'!$H$165</definedName>
    <definedName name="Total7">'[25]ปร4.1'!$H$189</definedName>
    <definedName name="Total8">'[134]ปร4.1'!#REF!</definedName>
    <definedName name="Total9">#REF!</definedName>
    <definedName name="tping">#REF!</definedName>
    <definedName name="tpipe">#REF!</definedName>
    <definedName name="TR">#REF!</definedName>
    <definedName name="TRAFFIC__MENAGEMENT">#REF!</definedName>
    <definedName name="TRAFFIC_CONTROL">#REF!</definedName>
    <definedName name="TrafficF">#REF!</definedName>
    <definedName name="TrafficFactor">#REF!</definedName>
    <definedName name="TrafficManagement">'[31]7'!$J$26</definedName>
    <definedName name="TrafficTYPE">#REF!</definedName>
    <definedName name="Trailer_B\TON">#REF!</definedName>
    <definedName name="Tran.CrushRock">#REF!</definedName>
    <definedName name="Tran.SoftRock">#REF!</definedName>
    <definedName name="Tran.Soil">#REF!</definedName>
    <definedName name="Tran.StiffClay">#REF!</definedName>
    <definedName name="TransMethodCement">#REF!</definedName>
    <definedName name="TransMethodCementBulk">#REF!</definedName>
    <definedName name="TransMethodSteel">#REF!</definedName>
    <definedName name="Transportation">#REF!</definedName>
    <definedName name="TransportMethodAC">#REF!</definedName>
    <definedName name="TransportMethodGrass">#REF!</definedName>
    <definedName name="TRM">'[20]EE Price'!#REF!</definedName>
    <definedName name="TRML">'[20]EE Price'!#REF!</definedName>
    <definedName name="troad">#REF!</definedName>
    <definedName name="Truck_B\TON">#REF!</definedName>
    <definedName name="ts">#REF!</definedName>
    <definedName name="tS3.15">#REF!</definedName>
    <definedName name="tS3.16">#REF!</definedName>
    <definedName name="tS3.17">#REF!</definedName>
    <definedName name="tS3.18">#REF!</definedName>
    <definedName name="tsaew">#REF!</definedName>
    <definedName name="Tsb">#REF!</definedName>
    <definedName name="tsin">#REF!</definedName>
    <definedName name="tsmall">#REF!</definedName>
    <definedName name="tsnbe2" hidden="1">{"PLANT BREAKUP",#N/A,FALSE,"E"}</definedName>
    <definedName name="Tst">#REF!</definedName>
    <definedName name="tt">#REF!</definedName>
    <definedName name="TT1.1">'[81]Book 1 Summary'!#REF!</definedName>
    <definedName name="TT1.2">'[81]Book 1 Summary'!#REF!</definedName>
    <definedName name="TT1.3">'[81]Book 1 Summary'!#REF!</definedName>
    <definedName name="TT1.4">'[81]Book 1 Summary'!#REF!</definedName>
    <definedName name="TT1.5">'[81]Book 1 Summary'!#REF!</definedName>
    <definedName name="TT1.6">'[81]Book 1 Summary'!#REF!</definedName>
    <definedName name="TT1.7">'[81]Book 1 Summary'!#REF!</definedName>
    <definedName name="TT1.8">'[81]Book 1 Summary'!#REF!</definedName>
    <definedName name="TT1.9">'[81]Book 1 Summary'!#REF!</definedName>
    <definedName name="TTT">#REF!</definedName>
    <definedName name="ttttttttttttttttttttt" hidden="1">[18]Z!$T$179:$AH$179</definedName>
    <definedName name="tttttttttttttttttttttttttttttttt" hidden="1">[18]Z!$T$180:$AH$180</definedName>
    <definedName name="ttung">#REF!</definedName>
    <definedName name="tung1">#REF!</definedName>
    <definedName name="tung2">#REF!</definedName>
    <definedName name="tung3">#REF!</definedName>
    <definedName name="tung4">#REF!</definedName>
    <definedName name="TV">#REF!</definedName>
    <definedName name="Tw">#REF!</definedName>
    <definedName name="tW3.15">#REF!</definedName>
    <definedName name="tW3.16">#REF!</definedName>
    <definedName name="tW3.17">#REF!</definedName>
    <definedName name="tW3.18">#REF!</definedName>
    <definedName name="twang">#REF!</definedName>
    <definedName name="twodisk">#REF!</definedName>
    <definedName name="tx">#REF!</definedName>
    <definedName name="ty">#REF!</definedName>
    <definedName name="Type">#REF!</definedName>
    <definedName name="TYPE1_Span10m.">#REF!</definedName>
    <definedName name="TYPE1_Span30m.">#REF!</definedName>
    <definedName name="Type2_magnet_cost">'[32]Magnet Details'!$Q$4</definedName>
    <definedName name="TYPE2_Span10m.">#REF!</definedName>
    <definedName name="Type2A_magnet_cost">'[32]Magnet Details'!$Q$5</definedName>
    <definedName name="Type3_magnet_cost">'[32]Magnet Details'!$Q$7</definedName>
    <definedName name="Type3A_magnet_cost">'[32]Magnet Details'!$Q$8</definedName>
    <definedName name="TYPE5_Span30m.">#REF!</definedName>
    <definedName name="TypeOfWork">#REF!</definedName>
    <definedName name="tลาดหลัง">#REF!</definedName>
    <definedName name="U">#REF!</definedName>
    <definedName name="U_lab">#REF!</definedName>
    <definedName name="U_mat">#REF!</definedName>
    <definedName name="ugirder17.00">#REF!</definedName>
    <definedName name="ugirder18.40">#REF!</definedName>
    <definedName name="Ugirder19.2">#REF!</definedName>
    <definedName name="ugirder19.8">#REF!</definedName>
    <definedName name="UGIRDER29.20">#REF!</definedName>
    <definedName name="UGIRDER29.80">#REF!</definedName>
    <definedName name="uio">#REF!</definedName>
    <definedName name="uj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uku">#REF!</definedName>
    <definedName name="underpassbox_TypeI_culvert">#REF!</definedName>
    <definedName name="underpassbox_TypeI_Headwall">#REF!</definedName>
    <definedName name="underpassbox_TypeI_Trench">#REF!</definedName>
    <definedName name="underpassbox_TypeII_culvert">#REF!</definedName>
    <definedName name="underpassbox_TypeII_Headwall">#REF!</definedName>
    <definedName name="underpassbox_TypeII_Trench">#REF!</definedName>
    <definedName name="Uni_Direction">'[30]6'!$J$2705</definedName>
    <definedName name="unit_lab">#REF!</definedName>
    <definedName name="unit_lab___0">#REF!</definedName>
    <definedName name="unit_mat">#REF!</definedName>
    <definedName name="unit_mat___0">#REF!</definedName>
    <definedName name="Unit_Price">#REF!</definedName>
    <definedName name="unit_total">#REF!</definedName>
    <definedName name="unit_total___0">#REF!</definedName>
    <definedName name="unitcost">#REF!</definedName>
    <definedName name="UPS_L">'[20]EE Price'!#REF!</definedName>
    <definedName name="UPS_LC">'[20]EE Price'!#REF!</definedName>
    <definedName name="US">#REF!</definedName>
    <definedName name="UTILITY">#REF!</definedName>
    <definedName name="utyu">#REF!</definedName>
    <definedName name="uy">#REF!</definedName>
    <definedName name="V">#REF!</definedName>
    <definedName name="V1.1">#REF!</definedName>
    <definedName name="v1.1.1">#REF!</definedName>
    <definedName name="v1.1.2">#REF!</definedName>
    <definedName name="v1.1.3">#REF!</definedName>
    <definedName name="v1.1.4">#REF!</definedName>
    <definedName name="v1.1.5">#REF!</definedName>
    <definedName name="V1.10">#REF!</definedName>
    <definedName name="V1.11">#REF!</definedName>
    <definedName name="V1.12">#REF!</definedName>
    <definedName name="V1.13">#REF!</definedName>
    <definedName name="V1.14">#REF!</definedName>
    <definedName name="V1.15">#REF!</definedName>
    <definedName name="V1.16">#REF!</definedName>
    <definedName name="V1.2">#REF!</definedName>
    <definedName name="v1.2.1">#REF!</definedName>
    <definedName name="v1.2.2">#REF!</definedName>
    <definedName name="v1.2.3">#REF!</definedName>
    <definedName name="V1.3">#REF!</definedName>
    <definedName name="v1.3.1">#REF!</definedName>
    <definedName name="v1.3.2">#REF!</definedName>
    <definedName name="v1.4">#REF!</definedName>
    <definedName name="V1.5">#REF!</definedName>
    <definedName name="v1.5.1">#REF!</definedName>
    <definedName name="v1.5.2">#REF!</definedName>
    <definedName name="v1.5.3">#REF!</definedName>
    <definedName name="v1.5.4">#REF!</definedName>
    <definedName name="V1.6">#REF!</definedName>
    <definedName name="V1.7">#REF!</definedName>
    <definedName name="V1.8">#REF!</definedName>
    <definedName name="V1.9">#REF!</definedName>
    <definedName name="V1_">#REF!</definedName>
    <definedName name="v10.1">#REF!</definedName>
    <definedName name="v10.2">#REF!</definedName>
    <definedName name="v10.3">#REF!</definedName>
    <definedName name="v13.10">#REF!</definedName>
    <definedName name="v13.2">#REF!</definedName>
    <definedName name="v13.3">#REF!</definedName>
    <definedName name="v13.4">#REF!</definedName>
    <definedName name="v13.5">#REF!</definedName>
    <definedName name="v13.6">#REF!</definedName>
    <definedName name="v13.7">#REF!</definedName>
    <definedName name="v13.7ท้าย">#REF!</definedName>
    <definedName name="v13.7หน้า">#REF!</definedName>
    <definedName name="v13.8">#REF!</definedName>
    <definedName name="v13.9">#REF!</definedName>
    <definedName name="v15.1">#REF!</definedName>
    <definedName name="v15.12">#REF!</definedName>
    <definedName name="v15.13">#REF!</definedName>
    <definedName name="v15.14">#REF!</definedName>
    <definedName name="v15.15">#REF!</definedName>
    <definedName name="v15.16ทราย">#REF!</definedName>
    <definedName name="v15.16หินย่อย">#REF!</definedName>
    <definedName name="v15.17">#REF!</definedName>
    <definedName name="v15.2ป1">#REF!</definedName>
    <definedName name="v15.2ป2">#REF!</definedName>
    <definedName name="v15.2ป3">#REF!</definedName>
    <definedName name="v15.2ป4">#REF!</definedName>
    <definedName name="v15.3">#REF!</definedName>
    <definedName name="v15.4">#REF!</definedName>
    <definedName name="v15.5">#REF!</definedName>
    <definedName name="v16.1">#REF!</definedName>
    <definedName name="v16.2">#REF!</definedName>
    <definedName name="v16.3">#REF!</definedName>
    <definedName name="v16.4">#REF!</definedName>
    <definedName name="v16.5">#REF!</definedName>
    <definedName name="v16.6">#REF!</definedName>
    <definedName name="v17.1">#REF!</definedName>
    <definedName name="v17.2">#REF!</definedName>
    <definedName name="v17.3">#REF!</definedName>
    <definedName name="v2.1">#REF!</definedName>
    <definedName name="v2.2">#REF!</definedName>
    <definedName name="V2_">#REF!</definedName>
    <definedName name="V22.1">#REF!</definedName>
    <definedName name="V22.1_">#REF!</definedName>
    <definedName name="V22.2.1">#REF!</definedName>
    <definedName name="V22.2.2">#REF!</definedName>
    <definedName name="V22.2_">#REF!</definedName>
    <definedName name="V22.3.1">#REF!</definedName>
    <definedName name="V22.3.2">#REF!</definedName>
    <definedName name="V22.3.3">#REF!</definedName>
    <definedName name="V22.3.4">#REF!</definedName>
    <definedName name="V22.3_">#REF!</definedName>
    <definedName name="V22.4.1">#REF!</definedName>
    <definedName name="V22.4.10">#REF!</definedName>
    <definedName name="V22.4.2">#REF!</definedName>
    <definedName name="V22.4.3">#REF!</definedName>
    <definedName name="V22.4.4">#REF!</definedName>
    <definedName name="V22.4.5">#REF!</definedName>
    <definedName name="V22.4.6">#REF!</definedName>
    <definedName name="V22.4.7">#REF!</definedName>
    <definedName name="V22.4.8">#REF!</definedName>
    <definedName name="V22.4.9">#REF!</definedName>
    <definedName name="V22.4_">#REF!</definedName>
    <definedName name="V22.5.1">#REF!</definedName>
    <definedName name="V22.5.2">#REF!</definedName>
    <definedName name="V22.5.3">#REF!</definedName>
    <definedName name="V22.5_">#REF!</definedName>
    <definedName name="V22.6">#REF!</definedName>
    <definedName name="V22.6.1">#REF!</definedName>
    <definedName name="V22.6.2">#REF!</definedName>
    <definedName name="V23.2.1">#REF!</definedName>
    <definedName name="V23.2.2">#REF!</definedName>
    <definedName name="V23.2.3">#REF!</definedName>
    <definedName name="V23.2.4">#REF!</definedName>
    <definedName name="V23.2.5">#REF!</definedName>
    <definedName name="V23.2.6.1">#REF!</definedName>
    <definedName name="V23.2.6.2">#REF!</definedName>
    <definedName name="V23.2.6.3">#REF!</definedName>
    <definedName name="V23.2.6.4">#REF!</definedName>
    <definedName name="V23.3.1">#REF!</definedName>
    <definedName name="V23.3.2">#REF!</definedName>
    <definedName name="V27.1">#REF!</definedName>
    <definedName name="V27.2">#REF!</definedName>
    <definedName name="v3.1">#REF!</definedName>
    <definedName name="V3.10">#REF!</definedName>
    <definedName name="V3.11">#REF!</definedName>
    <definedName name="V3.12">#REF!</definedName>
    <definedName name="V3.13">#REF!</definedName>
    <definedName name="V3.14">#REF!</definedName>
    <definedName name="V3.15">#REF!</definedName>
    <definedName name="V3.16">#REF!</definedName>
    <definedName name="V3.17">#REF!</definedName>
    <definedName name="V3.18">#REF!</definedName>
    <definedName name="V3.19">#REF!</definedName>
    <definedName name="v3.2">#REF!</definedName>
    <definedName name="V3.20">#REF!</definedName>
    <definedName name="V3.21">#REF!</definedName>
    <definedName name="V3.22">#REF!</definedName>
    <definedName name="V3.23.1">#REF!</definedName>
    <definedName name="V3.23.2">#REF!</definedName>
    <definedName name="V3.24.1">#REF!</definedName>
    <definedName name="V3.24.2">#REF!</definedName>
    <definedName name="V3.24.3">#REF!</definedName>
    <definedName name="V3.24.4">#REF!</definedName>
    <definedName name="V3.24.5">#REF!</definedName>
    <definedName name="V3.25">#REF!</definedName>
    <definedName name="V3.26">#REF!</definedName>
    <definedName name="V3.27">#REF!</definedName>
    <definedName name="V3.28">#REF!</definedName>
    <definedName name="V3.29">#REF!</definedName>
    <definedName name="v3.3">#REF!</definedName>
    <definedName name="V3.30">#REF!</definedName>
    <definedName name="V3.31.1">#REF!</definedName>
    <definedName name="V3.31.2">#REF!</definedName>
    <definedName name="V3.32.1">#REF!</definedName>
    <definedName name="V3.32.2">#REF!</definedName>
    <definedName name="V3.33">#REF!</definedName>
    <definedName name="V3.4">#REF!</definedName>
    <definedName name="V3.5">#REF!</definedName>
    <definedName name="V3.6">#REF!</definedName>
    <definedName name="V3.7">#REF!</definedName>
    <definedName name="V3.8.1">#REF!</definedName>
    <definedName name="V3.8.2">#REF!</definedName>
    <definedName name="V3.8.3">#REF!</definedName>
    <definedName name="V3.9.1">#REF!</definedName>
    <definedName name="V3.9.2">#REF!</definedName>
    <definedName name="V3_">#REF!</definedName>
    <definedName name="V30.1">#REF!</definedName>
    <definedName name="V30.2">#REF!</definedName>
    <definedName name="V30.3">#REF!</definedName>
    <definedName name="V30.4">#REF!</definedName>
    <definedName name="V30.5">#REF!</definedName>
    <definedName name="V31.1">#REF!</definedName>
    <definedName name="V31.2">#REF!</definedName>
    <definedName name="V31.3">#REF!</definedName>
    <definedName name="V31.4">#REF!</definedName>
    <definedName name="V31.5">#REF!</definedName>
    <definedName name="V4.1.1">#REF!</definedName>
    <definedName name="V4.1.2">#REF!</definedName>
    <definedName name="V4.2">#REF!</definedName>
    <definedName name="v5.1.1">#REF!</definedName>
    <definedName name="v5.1.2">#REF!</definedName>
    <definedName name="v5.2พื้น">#REF!</definedName>
    <definedName name="v5.2ลาด">#REF!</definedName>
    <definedName name="v5.3.1">#REF!</definedName>
    <definedName name="v5.3.2">#REF!</definedName>
    <definedName name="v5.4">#REF!</definedName>
    <definedName name="v5.5">#REF!</definedName>
    <definedName name="v6.1">#REF!</definedName>
    <definedName name="v6.2">#REF!</definedName>
    <definedName name="V6.2.1">#REF!</definedName>
    <definedName name="V6.2.2">#REF!</definedName>
    <definedName name="V6_">#REF!</definedName>
    <definedName name="V7.1">#REF!</definedName>
    <definedName name="V7.2.1">#REF!</definedName>
    <definedName name="V7.2.2">#REF!</definedName>
    <definedName name="V7.2.3">#REF!</definedName>
    <definedName name="V8.1">#REF!</definedName>
    <definedName name="V8.2.1">#REF!</definedName>
    <definedName name="V8.2.2">#REF!</definedName>
    <definedName name="v9.1">#REF!</definedName>
    <definedName name="v9.2">#REF!</definedName>
    <definedName name="v9.3">#REF!</definedName>
    <definedName name="Values_Entered">IF(Loan_Amount*Interest_Rate*Loan_Years*Loan_Start&gt;0,1,0)</definedName>
    <definedName name="Values_Entered___0">IF(Loan_Amount*Interest_Rate*Loan_Years*Loan_Start&gt;0,1,0)</definedName>
    <definedName name="Values_Entered___10">IF(Loan_Amount*Interest_Rate*Loan_Years*Loan_Start&gt;0,1,0)</definedName>
    <definedName name="Values_Entered___2">IF(Loan_Amount*Interest_Rate*Loan_Years*Loan_Start&gt;0,1,0)</definedName>
    <definedName name="Values_Entered___3">IF(Loan_Amount*Interest_Rate*Loan_Years*Loan_Start&gt;0,1,0)</definedName>
    <definedName name="Values_Entered___4">IF(Loan_Amount*Interest_Rate*Loan_Years*Loan_Start&gt;0,1,0)</definedName>
    <definedName name="Values_Entered___5">IF(Loan_Amount*Interest_Rate*Loan_Years*Loan_Start&gt;0,1,0)</definedName>
    <definedName name="Values_Entered___6">IF(Loan_Amount*Interest_Rate*Loan_Years*Loan_Start&gt;0,1,0)</definedName>
    <definedName name="Values_Entered___7">IF(Loan_Amount*Interest_Rate*Loan_Years*Loan_Start&gt;0,1,0)</definedName>
    <definedName name="Values_Entered___8">IF(Loan_Amount*Interest_Rate*Loan_Years*Loan_Start&gt;0,1,0)</definedName>
    <definedName name="Values_Entered___9">IF(Loan_Amount*Interest_Rate*Loan_Years*Loan_Start&gt;0,1,0)</definedName>
    <definedName name="Variation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vb">#REF!</definedName>
    <definedName name="VEN" hidden="1">{#N/A,#N/A,TRUE,"SUM";#N/A,#N/A,TRUE,"EE";#N/A,#N/A,TRUE,"AC";#N/A,#N/A,TRUE,"SN"}</definedName>
    <definedName name="Vetiver_Grassing">'[31]6'!$J$142</definedName>
    <definedName name="vfilter">#REF!</definedName>
    <definedName name="vhn">#REF!</definedName>
    <definedName name="vเครื่องจักร">#REF!</definedName>
    <definedName name="vเอ็น">#REF!</definedName>
    <definedName name="vไม้แบบ">#REF!</definedName>
    <definedName name="vไม้แบบตอม่อ">#REF!</definedName>
    <definedName name="vไม้แบบท่อระบายทราย">#REF!</definedName>
    <definedName name="vไม้แบบสะพาน">#REF!</definedName>
    <definedName name="vกรวดกรณี1">#REF!</definedName>
    <definedName name="vกำแพงปีก">#REF!</definedName>
    <definedName name="Vขุดเปิดหน้าดิน">#REF!</definedName>
    <definedName name="Vคก.ล้วน">#REF!</definedName>
    <definedName name="Vคย.">#REF!</definedName>
    <definedName name="Vคสล.">#REF!</definedName>
    <definedName name="vคสลตอม่อ">#REF!</definedName>
    <definedName name="vคสลท่อระบายทราย">#REF!</definedName>
    <definedName name="vคสลสะพาน">#REF!</definedName>
    <definedName name="vคอนกรีตเสริมเหล็ก">#REF!</definedName>
    <definedName name="vคอนกรีตล้วน">#REF!</definedName>
    <definedName name="vคอนกรีตล้วนปนหินใหญ่">#REF!</definedName>
    <definedName name="vคอนกรีตหยาบ">#REF!</definedName>
    <definedName name="Vดินขุด">#REF!</definedName>
    <definedName name="vดินขุด16.1">#REF!</definedName>
    <definedName name="Vดินขุดเอ็น">#REF!</definedName>
    <definedName name="vดินขุดแรงคน">#REF!</definedName>
    <definedName name="Vดินขุดคีย์">#REF!</definedName>
    <definedName name="Vดินขุดคีย์กำแพง">#REF!</definedName>
    <definedName name="Vดินขุดด้วยเครื่องจักร">#REF!</definedName>
    <definedName name="Vดินขุดตกแต่ง">#REF!</definedName>
    <definedName name="Vดินขุดตกแต่งกองรวม">#REF!</definedName>
    <definedName name="Vดินขุดตกแต่งขนย้าย">#REF!</definedName>
    <definedName name="vดินขุดทางผันน้ำ">#REF!</definedName>
    <definedName name="vดินขุดบ่อ">#REF!</definedName>
    <definedName name="Vดินขุดบ่อก่อสร้างกองรวม">#REF!</definedName>
    <definedName name="Vดินขุดบ่อก่อสร้างขนย้าย">#REF!</definedName>
    <definedName name="Vดินขุดปรับแต่ง">#REF!</definedName>
    <definedName name="vดินขุดลอกหน้า">#REF!</definedName>
    <definedName name="Vดินขุดหก.">#REF!</definedName>
    <definedName name="Vดินขุดหร.">#REF!</definedName>
    <definedName name="vดินขุดหินทิ้ง">#REF!</definedName>
    <definedName name="vดินขุดหินทิ้งท้าย">#REF!</definedName>
    <definedName name="vดินขุดหินทิ้งหน้า">#REF!</definedName>
    <definedName name="Vดินถม">#REF!</definedName>
    <definedName name="vดินถม13.1">#REF!</definedName>
    <definedName name="vดินถม16.1">#REF!</definedName>
    <definedName name="Vดินถมเครื่องจักร">#REF!</definedName>
    <definedName name="Vดินถมเอ็น">#REF!</definedName>
    <definedName name="vดินถมแรงคน">#REF!</definedName>
    <definedName name="Vดินถมกำแพง">#REF!</definedName>
    <definedName name="Vดินถมคีย์">#REF!</definedName>
    <definedName name="vดินถมบดอัด">#REF!</definedName>
    <definedName name="vดินลูกรังบดอัด">#REF!</definedName>
    <definedName name="vทรายกรณี1">#REF!</definedName>
    <definedName name="vทรายกรณี2">#REF!</definedName>
    <definedName name="vทรายรองพื้นหินทิ้ง">#REF!</definedName>
    <definedName name="vทรายรองพื้นหินทิ้งท้าย">#REF!</definedName>
    <definedName name="vทรายรองพื้นหินทิ้งหน้า">#REF!</definedName>
    <definedName name="Vทางผันน้ำ">#REF!</definedName>
    <definedName name="vทำนบ">#REF!</definedName>
    <definedName name="Vทำนบชั่วคราว">#REF!</definedName>
    <definedName name="Vบ่อก่อสร้าง">#REF!</definedName>
    <definedName name="vปริมาตรคีย์">#REF!</definedName>
    <definedName name="Vรพ.">#REF!</definedName>
    <definedName name="Vรองพื้น">#REF!</definedName>
    <definedName name="Vหก.">#REF!</definedName>
    <definedName name="Vหร">#REF!</definedName>
    <definedName name="Vหร.">#REF!</definedName>
    <definedName name="vหินเรียง">#REF!</definedName>
    <definedName name="vหินก่อ">#REF!</definedName>
    <definedName name="Vหินคลุก">#REF!</definedName>
    <definedName name="vหินทิ้ง">#REF!</definedName>
    <definedName name="vหินทิ้งท้าย">#REF!</definedName>
    <definedName name="vหินทิ้งหน้า">#REF!</definedName>
    <definedName name="vหินย่อยfilter">#REF!</definedName>
    <definedName name="vหินย่อยกรณี2">#REF!</definedName>
    <definedName name="vหินรองพื้นหินทิ้ง">#REF!</definedName>
    <definedName name="vหินรองพื้นหินทิ้งท้าย">#REF!</definedName>
    <definedName name="vหินรองพื้นหินทิ้งหน้า">#REF!</definedName>
    <definedName name="vอ.2">#REF!</definedName>
    <definedName name="vอ.3">#REF!</definedName>
    <definedName name="vอ.4">#REF!</definedName>
    <definedName name="W">#REF!</definedName>
    <definedName name="W.r">#REF!</definedName>
    <definedName name="W_BEAM_GUARDRAIL">'[30]6'!$J$1763</definedName>
    <definedName name="W_BQ">#REF!</definedName>
    <definedName name="W_Jisseki_BQ">#REF!</definedName>
    <definedName name="W_STR_CAT_KOTEI">#REF!</definedName>
    <definedName name="W1_">#REF!</definedName>
    <definedName name="W2_">#REF!</definedName>
    <definedName name="wall">#REF!</definedName>
    <definedName name="WallTHK1">#REF!</definedName>
    <definedName name="WallTHK2">#REF!</definedName>
    <definedName name="WallTHK3">#REF!</definedName>
    <definedName name="WallTHK4">#REF!</definedName>
    <definedName name="water1">#REF!</definedName>
    <definedName name="water2">#REF!</definedName>
    <definedName name="water3">#REF!</definedName>
    <definedName name="water4">#REF!</definedName>
    <definedName name="water5">#REF!</definedName>
    <definedName name="waterc">#REF!</definedName>
    <definedName name="wb">'[80]10 ข้อมูลวัสดุ-ค่าดำเนิน'!$X$19</definedName>
    <definedName name="wbb">'[80]10 ข้อมูลวัสดุ-ค่าดำเนิน'!$X$19</definedName>
    <definedName name="WCH">#REF!</definedName>
    <definedName name="WCL">#REF!</definedName>
    <definedName name="Wd">#REF!</definedName>
    <definedName name="WD_BINDER">#REF!</definedName>
    <definedName name="WD_PRIMECOAT">#REF!</definedName>
    <definedName name="WD_TACKCOAT">#REF!</definedName>
    <definedName name="WD_WEARING">#REF!</definedName>
    <definedName name="WDB.12">#REF!</definedName>
    <definedName name="WDB.16">#REF!</definedName>
    <definedName name="WDB.20">#REF!</definedName>
    <definedName name="WDB.25">#REF!</definedName>
    <definedName name="WDB.28">#REF!</definedName>
    <definedName name="WDB.32">#REF!</definedName>
    <definedName name="we">#REF!</definedName>
    <definedName name="WEARING_COURSE">'[30]4'!$J$88</definedName>
    <definedName name="WearingCourse">#REF!</definedName>
    <definedName name="weq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wf">'[42]Toll Sur C'!$BR$13:$BX$13</definedName>
    <definedName name="wfe">#REF!</definedName>
    <definedName name="WGThick">#REF!</definedName>
    <definedName name="width_under_bridge">#REF!</definedName>
    <definedName name="WIRE" localSheetId="0">'[40]6.ข้อมูลวัสดุ-ค่าดำเนิน'!$X$21</definedName>
    <definedName name="WIRE">#REF!</definedName>
    <definedName name="wiremesh">#REF!</definedName>
    <definedName name="wm">'[42]Toll Sur C'!$BI$13:$BQ$13</definedName>
    <definedName name="wmk" hidden="1">{"CASH FLOW",#N/A,FALSE,"A"}</definedName>
    <definedName name="WorkName">'[104]Backup Data'!$B$4</definedName>
    <definedName name="WPC.5">#REF!</definedName>
    <definedName name="WPC.7">#REF!</definedName>
    <definedName name="WR">#REF!</definedName>
    <definedName name="WRB.19">#REF!</definedName>
    <definedName name="WRB.25">#REF!</definedName>
    <definedName name="WRB.6">#REF!</definedName>
    <definedName name="WRB.9">#REF!</definedName>
    <definedName name="wrn" hidden="1">{#N/A,#N/A,FALSE,"Chi tiÆt"}</definedName>
    <definedName name="wrn.A." hidden="1">{#N/A,#N/A,TRUE,"SUM";#N/A,#N/A,TRUE,"EE";#N/A,#N/A,TRUE,"AC";#N/A,#N/A,TRUE,"SN"}</definedName>
    <definedName name="wrn.all." hidden="1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wrn.all._.lines." hidden="1">{#N/A,#N/A,FALSE,"Summary";#N/A,#N/A,FALSE,"3TJ";#N/A,#N/A,FALSE,"3TN";#N/A,#N/A,FALSE,"3TP";#N/A,#N/A,FALSE,"3SJ";#N/A,#N/A,FALSE,"3CJ";#N/A,#N/A,FALSE,"3CN";#N/A,#N/A,FALSE,"3CP";#N/A,#N/A,FALSE,"3A"}</definedName>
    <definedName name="wrn.Barbara._.Modular._.Indirects." hidden="1">{#N/A,#N/A,FALSE,"COVER";#N/A,#N/A,FALSE,"RECAP";#N/A,#N/A,FALSE,"SANTA BARBARA NONMANUAL";#N/A,#N/A,FALSE,"CEQUIP";#N/A,#N/A,FALSE,"WRATE";#N/A,#N/A,FALSE,"INDIRECT";#N/A,#N/A,FALSE,"TRAIN";#N/A,#N/A,FALSE,"MANLOADED SCHEDULE"}</definedName>
    <definedName name="wrn.BILLS._.OF._.QUANTITY." hidden="1">{#N/A,#N/A,TRUE,"Str.";#N/A,#N/A,TRUE,"Steel &amp; Roof";#N/A,#N/A,TRUE,"Arc.";#N/A,#N/A,TRUE,"Preliminary";#N/A,#N/A,TRUE,"Sum_Prelim"}</definedName>
    <definedName name="wrn.BOOK11." hidden="1">{"SUM",#N/A,FALSE,"summary";"BOOK11-1",#N/A,FALSE,"1CityGarden";"BOOK11-2",#N/A,FALSE,"2CountryGarden";"BOOK11-3",#N/A,FALSE,"3JUNGLE";"BOOK11-4CIVIL",#N/A,FALSE,"CIVIL"}</definedName>
    <definedName name="wrn.Boq_summary." hidden="1">{#N/A,#N/A,FALSE,"Sum_BOQ";#N/A,#N/A,FALSE,"Preliminary";#N/A,#N/A,FALSE,"Sum_Prelim";#N/A,#N/A,FALSE,"Prime Cost&amp;Prov_sum"}</definedName>
    <definedName name="wrn.CASH._.FLOW." hidden="1">{"CASH FLOW",#N/A,FALSE,"A"}</definedName>
    <definedName name="wrn.chi._.tiÆt." hidden="1">{#N/A,#N/A,FALSE,"Chi tiÆt"}</definedName>
    <definedName name="wrn.CHIEF._.REVIEW." hidden="1">{#N/A,#N/A,FALSE,"Q&amp;AE";#N/A,#N/A,FALSE,"Params";#N/A,#N/A,FALSE,"ReconE";#N/A,#N/A,FALSE,"CostCompE";#N/A,#N/A,FALSE,"SummaryE";#N/A,#N/A,FALSE,"Detail";#N/A,#N/A,FALSE,"PayItem"}</definedName>
    <definedName name="wrn.CIRCUITS." hidden="1">{"DBANK",#N/A,FALSE,"PriceE";"CKTS",#N/A,FALSE,"PriceE"}</definedName>
    <definedName name="wrn.cost" hidden="1">{"FTS",#N/A,FALSE,"E"}</definedName>
    <definedName name="wrn.COST_SHEETS." hidden="1">{#N/A,#N/A,FALSE,"WBS 1.06";#N/A,#N/A,FALSE,"WBS 1.14";#N/A,#N/A,FALSE,"WBS 1.17";#N/A,#N/A,FALSE,"WBS 1.18"}</definedName>
    <definedName name="wrn.FINAL._.ESTIMATE." hidden="1">{#N/A,#N/A,FALSE,"ProjInfo";#N/A,#N/A,FALSE,"Params";#N/A,#N/A,FALSE,"Q&amp;AE";#N/A,#N/A,FALSE,"CostCompE";#N/A,#N/A,FALSE,"SummaryE";#N/A,#N/A,FALSE,"PayItem";#N/A,#N/A,FALSE,"Detail";#N/A,#N/A,FALSE,"ReconE"}</definedName>
    <definedName name="wrn.FTS." hidden="1">{"FTS",#N/A,FALSE,"E"}</definedName>
    <definedName name="wrn.FTS._.PLANT._.BREAKUP." hidden="1">{"PLANT BREAKUP",#N/A,FALSE,"E"}</definedName>
    <definedName name="wrn.Fuel._.oil._.option." hidden="1">{"FUEL OIL",#N/A,FALSE,"Option"}</definedName>
    <definedName name="wrn.PLANNING." hidden="1">{"PLANNING",#N/A,FALSE,"A"}</definedName>
    <definedName name="wrn.PrintallD.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wrn.PrintallG.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wrn.Redundant._.Equipment._.Option." hidden="1">{"pumps",#N/A,FALSE,"Option"}</definedName>
    <definedName name="wrn.STG._.BLDG._.ENCLOSURE." hidden="1">{"turbine",#N/A,FALSE,"Option"}</definedName>
    <definedName name="wrn.struckgi." hidden="1">{#N/A,#N/A,TRUE,"arnitower";#N/A,#N/A,TRUE,"arnigarage "}</definedName>
    <definedName name="wrn.summary." hidden="1">{"SUMMARY",#N/A,FALSE,"C"}</definedName>
    <definedName name="wrn.WHOUSE._.CT." hidden="1">{"WESTINGHOUSE",#N/A,FALSE,"Option"}</definedName>
    <definedName name="wrn.รายละเอียดราคาประเมิน." hidden="1">{#N/A,#N/A,FALSE,"Cape Seal";#N/A,#N/A,FALSE,"MEMO"}</definedName>
    <definedName name="wRS">#REF!</definedName>
    <definedName name="WSPC12A">#REF!</definedName>
    <definedName name="WSPC12B">#REF!</definedName>
    <definedName name="WSPC15B">#REF!</definedName>
    <definedName name="WSPC9B">#REF!</definedName>
    <definedName name="WT">#REF!</definedName>
    <definedName name="Wu">#REF!</definedName>
    <definedName name="ww">'[76]10 ข้อมูลวัสดุ-ค่าดำเนิน'!$X$19</definedName>
    <definedName name="www" localSheetId="0">'[135]ประมาณการประตูหน้าต่าง '!#REF!</definedName>
    <definedName name="www">#REF!</definedName>
    <definedName name="wwww">#N/A</definedName>
    <definedName name="X">[25]ค่างานต้นทุน!$H$88</definedName>
    <definedName name="x_">#REF!</definedName>
    <definedName name="X1_">#REF!</definedName>
    <definedName name="Xbeam">#REF!</definedName>
    <definedName name="xc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XIII">#REF!</definedName>
    <definedName name="xls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Xs">[25]ค่างานต้นทุน!$H$89</definedName>
    <definedName name="xv">#REF!</definedName>
    <definedName name="xx">'[21]11 ข้อมูลงานCon'!$AB$30</definedName>
    <definedName name="Y" localSheetId="0">[25]ค่างานต้นทุน!$H$79</definedName>
    <definedName name="y">#REF!</definedName>
    <definedName name="y_">#REF!</definedName>
    <definedName name="yd">#REF!</definedName>
    <definedName name="yen">#REF!</definedName>
    <definedName name="Yp">[25]ค่างานต้นทุน!$H$78</definedName>
    <definedName name="Ys">[25]ค่างานต้นทุน!$H$77</definedName>
    <definedName name="yy">'[33]10 ข้อมูลวัสดุ-ค่าดำเนิน'!$X$15</definedName>
    <definedName name="YYY">'[136]Unit rate Architecture'!$B$5:$CC$1152</definedName>
    <definedName name="z">'[28]SH-C'!$C$1:$G$600</definedName>
    <definedName name="z.">#REF!</definedName>
    <definedName name="Z_D75B71D3_AF7E_465D_A108_AA98354475F9_.wvu.Cols" hidden="1">#REF!,#REF!</definedName>
    <definedName name="ZB">#REF!</definedName>
    <definedName name="ZBB">#REF!</definedName>
    <definedName name="ZCC">#REF!</definedName>
    <definedName name="zd">#REF!</definedName>
    <definedName name="ZDD">#REF!</definedName>
    <definedName name="ZEE">#REF!</definedName>
    <definedName name="ZincQ">#REF!</definedName>
    <definedName name="zse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zt">#REF!</definedName>
    <definedName name="ZX">#REF!</definedName>
    <definedName name="zz">#REF!</definedName>
    <definedName name="ZZZ">'[136]Unit rate Architecture'!$C$5:$AG$1158</definedName>
    <definedName name="ZZZZ" hidden="1">{"SUM",#N/A,FALSE,"summary";"BOOK11-1",#N/A,FALSE,"1CityGarden";"BOOK11-2",#N/A,FALSE,"2CountryGarden";"BOOK11-3",#N/A,FALSE,"3JUNGLE";"BOOK11-4CIVIL",#N/A,FALSE,"CIVIL"}</definedName>
    <definedName name="Zฒ">#REF!</definedName>
    <definedName name="เ213">#REF!</definedName>
    <definedName name="เกณฑ์ราคากลาง">#REF!</definedName>
    <definedName name="เข็ม1">#REF!</definedName>
    <definedName name="เข็ม2">#REF!</definedName>
    <definedName name="เข็ม3">#REF!</definedName>
    <definedName name="เข็ม4">#REF!</definedName>
    <definedName name="เข็มเอ็น1">#REF!</definedName>
    <definedName name="เข็มเอ็น2">#REF!</definedName>
    <definedName name="เข็มกลาง">[137]ค่างานต้นทุน!$H$42</definedName>
    <definedName name="เข็มต่อตับ">#REF!</definedName>
    <definedName name="เข็มริม">[137]ค่างานต้นทุน!$H$41</definedName>
    <definedName name="เข้า">#REF!</definedName>
    <definedName name="เครื่องกระเทาะ">#REF!</definedName>
    <definedName name="เครื่องกว้าน">#REF!</definedName>
    <definedName name="เครื่องจักร">#REF!</definedName>
    <definedName name="เครื่องจักร2">#REF!</definedName>
    <definedName name="เครื่องสูบน้ำเพิ่มความดัน">[77]backup!$K$164</definedName>
    <definedName name="เงินเชื้อเพลิง">#REF!</definedName>
    <definedName name="เงินเบ็ดเตล็ด">#REF!</definedName>
    <definedName name="เงินเหล็ก">#REF!</definedName>
    <definedName name="เงินแผ่นใย">#REF!</definedName>
    <definedName name="เงินไม้">#REF!</definedName>
    <definedName name="เงินไม้เนื้อแข็ง">#REF!</definedName>
    <definedName name="เงินไม้เนื้ออ่อน">#REF!</definedName>
    <definedName name="เงินงวด">#REF!</definedName>
    <definedName name="เงินงวดค่าจ้าง">#REF!</definedName>
    <definedName name="เงินงวดค่าจ้างสชป.1">#REF!</definedName>
    <definedName name="เงินงวดค่าจ้างสชป.10">#REF!</definedName>
    <definedName name="เงินงวดค่าจ้างสชป.11">#REF!</definedName>
    <definedName name="เงินงวดค่าจ้างสชป.12">#REF!</definedName>
    <definedName name="เงินงวดค่าจ้างสชป.2">#REF!</definedName>
    <definedName name="เงินงวดค่าจ้างสชป.3">#REF!</definedName>
    <definedName name="เงินงวดค่าจ้างสชป.4">#REF!</definedName>
    <definedName name="เงินงวดค่าจ้างสชป.5">#REF!</definedName>
    <definedName name="เงินงวดค่าจ้างสชป.6">#REF!</definedName>
    <definedName name="เงินงวดค่าจ้างสชป.7">#REF!</definedName>
    <definedName name="เงินงวดค่าจ้างสชป.8">#REF!</definedName>
    <definedName name="เงินงวดค่าจ้างสชป.9">#REF!</definedName>
    <definedName name="เงินงวดจ้างเหมา">#REF!</definedName>
    <definedName name="เงินงวดจ้างเหมาสชป.1">#REF!</definedName>
    <definedName name="เงินงวดจ้างเหมาสชป.10">#REF!</definedName>
    <definedName name="เงินงวดจ้างเหมาสชป.11">#REF!</definedName>
    <definedName name="เงินงวดจ้างเหมาสชป.12">#REF!</definedName>
    <definedName name="เงินงวดจ้างเหมาสชป.2">#REF!</definedName>
    <definedName name="เงินงวดจ้างเหมาสชป.3">#REF!</definedName>
    <definedName name="เงินงวดจ้างเหมาสชป.4">#REF!</definedName>
    <definedName name="เงินงวดจ้างเหมาสชป.5">#REF!</definedName>
    <definedName name="เงินงวดจ้างเหมาสชป.6">#REF!</definedName>
    <definedName name="เงินงวดจ้างเหมาสชป.7">#REF!</definedName>
    <definedName name="เงินงวดจ้างเหมาสชป.8">#REF!</definedName>
    <definedName name="เงินงวดจ้างเหมาสชป.9">#REF!</definedName>
    <definedName name="เงินงวดทำเองโดยโครงการ">#REF!</definedName>
    <definedName name="เงินงวดทำเองโดยโครงการสชป.1">#REF!</definedName>
    <definedName name="เงินงวดทำเองโดยโครงการสชป.10">#REF!</definedName>
    <definedName name="เงินงวดทำเองโดยโครงการสชป.11">#REF!</definedName>
    <definedName name="เงินงวดทำเองโดยโครงการสชป.12">#REF!</definedName>
    <definedName name="เงินงวดทำเองโดยโครงการสชป.2">#REF!</definedName>
    <definedName name="เงินงวดทำเองโดยโครงการสชป.3">#REF!</definedName>
    <definedName name="เงินงวดทำเองโดยโครงการสชป.4">#REF!</definedName>
    <definedName name="เงินงวดทำเองโดยโครงการสชป.5">#REF!</definedName>
    <definedName name="เงินงวดทำเองโดยโครงการสชป.6">#REF!</definedName>
    <definedName name="เงินงวดทำเองโดยโครงการสชป.7">#REF!</definedName>
    <definedName name="เงินงวดทำเองโดยโครงการสชป.8">#REF!</definedName>
    <definedName name="เงินงวดทำเองโดยโครงการสชป.9">#REF!</definedName>
    <definedName name="เงินงวดทำเองโดยกันส่วนกลาง">#REF!</definedName>
    <definedName name="เงินงวดทำเองโดยกันส่วนกลางสชป.1">#REF!</definedName>
    <definedName name="เงินงวดทำเองโดยกันส่วนกลางสชป.10">#REF!</definedName>
    <definedName name="เงินงวดทำเองโดยกันส่วนกลางสชป.11">#REF!</definedName>
    <definedName name="เงินงวดทำเองโดยกันส่วนกลางสชป.12">#REF!</definedName>
    <definedName name="เงินงวดทำเองโดยกันส่วนกลางสชป.2">#REF!</definedName>
    <definedName name="เงินงวดทำเองโดยกันส่วนกลางสชป.3">#REF!</definedName>
    <definedName name="เงินงวดทำเองโดยกันส่วนกลางสชป.4">#REF!</definedName>
    <definedName name="เงินงวดทำเองโดยกันส่วนกลางสชป.5">#REF!</definedName>
    <definedName name="เงินงวดทำเองโดยกันส่วนกลางสชป.6">#REF!</definedName>
    <definedName name="เงินงวดทำเองโดยกันส่วนกลางสชป.7">#REF!</definedName>
    <definedName name="เงินงวดทำเองโดยกันส่วนกลางสชป.8">#REF!</definedName>
    <definedName name="เงินงวดทำเองโดยกันส่วนกลางสชป.9">#REF!</definedName>
    <definedName name="เงินงวดทำเองโดยหน่วยงานอื่น">#REF!</definedName>
    <definedName name="เงินงวดทำเองโดยหน่วยงานอื่นสชป.1">#REF!</definedName>
    <definedName name="เงินงวดทำเองโดยหน่วยงานอื่นสชป.10">#REF!</definedName>
    <definedName name="เงินงวดทำเองโดยหน่วยงานอื่นสชป.11">#REF!</definedName>
    <definedName name="เงินงวดทำเองโดยหน่วยงานอื่นสชป.12">#REF!</definedName>
    <definedName name="เงินงวดทำเองโดยหน่วยงานอื่นสชป.2">#REF!</definedName>
    <definedName name="เงินงวดทำเองโดยหน่วยงานอื่นสชป.3">#REF!</definedName>
    <definedName name="เงินงวดทำเองโดยหน่วยงานอื่นสชป.4">#REF!</definedName>
    <definedName name="เงินงวดทำเองโดยหน่วยงานอื่นสชป.5">#REF!</definedName>
    <definedName name="เงินงวดทำเองโดยหน่วยงานอื่นสชป.6">#REF!</definedName>
    <definedName name="เงินงวดทำเองโดยหน่วยงานอื่นสชป.7">#REF!</definedName>
    <definedName name="เงินงวดทำเองโดยหน่วยงานอื่นสชป.8">#REF!</definedName>
    <definedName name="เงินงวดทำเองโดยหน่วยงานอื่นสชป.9">#REF!</definedName>
    <definedName name="เงินจ่ายล่วงหน้า">[138]รายละเอียดโครงการ!$B$18</definedName>
    <definedName name="เงินทราย">#REF!</definedName>
    <definedName name="เงินท่อ">#REF!</definedName>
    <definedName name="เงินประกันผลงาน">[138]รายละเอียดโครงการ!$B$20</definedName>
    <definedName name="เงินปูน">#REF!</definedName>
    <definedName name="เงินล่วงหน้าจ่าย">#REF!</definedName>
    <definedName name="เงินลูกรัง">#REF!</definedName>
    <definedName name="เงินวัสดุสำเร็จรูป">#REF!</definedName>
    <definedName name="เงินหินใหญ่">#REF!</definedName>
    <definedName name="เงินหินย่อย">#REF!</definedName>
    <definedName name="เงินอะไหล่">#REF!</definedName>
    <definedName name="เดือน">#REF!</definedName>
    <definedName name="เตยทะเล">#REF!</definedName>
    <definedName name="เตรียมการ">#REF!</definedName>
    <definedName name="เบ็ตติโคต">'[139]6'!$I$3070</definedName>
    <definedName name="เบื้องต้น">#REF!</definedName>
    <definedName name="เปรียบเขื่อน">#REF!</definedName>
    <definedName name="เพ">#REF!</definedName>
    <definedName name="เฟื่องฟ้าพุ่ม">#REF!</definedName>
    <definedName name="เมล็ดพืช">'[31]6'!$J$2612</definedName>
    <definedName name="เรียง">#REF!</definedName>
    <definedName name="เรือ_ขนเหล็ก">#REF!</definedName>
    <definedName name="เรือ_ขนคอนกรีต">#REF!</definedName>
    <definedName name="เรือ_ขนดิน">#REF!</definedName>
    <definedName name="เรือ_ขนต้นไม้">#REF!</definedName>
    <definedName name="เรือ_ขนทราย">#REF!</definedName>
    <definedName name="เรือ_ขนท่อระบายน้ำ">#REF!</definedName>
    <definedName name="เรือ_ขนปูน">#REF!</definedName>
    <definedName name="เรือ_ขนยางมะตอย">#REF!</definedName>
    <definedName name="เรือ_ขนวัสดุไฟฟ้า">#REF!</definedName>
    <definedName name="เรือ_ขนวัสดุทางสถาปัตยกรรม">#REF!</definedName>
    <definedName name="เรือ_ขนวัสดุสุขาภิบาล">#REF!</definedName>
    <definedName name="เวลาทำการ">#REF!</definedName>
    <definedName name="เศรษฐีมาเลเซีย">#REF!</definedName>
    <definedName name="เส้น45">#REF!</definedName>
    <definedName name="เส้น478">#REF!</definedName>
    <definedName name="เสลา">'[140]ปลูกต้นไม้ (3)'!$T$8</definedName>
    <definedName name="เสา">#REF!</definedName>
    <definedName name="เสา26">#REF!</definedName>
    <definedName name="เสา35">#REF!</definedName>
    <definedName name="เสา40">#REF!</definedName>
    <definedName name="เสาเข็ม4นิ้ว" localSheetId="0">'[113]8.ข้อมูลงานไม้แบบ+งานทั่วไป'!$U$17</definedName>
    <definedName name="เสาเข็ม4นิ้ว">#REF!</definedName>
    <definedName name="เสาเข็ม6นิ้ว" localSheetId="0">'[113]8.ข้อมูลงานไม้แบบ+งานทั่วไป'!$U$20</definedName>
    <definedName name="เสาเข็ม6นิ้ว">#REF!</definedName>
    <definedName name="เสาเข็มไม้_5">#REF!</definedName>
    <definedName name="เสาเข็มไม้_5ไม่รวมขนส่ง">#REF!</definedName>
    <definedName name="เสาเข็มไม้_6">#REF!</definedName>
    <definedName name="เสาเข็มไม้_6ไม่รวมขนส่ง">#REF!</definedName>
    <definedName name="เสาเอ็น0.10x0.10m.">#REF!</definedName>
    <definedName name="เสาเอ็น0.1x0.2m.">#REF!</definedName>
    <definedName name="เสาปักแนว">#REF!</definedName>
    <definedName name="เสาหลังทุ่น">#REF!</definedName>
    <definedName name="เห้1ห">#REF!</definedName>
    <definedName name="เหนือน้ำ">#REF!</definedName>
    <definedName name="เหล็ก">#REF!</definedName>
    <definedName name="เหล็ก1">#REF!</definedName>
    <definedName name="เหล็ก12">#REF!</definedName>
    <definedName name="เหล็ก15ตอม่อ">#REF!</definedName>
    <definedName name="เหล็ก15สะพาน">#REF!</definedName>
    <definedName name="เหล็ก16">#REF!</definedName>
    <definedName name="เหล็ก19ท่อระบายทราย">#REF!</definedName>
    <definedName name="เหล็กเสริม">#REF!</definedName>
    <definedName name="เหล็กเสริม1">#REF!</definedName>
    <definedName name="เหล็กเสริม2">#REF!</definedName>
    <definedName name="เหล็กเสริม3">#REF!</definedName>
    <definedName name="เหล็กเสริม4">#REF!</definedName>
    <definedName name="เหล็กเสริมฝาย">#REF!</definedName>
    <definedName name="เหล็กกลม">#REF!</definedName>
    <definedName name="เหล็กฉาก">#REF!</definedName>
    <definedName name="เหล็กท่อระบายทราย">#REF!</definedName>
    <definedName name="เหล็กสะพาน">#REF!</definedName>
    <definedName name="เหลืองปรีดียาธร">'[31]6'!$J$4259</definedName>
    <definedName name="เฮลิโคเนีย">#REF!</definedName>
    <definedName name="แ">#REF!</definedName>
    <definedName name="แก้ไข">#REF!</definedName>
    <definedName name="แดงสิงคโปร์">'[36]6'!$J$3219</definedName>
    <definedName name="แถว7.1">#REF!</definedName>
    <definedName name="แถว8.1">#REF!</definedName>
    <definedName name="แถว9.1">#REF!</definedName>
    <definedName name="แนว7.2">#REF!</definedName>
    <definedName name="แนว8.2ท้าย">#REF!</definedName>
    <definedName name="แนว8.2หน้า">#REF!</definedName>
    <definedName name="แนว9.1">#REF!</definedName>
    <definedName name="แบบ">#REF!</definedName>
    <definedName name="แบบ1">#REF!</definedName>
    <definedName name="แบบ2">[141]unitcost!$Q$760</definedName>
    <definedName name="แบบ2_B">#REF!</definedName>
    <definedName name="แบบ3">#REF!</definedName>
    <definedName name="แบบ4">[141]unitcost!$Q$793</definedName>
    <definedName name="แบบ5">#REF!</definedName>
    <definedName name="แบบใน">[142]unitcostรวม!#REF!</definedName>
    <definedName name="แบบประมาณ">#REF!</definedName>
    <definedName name="แป๊ป1นิ้ว">#REF!</definedName>
    <definedName name="แป๊ป2ช่วง4ม">#REF!</definedName>
    <definedName name="แป๊ป2ช่วงไม่เท่า4ม">#REF!</definedName>
    <definedName name="แป๊ป2นิ้ว">#REF!</definedName>
    <definedName name="แปลงที่ดินคงเหลือ">#REF!</definedName>
    <definedName name="แผน">#REF!</definedName>
    <definedName name="แผนงานติดตั้งej" hidden="1">[3]산근!#REF!</definedName>
    <definedName name="แผนทางย่อย">#REF!</definedName>
    <definedName name="แผนปรับปรุงระบบ">#REF!</definedName>
    <definedName name="แผนปรับปรุงฯสชป.1">#REF!</definedName>
    <definedName name="แผนปรับปรุงฯสชป.10">#REF!</definedName>
    <definedName name="แผนปรับปรุงฯสชป.11">#REF!</definedName>
    <definedName name="แผนปรับปรุงฯสชป.12">#REF!</definedName>
    <definedName name="แผนปรับปรุงฯสชป.2">#REF!</definedName>
    <definedName name="แผนปรับปรุงฯสชป.3">#REF!</definedName>
    <definedName name="แผนปรับปรุงฯสชป.4">#REF!</definedName>
    <definedName name="แผนปรับปรุงฯสชป.5">#REF!</definedName>
    <definedName name="แผนปรับปรุงฯสชป.6">#REF!</definedName>
    <definedName name="แผนปรับปรุงฯสชป.7">#REF!</definedName>
    <definedName name="แผนปรับปรุงฯสชป.8">#REF!</definedName>
    <definedName name="แผนปรับปรุงฯสชป.9">#REF!</definedName>
    <definedName name="แผ่นยางB">#REF!</definedName>
    <definedName name="แผ่นยืดหยุ่น">#REF!</definedName>
    <definedName name="แสง_1">#REF!</definedName>
    <definedName name="แสง_10">#REF!</definedName>
    <definedName name="แสง_2">#REF!</definedName>
    <definedName name="แสง_3">#REF!</definedName>
    <definedName name="แสง_9">#REF!</definedName>
    <definedName name="แสงสว_างห_องประช_ม_10">#REF!</definedName>
    <definedName name="แสงสว_างห_องประช_ม_3">#REF!</definedName>
    <definedName name="แหล่งเหล็ก">#REF!</definedName>
    <definedName name="แหล่งคอนกรีต">#REF!</definedName>
    <definedName name="แหล่งดิน">#REF!</definedName>
    <definedName name="แหล่งทราย">#REF!</definedName>
    <definedName name="แหล่งท่อ">#REF!</definedName>
    <definedName name="แหล่งปูน">#REF!</definedName>
    <definedName name="แหล่งยางมะตอย">#REF!</definedName>
    <definedName name="แหล่งหิน">#REF!</definedName>
    <definedName name="แหล่งอื่นๆ_ตัน">#REF!</definedName>
    <definedName name="แหล่งอื่นๆ_ลบม">#REF!</definedName>
    <definedName name="โกสน">'[36]6'!$J$3230</definedName>
    <definedName name="โครงการ">#REF!</definedName>
    <definedName name="โครงการ1">[143]INPUT!$D$2</definedName>
    <definedName name="โครงการ2">[143]INPUT!$D$3</definedName>
    <definedName name="โครงสร้าง">#REF!</definedName>
    <definedName name="โถส้วมนั่งราบ">#REF!</definedName>
    <definedName name="ใช้จ่าย1">#REF!</definedName>
    <definedName name="ใช่จ่าย2">#REF!</definedName>
    <definedName name="ใช้สอย1">#REF!</definedName>
    <definedName name="ใช่สอย2">#REF!</definedName>
    <definedName name="ใยสังเคราะ_1">#REF!</definedName>
    <definedName name="ใยสังเคราะ_2">#REF!</definedName>
    <definedName name="ใยสังเคราะ1">#REF!</definedName>
    <definedName name="ใยสังเคราะ2">#REF!</definedName>
    <definedName name="ใยสังเคราะห์">#REF!</definedName>
    <definedName name="ใยสังเคราะห์_3">#REF!</definedName>
    <definedName name="ใยสังเคราะห์3">#REF!</definedName>
    <definedName name="ใยสังเคราะห์4">#REF!</definedName>
    <definedName name="ใยสังเคราะห์ฝาย">#REF!</definedName>
    <definedName name="ใหม่">#REF!</definedName>
    <definedName name="ไทรคอมแพค">#REF!</definedName>
    <definedName name="ไทรยอดทอง">'[31]6'!$J$4360</definedName>
    <definedName name="ไทรยอดทอง_">[144]อาคารจุดพักรถ!#REF!</definedName>
    <definedName name="ไม้_คิ้ว">#REF!</definedName>
    <definedName name="ไม้เคร่า">#REF!</definedName>
    <definedName name="ไม้เคร่าไม่รวมขนส่ง">#REF!</definedName>
    <definedName name="ไม้เนื้อแข็ง">#REF!</definedName>
    <definedName name="ไม้เนื้อแข็งไม่รวมขนส่ง">#REF!</definedName>
    <definedName name="ไม้เนื้ออ่อน">#REF!</definedName>
    <definedName name="ไม้เสา">#REF!</definedName>
    <definedName name="ไม้แบบ">[50]ราคาวัสดุ!$F$40</definedName>
    <definedName name="ไม้แบบ_1">[55]ROADMATERIAL!$M$504</definedName>
    <definedName name="ไม้แบบ_2">[55]ROADMATERIAL!$M$517</definedName>
    <definedName name="ไม้แบบ_3">[55]ROADMATERIAL!$M$530</definedName>
    <definedName name="ไม้แบบ1" localSheetId="0">[143]ROADMATERIAL!$M$555</definedName>
    <definedName name="ไม้แบบ1">#REF!</definedName>
    <definedName name="ไม้แบบ2" localSheetId="0">'[16]concrete&amp;งานไม้แบบ'!$J$36</definedName>
    <definedName name="ไม้แบบ2">#REF!</definedName>
    <definedName name="ไม้แบบ3" localSheetId="0">#N/A</definedName>
    <definedName name="ไม้แบบ3">#REF!</definedName>
    <definedName name="ไม้แบบ4">#REF!</definedName>
    <definedName name="ไม้แบบ50เปอร์เซนต์">#REF!</definedName>
    <definedName name="ไม้แบบ60เปอร์เซ็นต์">#REF!</definedName>
    <definedName name="ไม้แบบ70เปอร์เซ็นต์">#REF!</definedName>
    <definedName name="ไม้แบบ80เปอร์เซ็นต์">#REF!</definedName>
    <definedName name="ไม้แบบไม่รวมขนส่ง">#REF!</definedName>
    <definedName name="ไม้แบบฝาย">#REF!</definedName>
    <definedName name="ไม้คิ้ว">#REF!</definedName>
    <definedName name="ไม้คิ้วไม่รวมขนส่ง">#REF!</definedName>
    <definedName name="ไม้ตอม่อ">#REF!</definedName>
    <definedName name="ไม้ท่อระบายทราย">#REF!</definedName>
    <definedName name="ไม้สะพาน">#REF!</definedName>
    <definedName name="ไม้หรือเหล็ก">#REF!</definedName>
    <definedName name="ไม้อาคาร">#REF!</definedName>
    <definedName name="ก">#REF!</definedName>
    <definedName name="ก3">#REF!</definedName>
    <definedName name="กด">#REF!</definedName>
    <definedName name="กดเ">#REF!</definedName>
    <definedName name="ก้นห้วยท้าย">#REF!</definedName>
    <definedName name="ก้นห้วยหน้า">#REF!</definedName>
    <definedName name="กม.">#REF!</definedName>
    <definedName name="กม.102">#REF!</definedName>
    <definedName name="กม.103">#REF!</definedName>
    <definedName name="กม.104">#REF!</definedName>
    <definedName name="กม.105">#REF!</definedName>
    <definedName name="กม.106">#REF!</definedName>
    <definedName name="กม.107">#REF!</definedName>
    <definedName name="กม.108">#REF!</definedName>
    <definedName name="กม.109">#REF!</definedName>
    <definedName name="กม.110">#REF!</definedName>
    <definedName name="กม.111">#REF!</definedName>
    <definedName name="กม.112">#REF!</definedName>
    <definedName name="กม.113">#REF!</definedName>
    <definedName name="กม.114">#REF!</definedName>
    <definedName name="กม.115">#REF!</definedName>
    <definedName name="กม.116">#REF!</definedName>
    <definedName name="กม.117">#REF!</definedName>
    <definedName name="กม.118">#REF!</definedName>
    <definedName name="กม.119">#REF!</definedName>
    <definedName name="กม.120">#REF!</definedName>
    <definedName name="กม.121">#REF!</definedName>
    <definedName name="กม.122">#REF!</definedName>
    <definedName name="กม.123">#REF!</definedName>
    <definedName name="กม.124">#REF!</definedName>
    <definedName name="กม.125">#REF!</definedName>
    <definedName name="กม.126">#REF!</definedName>
    <definedName name="กม.127">#REF!</definedName>
    <definedName name="กม.128">#REF!</definedName>
    <definedName name="กม.129">#REF!</definedName>
    <definedName name="กม.130">#REF!</definedName>
    <definedName name="กม.131">#REF!</definedName>
    <definedName name="กม.132">#REF!</definedName>
    <definedName name="กม.133">#REF!</definedName>
    <definedName name="กม.134">#REF!</definedName>
    <definedName name="กม.135">#REF!</definedName>
    <definedName name="กม.136">#REF!</definedName>
    <definedName name="กม.137">#REF!</definedName>
    <definedName name="กม.138">#REF!</definedName>
    <definedName name="กม.139">#REF!</definedName>
    <definedName name="กม.140">#REF!</definedName>
    <definedName name="กม.141">#REF!</definedName>
    <definedName name="กม.142">#REF!</definedName>
    <definedName name="กม.143">#REF!</definedName>
    <definedName name="กม.144">#REF!</definedName>
    <definedName name="กม.145">#REF!</definedName>
    <definedName name="กม.146">#REF!</definedName>
    <definedName name="กม.147">#REF!</definedName>
    <definedName name="กม.148">#REF!</definedName>
    <definedName name="กม.149">#REF!</definedName>
    <definedName name="กม.150">#REF!</definedName>
    <definedName name="กม.151">#REF!</definedName>
    <definedName name="กม.152">#REF!</definedName>
    <definedName name="กม.153">#REF!</definedName>
    <definedName name="กม.154">#REF!</definedName>
    <definedName name="กม.155">#REF!</definedName>
    <definedName name="กม.156">#REF!</definedName>
    <definedName name="กม.157">#REF!</definedName>
    <definedName name="กม.158">#REF!</definedName>
    <definedName name="กม.159">#REF!</definedName>
    <definedName name="กม.160">#REF!</definedName>
    <definedName name="กม.161">#REF!</definedName>
    <definedName name="กม.162">#REF!</definedName>
    <definedName name="กม.163">#REF!</definedName>
    <definedName name="กม.164">#REF!</definedName>
    <definedName name="กม.165">#REF!</definedName>
    <definedName name="กม.166">#REF!</definedName>
    <definedName name="กม.167">#REF!</definedName>
    <definedName name="กม.168">#REF!</definedName>
    <definedName name="กม.169">#REF!</definedName>
    <definedName name="กม.170">#REF!</definedName>
    <definedName name="กม.171">#REF!</definedName>
    <definedName name="กม.172">#REF!</definedName>
    <definedName name="กม.173">#REF!</definedName>
    <definedName name="กม.174">#REF!</definedName>
    <definedName name="กม.175">#REF!</definedName>
    <definedName name="กม.176">#REF!</definedName>
    <definedName name="กม.177">#REF!</definedName>
    <definedName name="กม.178">#REF!</definedName>
    <definedName name="กม.179">#REF!</definedName>
    <definedName name="กม.180">#REF!</definedName>
    <definedName name="กม.181">#REF!</definedName>
    <definedName name="กม.182">#REF!</definedName>
    <definedName name="กม.183">#REF!</definedName>
    <definedName name="กม.184">#REF!</definedName>
    <definedName name="กม.185">#REF!</definedName>
    <definedName name="กม.186">#REF!</definedName>
    <definedName name="กม.187">#REF!</definedName>
    <definedName name="กม.188">#REF!</definedName>
    <definedName name="กม.189">#REF!</definedName>
    <definedName name="กม.190">#REF!</definedName>
    <definedName name="กม.191">#REF!</definedName>
    <definedName name="กม.192">#REF!</definedName>
    <definedName name="กม.193">#REF!</definedName>
    <definedName name="กม.194">#REF!</definedName>
    <definedName name="กม.195">#REF!</definedName>
    <definedName name="กร">#REF!</definedName>
    <definedName name="กร1">#REF!</definedName>
    <definedName name="กรรม">#REF!</definedName>
    <definedName name="กรรมการ1">#REF!</definedName>
    <definedName name="กรรมการ2">#REF!</definedName>
    <definedName name="กรวดโม่P">#REF!</definedName>
    <definedName name="กรวดโม่S">#REF!</definedName>
    <definedName name="กรวดโม่รวมS">#REF!</definedName>
    <definedName name="กรวดทราย">#REF!</definedName>
    <definedName name="กรวดหยาบ">#REF!</definedName>
    <definedName name="กรวดหยาบ1">#REF!</definedName>
    <definedName name="กรวดหยาบ2">#REF!</definedName>
    <definedName name="กรวดหยาบ3">#REF!</definedName>
    <definedName name="กรวดหยาบ4">#REF!</definedName>
    <definedName name="กระดาษชานอ้อย">#REF!</definedName>
    <definedName name="กระดุมทอง">#REF!</definedName>
    <definedName name="กระดุมทองเลี้อย">'[31]6'!$J$4382</definedName>
    <definedName name="กระดุมทองเลื้อย">#REF!</definedName>
    <definedName name="กระดุมทองเลื้อย_">[144]อาคารจุดพักรถ!#REF!</definedName>
    <definedName name="กระทิง">'[140]ปลูกต้นไม้ (3)'!$K$8</definedName>
    <definedName name="กราฟ1">#REF!</definedName>
    <definedName name="กราวน__1">#REF!</definedName>
    <definedName name="กราวน__10">#REF!</definedName>
    <definedName name="กราวน__2">#REF!</definedName>
    <definedName name="กราวน__3">#REF!</definedName>
    <definedName name="กราวน__6">#REF!</definedName>
    <definedName name="กราวน__7">#REF!</definedName>
    <definedName name="กราวน__8">#REF!</definedName>
    <definedName name="กราวน__9">#REF!</definedName>
    <definedName name="กรุย">#REF!</definedName>
    <definedName name="กรุยแนวทางและขุดตอ">#REF!</definedName>
    <definedName name="กรุยทาง">#REF!</definedName>
    <definedName name="กลุ่มที่">'[54]Poject name'!$B$2</definedName>
    <definedName name="กว้าง10.1">#REF!</definedName>
    <definedName name="กว้าง10.2">#REF!</definedName>
    <definedName name="กว้าง12">#REF!</definedName>
    <definedName name="ก่อ">#REF!</definedName>
    <definedName name="ก๊อกน้ำล้างฟื้นและก๊อกสนาม">[77]backup!$K$108</definedName>
    <definedName name="ก่ออิฐมอญเต็มแผ่น">#REF!</definedName>
    <definedName name="ก่ออิฐมอญครึ่งแผ่น">#REF!</definedName>
    <definedName name="กาบหอยแครงแคระ">#REF!</definedName>
    <definedName name="กาบหอยแครงแคระ_">'[145]หมวด 10'!#REF!</definedName>
    <definedName name="การประมาณ">#REF!</definedName>
    <definedName name="กำไร">#REF!</definedName>
    <definedName name="กิจกรรม">#REF!</definedName>
    <definedName name="ข">#REF!</definedName>
    <definedName name="ขดจ1">#REF!</definedName>
    <definedName name="ขนย้าย">#REF!</definedName>
    <definedName name="ขนส่งเหล็ก">#REF!</definedName>
    <definedName name="ขนส่งแอสฟัลต์">#REF!</definedName>
    <definedName name="ขนส่งคอนกรีต">#REF!</definedName>
    <definedName name="ขนส่งทราย">#REF!</definedName>
    <definedName name="ขนส่งปูนซีเมนต์">#REF!</definedName>
    <definedName name="ขนส่งลูกรัง">#REF!</definedName>
    <definedName name="ขนส่งวัสดุในที่ก่อสร้าง_10ล้อ">#REF!</definedName>
    <definedName name="ขนส่งส่วนกลาง_10ล้อ">#REF!</definedName>
    <definedName name="ขนส่งส่วนกลาง_รถพ่วง">#REF!</definedName>
    <definedName name="ขนส่งหิน">#REF!</definedName>
    <definedName name="ขนาด">#REF!</definedName>
    <definedName name="ขนาดโครงการ">[49]ราคาคอนกรีตต่อหน่วย!$B$3</definedName>
    <definedName name="ขนาดโครงการ2">#REF!</definedName>
    <definedName name="ขนาดป้าย">#REF!</definedName>
    <definedName name="ขย">#REF!</definedName>
    <definedName name="ขย1">#REF!</definedName>
    <definedName name="ขล1">#REF!</definedName>
    <definedName name="ข้องอfilter">#REF!</definedName>
    <definedName name="ข้องอHDPEdai200">#REF!</definedName>
    <definedName name="ข้องอHDPEdai200ไม่รวมขนส่ง">#REF!</definedName>
    <definedName name="ข้องอHDPEdai250">#REF!</definedName>
    <definedName name="ข้องอHDPEdai250ไม่รวมขนส่ง">#REF!</definedName>
    <definedName name="ข้อต่อท่อและที่แขวนรับท่อ">[24]backup!$K$66</definedName>
    <definedName name="ข้อต่อท่อและที่แขวนรับท่อสุขาภิบาล">[77]backup!$K$206</definedName>
    <definedName name="ข้อต่อยางขนาดเส้นผ่าศูนย์กลาง100มม">[77]backup!$K$238</definedName>
    <definedName name="ข้อต่อยางขนาดเส้นผ่าศูนย์กลาง50มม">[77]backup!$K$228</definedName>
    <definedName name="ข้อต่อยางขนาดเส้นผ่าศูนย์กลาง80มม">[77]backup!$K$233</definedName>
    <definedName name="ข้อต่ออ่อน">[77]backup!$K$118</definedName>
    <definedName name="ขี้เหล็ก">'[140]ปลูกต้นไม้ (3)'!$S$8</definedName>
    <definedName name="ขุด">#REF!</definedName>
    <definedName name="ขุด_ขนดินคันทาง">'[146]ค่าดำเนินการ+ค่าเสื่อมราคา'!$I$10</definedName>
    <definedName name="ขุด_ขนลูกรังรองพื้นทาง">[41]T2!$I$20</definedName>
    <definedName name="ขุด1">#REF!</definedName>
    <definedName name="ขุด2">#REF!</definedName>
    <definedName name="ขุด3">#REF!</definedName>
    <definedName name="ขุด4">#REF!</definedName>
    <definedName name="ขุดเปิด">#REF!</definedName>
    <definedName name="ขุดแรงคน">#REF!</definedName>
    <definedName name="ขุดดิน">[47]FCalSH!$G$27</definedName>
    <definedName name="ขุดตัดดิน">#REF!</definedName>
    <definedName name="ขุดท่อระบายทราย">#REF!</definedName>
    <definedName name="ขุดฝาย">#REF!</definedName>
    <definedName name="ขุดวัสดุไม่เหมาะสมและถมกลับ">#REF!</definedName>
    <definedName name="ขุดสะพาน">#REF!</definedName>
    <definedName name="ขุดหินทิ้ง">#REF!</definedName>
    <definedName name="ขุดอาคาร">#REF!</definedName>
    <definedName name="ค">#REF!</definedName>
    <definedName name="ค.1">#REF!</definedName>
    <definedName name="ค.1_lean">[55]ROADMATERIAL!$M$192</definedName>
    <definedName name="ค.1_P">#REF!</definedName>
    <definedName name="ค.1_P_lean">[51]ROADMATERIAL!$M$112</definedName>
    <definedName name="ค.180">#REF!</definedName>
    <definedName name="ค.2">[55]ROADMATERIAL!$M$208</definedName>
    <definedName name="ค.2_P">#REF!</definedName>
    <definedName name="ค.3">[51]ROADMATERIAL!$M$262</definedName>
    <definedName name="ค.3_P">#REF!</definedName>
    <definedName name="ค.3_P_PAVE">[51]ROADMATERIAL!$M$152</definedName>
    <definedName name="ค.4">[51]ROADMATERIAL!$M$270</definedName>
    <definedName name="ค.4_P">#REF!</definedName>
    <definedName name="ค.5">#REF!</definedName>
    <definedName name="ค0">#REF!</definedName>
    <definedName name="ค1">#REF!</definedName>
    <definedName name="ค1.2">#REF!</definedName>
    <definedName name="ค1_2">#REF!</definedName>
    <definedName name="ค2">#REF!</definedName>
    <definedName name="ค222">#REF!</definedName>
    <definedName name="ค2H">#REF!</definedName>
    <definedName name="ค2L">[58]ROADMATERIAL!$M$195</definedName>
    <definedName name="ค2สะพาน">#REF!</definedName>
    <definedName name="ค3">#REF!</definedName>
    <definedName name="ค3_1">#REF!</definedName>
    <definedName name="ค3H">#REF!</definedName>
    <definedName name="ค3L">[143]ROADMATERIAL!$M$197</definedName>
    <definedName name="ค3Pave">#REF!</definedName>
    <definedName name="ค3ผิวทาง">#REF!</definedName>
    <definedName name="ค3สะพาน">#REF!</definedName>
    <definedName name="ค4">#REF!</definedName>
    <definedName name="ค4H">#REF!</definedName>
    <definedName name="ค4L">#REF!</definedName>
    <definedName name="ค4สะพาน">#REF!</definedName>
    <definedName name="ค5">#REF!</definedName>
    <definedName name="ค7">#REF!</definedName>
    <definedName name="คLean">[143]ROADMATERIAL!$M$157</definedName>
    <definedName name="คค0">#REF!</definedName>
    <definedName name="คค1">#REF!</definedName>
    <definedName name="คค2">#REF!</definedName>
    <definedName name="คค3">#REF!</definedName>
    <definedName name="คค4">#REF!</definedName>
    <definedName name="คคสบ1">#REF!</definedName>
    <definedName name="คคสบทรน150">#REF!</definedName>
    <definedName name="คคสบทรน267">#REF!</definedName>
    <definedName name="คคสบทรน318">#REF!</definedName>
    <definedName name="คคสบทรน600">#REF!</definedName>
    <definedName name="คคสบทรน700">#REF!</definedName>
    <definedName name="คคสบทรบ1">#REF!</definedName>
    <definedName name="คงเหลือ">#REF!</definedName>
    <definedName name="คงเหลือสชป.1">#REF!</definedName>
    <definedName name="คงเหลือสชป.10">#REF!</definedName>
    <definedName name="คงเหลือสชป.11">#REF!</definedName>
    <definedName name="คงเหลือสชป.12">#REF!</definedName>
    <definedName name="คงเหลือสชป.2">#REF!</definedName>
    <definedName name="คงเหลือสชป.3">#REF!</definedName>
    <definedName name="คงเหลือสชป.4">#REF!</definedName>
    <definedName name="คงเหลือสชป.5">#REF!</definedName>
    <definedName name="คงเหลือสชป.6">#REF!</definedName>
    <definedName name="คงเหลือสชป.7">#REF!</definedName>
    <definedName name="คงเหลือสชป.8">#REF!</definedName>
    <definedName name="คงเหลือสชป.9">#REF!</definedName>
    <definedName name="คจ1">#REF!</definedName>
    <definedName name="คจ2">#REF!</definedName>
    <definedName name="คจ3">#REF!</definedName>
    <definedName name="คด">#REF!</definedName>
    <definedName name="คด.">#REF!</definedName>
    <definedName name="คด1">#REF!</definedName>
    <definedName name="คดบทรน150">#REF!</definedName>
    <definedName name="คดบทรน267">#REF!</definedName>
    <definedName name="คดบทรน318">#REF!</definedName>
    <definedName name="คดบทรน600">#REF!</definedName>
    <definedName name="คดบทรน700">#REF!</definedName>
    <definedName name="คดบทรบ1">#REF!</definedName>
    <definedName name="คดบฝ1">#REF!</definedName>
    <definedName name="คม">#REF!</definedName>
    <definedName name="คย">#REF!</definedName>
    <definedName name="คย.">#REF!</definedName>
    <definedName name="คย1">#REF!</definedName>
    <definedName name="คล">#REF!</definedName>
    <definedName name="คล.">#REF!</definedName>
    <definedName name="คล1">#REF!</definedName>
    <definedName name="คลบ1">#REF!</definedName>
    <definedName name="คลป1">#REF!</definedName>
    <definedName name="คลองแขก">[147]รายชื่อสะพาน!#REF!</definedName>
    <definedName name="คลองแพรกษา">[147]รายชื่อสะพาน!#REF!</definedName>
    <definedName name="คลองชลประทาน">[147]รายชื่อสะพาน!#REF!</definedName>
    <definedName name="คลองตรง">[147]รายชื่อสะพาน!#REF!</definedName>
    <definedName name="คลองมอญ">[147]รายชื่อสะพาน!#REF!</definedName>
    <definedName name="คลองหม้อแตก">[147]รายชื่อสะพาน!#REF!</definedName>
    <definedName name="คลองอาเสี่ย">[147]รายชื่อสะพาน!#REF!</definedName>
    <definedName name="ความสูงตอม่อเฉลี่ย">#REF!</definedName>
    <definedName name="คส1">#REF!</definedName>
    <definedName name="คสล">#REF!</definedName>
    <definedName name="คสล.">#REF!</definedName>
    <definedName name="คสล1">#REF!</definedName>
    <definedName name="คสลตอม่อ">#REF!</definedName>
    <definedName name="คสลท่อระบายทราย">#REF!</definedName>
    <definedName name="คสลสะพาน">#REF!</definedName>
    <definedName name="คสลอาคาร">#REF!</definedName>
    <definedName name="คหยาบ">[141]unitcost!$Q$727</definedName>
    <definedName name="คอนกรีต">[137]ค่างานต้นทุน!$G$67</definedName>
    <definedName name="คอนกรีต1">#REF!</definedName>
    <definedName name="คอนกรีต2">#REF!</definedName>
    <definedName name="คอนกรีต210">#REF!</definedName>
    <definedName name="คอนกรีต3">#REF!</definedName>
    <definedName name="คอนกรีต4">#REF!</definedName>
    <definedName name="คอนกรีตถนน">#REF!</definedName>
    <definedName name="คอนกรีตผสม">#REF!</definedName>
    <definedName name="คอนกรีตผสม1">#REF!</definedName>
    <definedName name="คอนกรีตผสม180">#REF!</definedName>
    <definedName name="คอนกรีตผสม240">#REF!</definedName>
    <definedName name="คอนกรีตผสม3">#REF!</definedName>
    <definedName name="คอนกรีตผสม300">#REF!</definedName>
    <definedName name="คอนกรีตผสม5">#REF!</definedName>
    <definedName name="คอนกรีตผสมเสร็จ140cylinder">#REF!</definedName>
    <definedName name="คอนกรีตผสมเสร็จ180cylinder">#REF!</definedName>
    <definedName name="คอนกรีตผสมเสร็จ210cylinder">#REF!</definedName>
    <definedName name="คอนกรีตผสมเสร็จ240cylinder">#REF!</definedName>
    <definedName name="คอนกรีตผสมเสร็จ280cylinder">#REF!</definedName>
    <definedName name="คอนกรีตฝาย">#REF!</definedName>
    <definedName name="คอนกรีตล้วน">#REF!</definedName>
    <definedName name="คอนกรีตล้วนปนหินใหญ่">#REF!</definedName>
    <definedName name="คอนกรีตหยาบ" localSheetId="0">[47]FCalSH!$G$21</definedName>
    <definedName name="คอนกรีตหยาบ">#REF!</definedName>
    <definedName name="คอนกรีตหยาบ1">#REF!</definedName>
    <definedName name="คอนกรีตหยาบ2">#REF!</definedName>
    <definedName name="คอนกรีตหยาบ3">#REF!</definedName>
    <definedName name="คอนกรีตหยาบ4">#REF!</definedName>
    <definedName name="คอนกรีตหยาบCpac">#REF!</definedName>
    <definedName name="คอนกรีตหยาบฝาย">#REF!</definedName>
    <definedName name="คันหินสีเทาขนาด11x20x50">'[31]6'!$J$4540</definedName>
    <definedName name="ค่าCLEARING_GRUBBING_เบา">'[30]2'!$J$7</definedName>
    <definedName name="ค่าCLEARING_GRUBBING_กลาง">'[30]2'!$J$10</definedName>
    <definedName name="ค่าCLEARING_GRUBBING_หนัก">'[30]2'!$J$13</definedName>
    <definedName name="ค่าDOUBLESURFACETREATMENT">'[30]4'!$J$51</definedName>
    <definedName name="ค่าEARTH_EXCAVATION">'[16]2'!$J$25</definedName>
    <definedName name="ค่าHARD_ROCK_EXCAVATION">'[30]2'!$J$44</definedName>
    <definedName name="ค่าk">#REF!</definedName>
    <definedName name="ค่าPRIMECOAT">'[30]4'!$J$8</definedName>
    <definedName name="ค่าSANDEMBANKMENT">'[30]2'!$J$75</definedName>
    <definedName name="ค่าSINGLESURFACETREATMENT">'[30]4'!$J$42</definedName>
    <definedName name="ค่าSOFT_MATERIAL_EXCAVATION">'[30]2'!$J$54</definedName>
    <definedName name="ค่าSOFT_ROCK_EXCAVATION">'[30]2'!$J$36</definedName>
    <definedName name="ค่าSOILAGGREATESUBBASE">'[30]3'!$J$12</definedName>
    <definedName name="ค่าTACKCOAT">'[30]4'!$J$14</definedName>
    <definedName name="ค่าUNSUITABLE_MATERIAL_EXCAVATION">'[30]2'!$J$49</definedName>
    <definedName name="ค่าเครื่องจักร">#REF!</definedName>
    <definedName name="ค่าเท">[137]ราคาวัสดุ!$D$38</definedName>
    <definedName name="ค่าเทคอนกรีตโครงสร้าง">[41]T2!$I$68</definedName>
    <definedName name="ค่าเทคอนกรีตหยาบ">[41]T2!$I$69</definedName>
    <definedName name="ค่าเสื่อม">[31]General!$W$269:$AC$279</definedName>
    <definedName name="ค่าเสื่อมขุดรื้อคันทางเดิมผิวAC5ซม.">#REF!</definedName>
    <definedName name="ค่าเสื่อมขุดรื้อคันทางเดิมผิวคอนกรีต20ซม.">#REF!</definedName>
    <definedName name="ค่าเสื่อมขุดรื้อคันทางเดิมลูกรัง10ซม.">#REF!</definedName>
    <definedName name="ค่าเสื่อมขุดรื้อคันทางเดิมหินคลุก10ซม.">#REF!</definedName>
    <definedName name="ค่าเสื่อมค่าขนส่งคอนกรีต">'[148]ค่าดำเนินการ+ค่าเสื่อมราคา'!$I$57</definedName>
    <definedName name="ค่าเสื่อมค่าตัดรอยต่อคอนกรีตและหยอดยาง">#REF!</definedName>
    <definedName name="ค่าเสื่อมค่าบ่มวัสดุลูกรัง">#REF!</definedName>
    <definedName name="ค่าเสื่อมค่าบ่มวัสดุหินคลุก">#REF!</definedName>
    <definedName name="ค่าเสื่อมค่าปูผิวคอนกรีต">#REF!</definedName>
    <definedName name="ค่าเสื่อมค่าผสมวัสดุลูกรัง">#REF!</definedName>
    <definedName name="ค่าเสื่อมค่าหยอดยางรอยต่อคอนกรีต">#REF!</definedName>
    <definedName name="ค่าเสื่อมงานเคลือบหิน2ชั้น1.5">#REF!</definedName>
    <definedName name="ค่าเสื่อมงานเคลือบหิน2ชั้นเ3_4">#REF!</definedName>
    <definedName name="ค่าเสื่อมงานเคลือบหินชั้นเดียว0.5">#REF!</definedName>
    <definedName name="ค่าเสื่อมงานเคลือบหินชั้นเดียว3_4">#REF!</definedName>
    <definedName name="ค่าเสื่อมงานผิวทางแบบบาง2ชั้น1.5">#REF!</definedName>
    <definedName name="ค่าเสื่อมงานผิวทางแบบบาง2ชั้น3_4">#REF!</definedName>
    <definedName name="ค่าเสื่อมงานผิวทางแบบบางชั้นเดียว0.5">#REF!</definedName>
    <definedName name="ค่าเสื่อมงานผิวทางแบบบางชั้นเดียว3_4">#REF!</definedName>
    <definedName name="ค่าเสื่อมงานราดยางPrimeCoat">#REF!</definedName>
    <definedName name="ค่าเสื่อมงานราดยางTackCoat">#REF!</definedName>
    <definedName name="ค่าเสื่อมวัสดุคัดเลือกไหล่ทางบดทับ">#REF!</definedName>
    <definedName name="ค่าเสื่อมวัสดุคัดเลือกไหล่ทางผสม">#REF!</definedName>
    <definedName name="ค่าเสื่อมวัสดุคัดเลือกขุด_ขน">#REF!</definedName>
    <definedName name="ค่าเสื่อมวัสดุคัดเลือกบททับ">#REF!</definedName>
    <definedName name="ค่าเสื่อมหินคลุกตัดแต่งขั้นบันได">#REF!</definedName>
    <definedName name="ค่าเสื่อมหินคลุกบดทับ">#REF!</definedName>
    <definedName name="ค่าแบบข้าง">#REF!</definedName>
    <definedName name="ค่าแรง" localSheetId="0">'[113]8.ข้อมูลงานไม้แบบ+งานทั่วไป'!$U$15</definedName>
    <definedName name="ค่าแรง">#REF!</definedName>
    <definedName name="ค่าแรงoffice">#REF!</definedName>
    <definedName name="ค่าแรงเหล็ก_light_lip_channel">[41]T2!$I$73</definedName>
    <definedName name="ค่าแรงเหล็กเสริม">#REF!</definedName>
    <definedName name="ค่าแรงแบบ">[137]ค่างานต้นทุน!$F$35</definedName>
    <definedName name="ค่าแรงไม้แบบ">[41]T2!$I$71</definedName>
    <definedName name="ค่าแรงขุดดินฐานราก">#REF!</definedName>
    <definedName name="ค่าแรงคนงาน">#REF!</definedName>
    <definedName name="ค่าแรงดัดเหล็ก_ผูกเหล็ก">[41]T2!$I$70</definedName>
    <definedName name="ค่าแรงผูกเหล็ก">#REF!</definedName>
    <definedName name="ค่าแรงสนาม">#REF!</definedName>
    <definedName name="ค่าใช้จ่ายตามเงื่อนไข">#REF!</definedName>
    <definedName name="ค่าใช้สอย">#REF!</definedName>
    <definedName name="ค่าไฟฟ้า">#REF!</definedName>
    <definedName name="ค่ากำไร">#REF!</definedName>
    <definedName name="ค่าขนแอสฟัลท์">#REF!</definedName>
    <definedName name="ค่าขนขึ้นลงเหล็ก">[143]ROADMATERIAL!$D$96</definedName>
    <definedName name="ค่าขนขึ้นลงปูน">#REF!</definedName>
    <definedName name="ค่าขนขึ้นลงอุปกรณ์">#REF!</definedName>
    <definedName name="ค่าขนดินตัด">#REF!</definedName>
    <definedName name="ค่าขนดินถม">#REF!</definedName>
    <definedName name="ค่าขนทราย">#REF!</definedName>
    <definedName name="ค่าขนทรายถม">#REF!</definedName>
    <definedName name="ค่าขนทิ้ง">#REF!</definedName>
    <definedName name="ค่าขนทิ้ง_ตัน">#REF!</definedName>
    <definedName name="ค่าขนทิ้ง_ตัน_10ล้อ">'[148]ค่าขนส่ง-1'!$L$61</definedName>
    <definedName name="ค่าขนทิ้ง_ตัน_พ่วง">'[148]ค่าขนส่ง-1'!$L$78</definedName>
    <definedName name="ค่าขนทิ้ง_ลบม">[41]T1!$M$15</definedName>
    <definedName name="ค่าขนทิ้ง_ลบม_10ล้อ">'[148]ค่าขนส่ง-1'!$M$61</definedName>
    <definedName name="ค่าขนทิ้ง_ลบม_พ่วง">'[148]ค่าขนส่ง-1'!$M$78</definedName>
    <definedName name="ค่าขนทิ้ง1_10ล้อ">'[56]ค่าขนส่ง-1'!$L$59</definedName>
    <definedName name="ค่าขนทิ้ง1_พ่วง">#REF!</definedName>
    <definedName name="ค่าขนทิ้ง2_10ล้อ">'[56]ค่าขนส่ง-1'!$M$59</definedName>
    <definedName name="ค่าขนทิ้ง2_พ่วง">#REF!</definedName>
    <definedName name="ค่าขนปูน">#REF!</definedName>
    <definedName name="ค่าขนย้ายอุปกรณ์การทดสอบ">#REF!</definedName>
    <definedName name="ค่าขนลูกรัง">#REF!</definedName>
    <definedName name="ค่าขนวัสดุคัดเลือก">#REF!</definedName>
    <definedName name="ค่าขนส่ง">#REF!</definedName>
    <definedName name="ค่าขนส่ง.Rock">#REF!</definedName>
    <definedName name="ค่าขนส่ง.SoftRock">#REF!</definedName>
    <definedName name="ค่าขนส่ง.Soil">#REF!</definedName>
    <definedName name="ค่าขนส่ง.StiffClay">#REF!</definedName>
    <definedName name="ค่าขนส่ง_กทม_ตัน_10ล้อ">'[148]ค่าขนส่ง-1'!$L$63</definedName>
    <definedName name="ค่าขนส่ง_กทม_ตัน_พ่วง">#REF!</definedName>
    <definedName name="ค่าขนส่ง_กทม_ลบม_10ล้อ">'[148]ค่าขนส่ง-1'!$M$63</definedName>
    <definedName name="ค่าขนส่ง_กทม_ลบม_พ่วง">#REF!</definedName>
    <definedName name="ค่าขนส่ง10ล้อ">[148]ตารางค่าขนส่ง!$B$8:$C$208</definedName>
    <definedName name="ค่าขนส่งAC">#REF!</definedName>
    <definedName name="ค่าขนส่งACภูเขา">#REF!</definedName>
    <definedName name="ค่าขนส่งL100x100x6">#REF!</definedName>
    <definedName name="ค่าขนส่งL50x50x4">#REF!</definedName>
    <definedName name="ค่าขนส่งL50x50x6">#REF!</definedName>
    <definedName name="ค่าขนส่งSteelSleeve1\8">#REF!</definedName>
    <definedName name="ค่าขนส่งเหล็ก">#REF!</definedName>
    <definedName name="ค่าขนส่งเหล็ก_10ล้อ">'[56]ค่าขนส่ง-1'!$L$55</definedName>
    <definedName name="ค่าขนส่งเหล็ก_ตัน_10ล้อ">'[148]ค่าขนส่ง-1'!$L$57</definedName>
    <definedName name="ค่าขนส่งเหล็ก_ตัน_พ่วง">'[148]ค่าขนส่ง-1'!$L$74</definedName>
    <definedName name="ค่าขนส่งเหล็ก_พ่วง">'[56]ค่าขนส่ง-1'!$L$72</definedName>
    <definedName name="ค่าขนส่งเหล็ก_ลบม_10ล้อ">#REF!</definedName>
    <definedName name="ค่าขนส่งเหล็ก_ลบม_พ่วง">#REF!</definedName>
    <definedName name="ค่าขนส่งเหล็กเส้น">#REF!</definedName>
    <definedName name="ค่าขนส่งเหล็กแผ่น1\8x10">#REF!</definedName>
    <definedName name="ค่าขนส่งเหล็กแผ่น12x10">#REF!</definedName>
    <definedName name="ค่าขนส่งเหล็กแผ่น12x7.5">#REF!</definedName>
    <definedName name="ค่าขนส่งเหล็กแผ่น9x10">#REF!</definedName>
    <definedName name="ค่าขนส่งเหล็กแผ่น9x7.5">#REF!</definedName>
    <definedName name="ค่าขนส่งเหล็กภูเขา">[143]SUMDIST!$P$48</definedName>
    <definedName name="ค่าขนส่งในแหล่งก่อสร้าง">#REF!</definedName>
    <definedName name="ค่าขนส่งกรวดโม่">#REF!</definedName>
    <definedName name="ค่าขนส่งคอนกรีต">[41]T1!$M$10</definedName>
    <definedName name="ค่าขนส่งคอนกรีต_10ล้อ">'[56]ค่าขนส่ง-1'!$M$54</definedName>
    <definedName name="ค่าขนส่งคอนกรีต_ตัน_10ล้อ">#REF!</definedName>
    <definedName name="ค่าขนส่งคอนกรีต_ตัน_พ่วง">#REF!</definedName>
    <definedName name="ค่าขนส่งคอนกรีต_พ่วง">'[56]ค่าขนส่ง-1'!$M$74</definedName>
    <definedName name="ค่าขนส่งคอนกรีต_ลบม_10ล้อ">#REF!</definedName>
    <definedName name="ค่าขนส่งคอนกรีต_ลบม_พ่วง">#REF!</definedName>
    <definedName name="ค่าขนส่งคอนกรีตผสมเสร็จ">#REF!</definedName>
    <definedName name="ค่าขนส่งจากส่วนกลาง">#REF!</definedName>
    <definedName name="ค่าขนส่งดิน">#REF!</definedName>
    <definedName name="ค่าขนส่งดิน_10ล้อ">'[56]ค่าขนส่ง-1'!$M$51</definedName>
    <definedName name="ค่าขนส่งดิน_ตัน_10ล้อ">#REF!</definedName>
    <definedName name="ค่าขนส่งดิน_ตัน_พ่วง">#REF!</definedName>
    <definedName name="ค่าขนส่งดิน_พ่วง">'[56]ค่าขนส่ง-1'!$M$68</definedName>
    <definedName name="ค่าขนส่งดิน_ลบม_10ล้อ">'[148]ค่าขนส่ง-1'!$M$53</definedName>
    <definedName name="ค่าขนส่งดิน_ลบม_พ่วง">'[148]ค่าขนส่ง-1'!$M$70</definedName>
    <definedName name="ค่าขนส่งทราย">#REF!</definedName>
    <definedName name="ค่าขนส่งทราย_10ล้อ">'[56]ค่าขนส่ง-1'!$M$52</definedName>
    <definedName name="ค่าขนส่งทราย_ตัน_10ล้อ">#REF!</definedName>
    <definedName name="ค่าขนส่งทราย_ตัน_พ่วง">#REF!</definedName>
    <definedName name="ค่าขนส่งทราย_พ่วง">'[56]ค่าขนส่ง-1'!$M$69</definedName>
    <definedName name="ค่าขนส่งทราย_ลบม_10ล้อ">'[148]ค่าขนส่ง-1'!$M$54</definedName>
    <definedName name="ค่าขนส่งทราย_ลบม_พ่วง">'[148]ค่าขนส่ง-1'!$M$71</definedName>
    <definedName name="ค่าขนส่งทรายถม">#REF!</definedName>
    <definedName name="ค่าขนส่งทรายผสมคอนกรีต">#REF!</definedName>
    <definedName name="ค่าขนส่งทรายละเอียด">#REF!</definedName>
    <definedName name="ค่าขนส่งทรายหยาบ">#REF!</definedName>
    <definedName name="ค่าขนส่งท่อ">#REF!</definedName>
    <definedName name="ค่าขนส่งท่อ_0.3">'[51]MATERIAL-DIST'!$K$69</definedName>
    <definedName name="ค่าขนส่งท่อ_0.4">'[57]MATERIAL-DIST'!$K$49</definedName>
    <definedName name="ค่าขนส่งท่อ_0.6">'[55]MATERIAL-DIST'!$K$62</definedName>
    <definedName name="ค่าขนส่งท่อ_0.8">'[65]MATERIAL-DIST'!$K$60</definedName>
    <definedName name="ค่าขนส่งท่อ_1.0">'[65]MATERIAL-DIST'!$K$61</definedName>
    <definedName name="ค่าขนส่งท่อ_1.2">'[51]MATERIAL-DIST'!$K$74</definedName>
    <definedName name="ค่าขนส่งท่อ_1.5">'[51]MATERIAL-DIST'!$K$75</definedName>
    <definedName name="ค่าขนส่งท่อ_10ล้อ">'[56]ค่าขนส่ง-1'!$L$58</definedName>
    <definedName name="ค่าขนส่งท่อ_ตัน_10ล้อ">'[148]ค่าขนส่ง-1'!$L$60</definedName>
    <definedName name="ค่าขนส่งท่อ_ตัน_พ่วง">'[148]ค่าขนส่ง-1'!$L$77</definedName>
    <definedName name="ค่าขนส่งท่อ_พ่วง">'[56]ค่าขนส่ง-1'!$L$75</definedName>
    <definedName name="ค่าขนส่งท่อ_ลบม_10ล้อ">#REF!</definedName>
    <definedName name="ค่าขนส่งท่อ_ลบม_พ่วง">#REF!</definedName>
    <definedName name="ค่าขนส่งท่อ0.3">#REF!</definedName>
    <definedName name="ค่าขนส่งท่อ0.4">#REF!</definedName>
    <definedName name="ค่าขนส่งท่อ0.6">#REF!</definedName>
    <definedName name="ค่าขนส่งท่อ0.8">#REF!</definedName>
    <definedName name="ค่าขนส่งท่อ1">#REF!</definedName>
    <definedName name="ค่าขนส่งท่อ1.0">#REF!</definedName>
    <definedName name="ค่าขนส่งท่อ1.2">#REF!</definedName>
    <definedName name="ค่าขนส่งท่อ1.5">#REF!</definedName>
    <definedName name="ค่าขนส่งท่อและวัสดุอื่นๆ">#REF!</definedName>
    <definedName name="ค่าขนส่งท่อระบายน้ำและวัสดุอื่นๆ">#REF!</definedName>
    <definedName name="ค่าขนส่งทางเรือ_กก.">[31]ค่าขนส่งทางทะเล!$C$32</definedName>
    <definedName name="ค่าขนส่งบริเวณสถานที่ก่อสร้าง_ตัน">#REF!</definedName>
    <definedName name="ค่าขนส่งบริเวณสถานที่ก่อสร้าง_ลบม">#REF!</definedName>
    <definedName name="ค่าขนส่งปูน">#REF!</definedName>
    <definedName name="ค่าขนส่งปูน_10ล้อ">'[56]ค่าขนส่ง-1'!$L$57</definedName>
    <definedName name="ค่าขนส่งปูน_พ่วง">'[56]ค่าขนส่ง-1'!$L$74</definedName>
    <definedName name="ค่าขนส่งปูนซีเมนต์">#REF!</definedName>
    <definedName name="ค่าขนส่งปูนซีเมนต์ขาว">#REF!</definedName>
    <definedName name="ค่าขนส่งปูนซีเมนต์ขาวภูเขา">#REF!</definedName>
    <definedName name="ค่าขนส่งปูนซีเมนต์ภูเขา">#REF!</definedName>
    <definedName name="ค่าขนส่งปูนผง">[41]T1!$M$7</definedName>
    <definedName name="ค่าขนส่งปูนผง_ตัน_10ล้อ">'[148]ค่าขนส่ง-1'!$L$59</definedName>
    <definedName name="ค่าขนส่งปูนผง_ตัน_พ่วง">'[148]ค่าขนส่ง-1'!$L$76</definedName>
    <definedName name="ค่าขนส่งปูนผง_ลบม_10ล้อ">#REF!</definedName>
    <definedName name="ค่าขนส่งปูนผง_ลบม_พ่วง">#REF!</definedName>
    <definedName name="ค่าขนส่งยาง">#REF!</definedName>
    <definedName name="ค่าขนส่งยาง_10ล้อ">'[56]ค่าขนส่ง-1'!$L$56</definedName>
    <definedName name="ค่าขนส่งยาง_ตัน_10ล้อ">'[148]ค่าขนส่ง-1'!$L$58</definedName>
    <definedName name="ค่าขนส่งยาง_ตัน_พ่วง">'[148]ค่าขนส่ง-1'!$L$75</definedName>
    <definedName name="ค่าขนส่งยาง_พ่วง">'[56]ค่าขนส่ง-1'!$L$73</definedName>
    <definedName name="ค่าขนส่งยาง_ลบม_10ล้อ">#REF!</definedName>
    <definedName name="ค่าขนส่งยาง_ลบม_พ่วง">#REF!</definedName>
    <definedName name="ค่าขนส่งยางมะตอย">#REF!</definedName>
    <definedName name="ค่าขนส่งยางมะตอยภูเขา">#REF!</definedName>
    <definedName name="ค่าขนส่งรถพ่วง">[148]ตารางค่าขนส่ง!$H$8:$I$208</definedName>
    <definedName name="ค่าขนส่งรอบโครงการ_ตัน_10ล้อ">'[148]ค่าขนส่ง-1'!$L$62</definedName>
    <definedName name="ค่าขนส่งรอบโครงการ_ตัน_พ่วง">'[148]ค่าขนส่ง-1'!$L$79</definedName>
    <definedName name="ค่าขนส่งรอบโครงการ_ลบม_10ล้อ">'[148]ค่าขนส่ง-1'!$M$62</definedName>
    <definedName name="ค่าขนส่งรอบโครงการ_ลบม_พ่วง">'[148]ค่าขนส่ง-1'!$M$79</definedName>
    <definedName name="ค่าขนส่งลวดอัดแรง">#REF!</definedName>
    <definedName name="ค่าขนส่งลวดอัดแรงภูเขา">#REF!</definedName>
    <definedName name="ค่าขนส่งลูกรัง">#REF!</definedName>
    <definedName name="ค่าขนส่งวัสดุคัดเลือก">#REF!</definedName>
    <definedName name="ค่าขนส่งวัสดุผสมSLURRYSEAL">#REF!</definedName>
    <definedName name="ค่าขนส่งวัสดุสิบล้อ">[114]ค่าขนส่งวัสดุ!$A$8:$C$60</definedName>
    <definedName name="ค่าขนส่งวัสดุสิบล้อลากพ่วง">#REF!</definedName>
    <definedName name="ค่าขนส่งวัสดุอื่นๆ">#REF!</definedName>
    <definedName name="ค่าขนส่งส่วนกลาง_ตัน">[41]T1!$M$12</definedName>
    <definedName name="ค่าขนส่งส่วนกลาง_ลบม">#REF!</definedName>
    <definedName name="ค่าขนส่งหิน">#REF!</definedName>
    <definedName name="ค่าขนส่งหิน_10ล้อ">'[56]ค่าขนส่ง-1'!$M$53</definedName>
    <definedName name="ค่าขนส่งหิน_ตัน_10ล้อ">#REF!</definedName>
    <definedName name="ค่าขนส่งหิน_ตัน_พ่วง">#REF!</definedName>
    <definedName name="ค่าขนส่งหิน_พ่วง">'[56]ค่าขนส่ง-1'!$M$70</definedName>
    <definedName name="ค่าขนส่งหิน_ลบม_10ล้อ">'[148]ค่าขนส่ง-1'!$M$55</definedName>
    <definedName name="ค่าขนส่งหิน_ลบม_พ่วง">'[148]ค่าขนส่ง-1'!$M$72</definedName>
    <definedName name="ค่าขนส่งหิน1">#REF!</definedName>
    <definedName name="ค่าขนส่งหิน1.2">#REF!</definedName>
    <definedName name="ค่าขนส่งหิน2">#REF!</definedName>
    <definedName name="ค่าขนส่งหิน3.4">#REF!</definedName>
    <definedName name="ค่าขนส่งหิน3.8">#REF!</definedName>
    <definedName name="ค่าขนส่งหินCHIPSEAL">#REF!</definedName>
    <definedName name="ค่าขนส่งหินเกล็ด">#REF!</definedName>
    <definedName name="ค่าขนส่งหินเล็ก">#REF!</definedName>
    <definedName name="ค่าขนส่งหินใหญ่">#REF!</definedName>
    <definedName name="ค่าขนส่งหินคละ">#REF!</definedName>
    <definedName name="ค่าขนส่งหินคลุก">#REF!</definedName>
    <definedName name="ค่าขนส่งหินผสมคอนกรีต">#REF!</definedName>
    <definedName name="ค่าขนส่งหินฝุ่น">#REF!</definedName>
    <definedName name="ค่าขนส่งหินย่อย">#REF!</definedName>
    <definedName name="ค่าขนส่งอุปกรณ์AC">#REF!</definedName>
    <definedName name="ค่าขนส่งอุปกรณ์ACภูเขา">#REF!</definedName>
    <definedName name="ค่าขนหิน12">#REF!</definedName>
    <definedName name="ค่าขนหินและทราย">#REF!</definedName>
    <definedName name="ค่าขนหินคลุก">#REF!</definedName>
    <definedName name="ค่าขยายตัวดินปนทราย_แนวใหม่">[31]ส่วนขยายและค่ายุบตัว!$C$7</definedName>
    <definedName name="ค่าขยายตัวหินแข็งหรือคอนกรีต">[31]ส่วนขยายและค่ายุบตัว!$C$11</definedName>
    <definedName name="ค่าขยายตัวหินผุ">[31]ส่วนขยายและค่ายุบตัว!$C$10</definedName>
    <definedName name="ค่าขุดดิน">'[113]8.ข้อมูลงานไม้แบบ+งานทั่วไป'!$U$16</definedName>
    <definedName name="ค้างปมก.">#REF!</definedName>
    <definedName name="ค้างปมก.ทางย่อย">#REF!</definedName>
    <definedName name="ค้างปมก.ทางย่อยสชป.1">#REF!</definedName>
    <definedName name="ค้างปมก.ทางย่อยสชป.10">#REF!</definedName>
    <definedName name="ค้างปมก.ทางย่อยสชป.11">#REF!</definedName>
    <definedName name="ค้างปมก.ทางย่อยสชป.12">#REF!</definedName>
    <definedName name="ค้างปมก.ทางย่อยสชป.2">#REF!</definedName>
    <definedName name="ค้างปมก.ทางย่อยสชป.3">#REF!</definedName>
    <definedName name="ค้างปมก.ทางย่อยสชป.4">#REF!</definedName>
    <definedName name="ค้างปมก.ทางย่อยสชป.5">#REF!</definedName>
    <definedName name="ค้างปมก.ทางย่อยสชป.6">#REF!</definedName>
    <definedName name="ค้างปมก.ทางย่อยสชป.7">#REF!</definedName>
    <definedName name="ค้างปมก.ทางย่อยสชป.8">#REF!</definedName>
    <definedName name="ค้างปมก.ทางย่อยสชป.9">#REF!</definedName>
    <definedName name="ค้างปมก.ปรับปรุงระบบ">#REF!</definedName>
    <definedName name="ค้างปมก.ปรับปรุงฯสชป.1">#REF!</definedName>
    <definedName name="ค้างปมก.ปรับปรุงฯสชป.10">#REF!</definedName>
    <definedName name="ค้างปมก.ปรับปรุงฯสชป.11">#REF!</definedName>
    <definedName name="ค้างปมก.ปรับปรุงฯสชป.12">#REF!</definedName>
    <definedName name="ค้างปมก.ปรับปรุงฯสชป.2">#REF!</definedName>
    <definedName name="ค้างปมก.ปรับปรุงฯสชป.3">#REF!</definedName>
    <definedName name="ค้างปมก.ปรับปรุงฯสชป.4">#REF!</definedName>
    <definedName name="ค้างปมก.ปรับปรุงฯสชป.5">#REF!</definedName>
    <definedName name="ค้างปมก.ปรับปรุงฯสชป.6">#REF!</definedName>
    <definedName name="ค้างปมก.ปรับปรุงฯสชป.7">#REF!</definedName>
    <definedName name="ค้างปมก.ปรับปรุงฯสชป.8">#REF!</definedName>
    <definedName name="ค้างปมก.ปรับปรุงฯสชป.9">#REF!</definedName>
    <definedName name="ค้างปมก.สชป.1">#REF!</definedName>
    <definedName name="ค้างปมก.สชป.10">#REF!</definedName>
    <definedName name="ค้างปมก.สชป.11">#REF!</definedName>
    <definedName name="ค้างปมก.สชป.12">#REF!</definedName>
    <definedName name="ค้างปมก.สชป.2">#REF!</definedName>
    <definedName name="ค้างปมก.สชป.3">#REF!</definedName>
    <definedName name="ค้างปมก.สชป.4">#REF!</definedName>
    <definedName name="ค้างปมก.สชป.5">#REF!</definedName>
    <definedName name="ค้างปมก.สชป.6">#REF!</definedName>
    <definedName name="ค้างปมก.สชป.7">#REF!</definedName>
    <definedName name="ค้างปมก.สชป.8">#REF!</definedName>
    <definedName name="ค้างปมก.สชป.9">#REF!</definedName>
    <definedName name="ค่างานเหล็ก">#REF!</definedName>
    <definedName name="ค่างานไม้แบบงานรางระบายน้ำ">#REF!</definedName>
    <definedName name="ค่างานไม้แบบทั่วไป">#REF!</definedName>
    <definedName name="ค่างานไม้แบบอย่างง่าย">#REF!</definedName>
    <definedName name="ค่าจ้าง1">'[149]หน้า 5'!$F$6</definedName>
    <definedName name="ค่าจ้าง2">'[149]หน้า 5'!$F$29</definedName>
    <definedName name="ค่าจ้าง3">#REF!</definedName>
    <definedName name="ค่าดำเนินการคอนกรีต">#REF!</definedName>
    <definedName name="ค่าตอกเสาเข็ม">'[46]8.ข้อมูลงานไม้แบบ+งานทั่วไป'!$U$20</definedName>
    <definedName name="ค่าติดตั้ง">#REF!</definedName>
    <definedName name="ค่าติดตั้งเครื่องผสม">[41]T2!$D$50</definedName>
    <definedName name="ค่าติดตั้งเครื่องผสมคอนกรีต">#REF!</definedName>
    <definedName name="ค่าท่อ">#REF!</definedName>
    <definedName name="ค่าทุบคอนกรีต">'[46]8.ข้อมูลงานไม้แบบ+งานทั่วไป'!$U$18</definedName>
    <definedName name="คาน">'[150]3ข้อมูลวัสดุ-ค่าดำเนิน'!$X$16</definedName>
    <definedName name="คานขวาง_I_30">#REF!</definedName>
    <definedName name="คานขวาง_I20">#REF!</definedName>
    <definedName name="คานอัดแรง">#REF!</definedName>
    <definedName name="ค่าบ่มผิวทางคอนกรีต">'[146]ค่าดำเนินการ+ค่าเสื่อมราคา'!$I$62</definedName>
    <definedName name="ค่าบรรทุกท่อ">#REF!</definedName>
    <definedName name="ค่าผสมคอนกรีต">[41]T2!$I$56</definedName>
    <definedName name="ค่าผสมวัสดุหินคลุก">#REF!</definedName>
    <definedName name="ค่าผูก">[137]ราคาวัสดุ!$D$39</definedName>
    <definedName name="ค่ายาแนวท่อ">#REF!</definedName>
    <definedName name="ค่ายุบตัวทราย_แนวเใหม่">[31]ส่วนขยายและค่ายุบตัว!$D$5</definedName>
    <definedName name="ค่ายุบตัวรองพื้นทาง_ลูกรัง">[31]ส่วนขยายและค่ายุบตัว!$D$13</definedName>
    <definedName name="ค่ายุบตัวหินคลุก_ปูเต็ม">[31]ส่วนขยายและค่ายุบตัว!$D$14</definedName>
    <definedName name="ค่าลวด">[137]ราคาวัสดุ!$D$10</definedName>
    <definedName name="ค่าวัสดุ">'[151]หน้า 5'!$F$18</definedName>
    <definedName name="ค่าวัสดุ1">#REF!</definedName>
    <definedName name="ค่าวัสดุ14">'[152]หน้า 5'!$F$18</definedName>
    <definedName name="ค่าวัสดุรวมค่าแรง">'[153]สะพาน1+496.659'!$Y$128</definedName>
    <definedName name="ค่าวางแผงเหล็ก">'[146]ค่าดำเนินการ+ค่าเสื่อมราคา'!$I$86</definedName>
    <definedName name="ค่าอาคาร">#REF!</definedName>
    <definedName name="คำนวนค่าแรง">#REF!</definedName>
    <definedName name="ง">#REF!</definedName>
    <definedName name="งปม.รวม">#REF!</definedName>
    <definedName name="งปม.รวมปรับปรุงระบบ">#REF!</definedName>
    <definedName name="งวดทางย่อย">#REF!</definedName>
    <definedName name="งวดทางย่อยสชป.1">#REF!</definedName>
    <definedName name="งวดทางย่อยสชป.10">#REF!</definedName>
    <definedName name="งวดทางย่อยสชป.11">#REF!</definedName>
    <definedName name="งวดทางย่อยสชป.12">#REF!</definedName>
    <definedName name="งวดทางย่อยสชป.2">#REF!</definedName>
    <definedName name="งวดทางย่อยสชป.3">#REF!</definedName>
    <definedName name="งวดทางย่อยสชป.4">#REF!</definedName>
    <definedName name="งวดทางย่อยสชป.5">#REF!</definedName>
    <definedName name="งวดทางย่อยสชป.6">#REF!</definedName>
    <definedName name="งวดทางย่อยสชป.7">#REF!</definedName>
    <definedName name="งวดทางย่อยสชป.8">#REF!</definedName>
    <definedName name="งวดทางย่อยสชป.9">#REF!</definedName>
    <definedName name="งวดปรับปรุงระบบ">#REF!</definedName>
    <definedName name="งวดปรับปรุงฯสชป.1">#REF!</definedName>
    <definedName name="งวดปรับปรุงฯสชป.10">#REF!</definedName>
    <definedName name="งวดปรับปรุงฯสชป.11">#REF!</definedName>
    <definedName name="งวดปรับปรุงฯสชป.12">#REF!</definedName>
    <definedName name="งวดปรับปรุงฯสชป.2">#REF!</definedName>
    <definedName name="งวดปรับปรุงฯสชป.3">#REF!</definedName>
    <definedName name="งวดปรับปรุงฯสชป.4">#REF!</definedName>
    <definedName name="งวดปรับปรุงฯสชป.5">#REF!</definedName>
    <definedName name="งวดปรับปรุงฯสชป.6">#REF!</definedName>
    <definedName name="งวดปรับปรุงฯสชป.7">#REF!</definedName>
    <definedName name="งวดปรับปรุงฯสชป.8">#REF!</definedName>
    <definedName name="งวดปรับปรุงฯสชป.9">#REF!</definedName>
    <definedName name="งวดสชป.1">#REF!</definedName>
    <definedName name="งวดสชป.10">#REF!</definedName>
    <definedName name="งวดสชป.11">#REF!</definedName>
    <definedName name="งวดสชป.12">#REF!</definedName>
    <definedName name="งวดสชป.2">#REF!</definedName>
    <definedName name="งวดสชป.3">#REF!</definedName>
    <definedName name="งวดสชป.4">#REF!</definedName>
    <definedName name="งวดสชป.5">#REF!</definedName>
    <definedName name="งวดสชป.6">#REF!</definedName>
    <definedName name="งวดสชป.7">#REF!</definedName>
    <definedName name="งวดสชป.8">#REF!</definedName>
    <definedName name="งวดสชป.9">#REF!</definedName>
    <definedName name="งานBORROW_EXCAVATION">'[48]หมวด 2'!#REF!</definedName>
    <definedName name="งานCEMENT_MODIFIED_CRUSHED_ROCK_BASE">#REF!</definedName>
    <definedName name="งานCRUSHED_GRAVEL_AGGEGATE">#REF!</definedName>
    <definedName name="งานDRAINAGE_EXCAVATION">'[48]หมวด 2'!#REF!</definedName>
    <definedName name="งานEARTH_EXCAVATION">'[48]หมวด 2'!#REF!</definedName>
    <definedName name="งานHARD_ROCK_EXCAVATION">'[48]หมวด 2'!#REF!</definedName>
    <definedName name="งานMUCK_EXCAVATION">'[48]หมวด 2'!#REF!</definedName>
    <definedName name="งานoffice">#REF!</definedName>
    <definedName name="งานSOFT_ROCK_EXCAVATION">'[48]หมวด 2'!#REF!</definedName>
    <definedName name="งานSOIL_AGGREGATE_SHOULDER">#REF!</definedName>
    <definedName name="งานSOIL_CEMENT_BASE">#REF!</definedName>
    <definedName name="งานUNCLASSIFIED_EXCAVATION">'[48]หมวด 2'!#REF!</definedName>
    <definedName name="งานUNSUITABLE_EXCAVATION">'[48]หมวด 2'!#REF!</definedName>
    <definedName name="งานเกรดบดอัดลูกรัง">#REF!</definedName>
    <definedName name="งานเรียงหิน">#REF!</definedName>
    <definedName name="งานเสาระดับ">#REF!</definedName>
    <definedName name="งานเสาหลัก">#REF!</definedName>
    <definedName name="งานเหล็ก">#REF!</definedName>
    <definedName name="งานแผนใช้เงิน">#REF!</definedName>
    <definedName name="งานแผนงาน">#REF!</definedName>
    <definedName name="งานแผนจัดซื้อ">#REF!</definedName>
    <definedName name="งานแผ่นผิวทางคอนกรีตเสริมเหล็ก">#REF!</definedName>
    <definedName name="งานแยกวัสดุ">#REF!</definedName>
    <definedName name="งานโครงสร้างแท่นวางและกะบะต้นไม้">#REF!</definedName>
    <definedName name="งานโครงสร้างวงเวียนเจ้าหลาว">[154]อาคารจุดพักรถ!$K$11</definedName>
    <definedName name="งานโครงสร้างวงเวียนน้ำพุ">#REF!</definedName>
    <definedName name="งานโฮมโปร">#REF!</definedName>
    <definedName name="งานไม้">#REF!</definedName>
    <definedName name="งานกรุยทาง">#REF!</definedName>
    <definedName name="งานการใช้เงิน">#REF!</definedName>
    <definedName name="งานกำแพงปลายท่อขนาด1_0.60ม.">'[48]หมวด 6(2)'!#REF!</definedName>
    <definedName name="งานกำแพงปลายท่อขนาด1_0.80ม.">'[48]หมวด 6(2)'!#REF!</definedName>
    <definedName name="งานกำแพงปลายท่อขนาด1_1.00ม.">'[48]หมวด 6(2)'!#REF!</definedName>
    <definedName name="งานกำแพงปลายท่อขนาด1_1.20ม.">'[48]หมวด 6(2)'!#REF!</definedName>
    <definedName name="งานกำแพงปลายท่อขนาด1_1.50ม.">'[48]หมวด 6(2)'!#REF!</definedName>
    <definedName name="งานกำแพงปลายท่อขนาด2_0.60ม.">'[48]หมวด 6(2)'!#REF!</definedName>
    <definedName name="งานกำแพงปลายท่อขนาด2_0.80ม.">'[48]หมวด 6(2)'!#REF!</definedName>
    <definedName name="งานกำแพงปลายท่อขนาด2_1.00ม.">'[48]หมวด 6(2)'!#REF!</definedName>
    <definedName name="งานกำแพงปลายท่อขนาด2_1.20ม.">'[48]หมวด 6(2)'!#REF!</definedName>
    <definedName name="งานกำแพงปลายท่อขนาด2_1.50ม.">'[48]หมวด 6(2)'!#REF!</definedName>
    <definedName name="งานกำแพงปลายท่อขนาด3_0.60ม.">'[48]หมวด 6(2)'!#REF!</definedName>
    <definedName name="งานกำแพงปลายท่อขนาด3_0.80ม.">'[48]หมวด 6(2)'!#REF!</definedName>
    <definedName name="งานกำแพงปลายท่อขนาด3_1.00ม.">'[48]หมวด 6(2)'!#REF!</definedName>
    <definedName name="งานกำแพงปลายท่อขนาด3_1.20ม.">'[48]หมวด 6(2)'!#REF!</definedName>
    <definedName name="งานกำแพงปลายท่อขนาด3_1.50ม.">'[48]หมวด 6(2)'!#REF!</definedName>
    <definedName name="งานขุดเปิดหน้าดิน">#REF!</definedName>
    <definedName name="งานขุดคูระบายน้ำ">#REF!</definedName>
    <definedName name="งานขุดดิน">#REF!</definedName>
    <definedName name="งานขุดตัดดิน">#REF!</definedName>
    <definedName name="งานขุดบริเวณดินอ่อน">#REF!</definedName>
    <definedName name="งานคำนวณ">#REF!</definedName>
    <definedName name="งานคำนวณเสาระดับ">#REF!</definedName>
    <definedName name="งานจ้างทำ">#REF!</definedName>
    <definedName name="งานดินขุดด้วยเครื่องจักร">#REF!</definedName>
    <definedName name="งานดินขุดบ่อก่อสร้าง">#REF!</definedName>
    <definedName name="งานดินคลุมผิวหนา10ซม.">'[48]หมวด 6(2)'!#REF!</definedName>
    <definedName name="งานดินตัด">#REF!</definedName>
    <definedName name="งานดินตัด_ดินถมสนามไชย">#REF!</definedName>
    <definedName name="งานดินถม">'[30]2'!$J$64</definedName>
    <definedName name="งานดินถมเกาะกลาง">#REF!</definedName>
    <definedName name="งานดินถมคันทาง">#REF!</definedName>
    <definedName name="งานดินถมที่เกาะกลางใต้ทางเท้าและกำแพงกันดิน">#REF!</definedName>
    <definedName name="งานดินถมบดอัดแน่นด้วยเครื่องจักร">#REF!</definedName>
    <definedName name="งานดินลูกรัง">#REF!</definedName>
    <definedName name="งานตกแต่งทางสถาปัตยกรรมงานเคลื่อนย้ายซ่อมแซมและติดตั้งรูปปั้น">#REF!</definedName>
    <definedName name="งานตกแต่งทางสถาปัตยกรรมม้านิลมังกร">#REF!</definedName>
    <definedName name="งานถมดินคันทาง">#REF!</definedName>
    <definedName name="งานถอดเหล็ก">#REF!</definedName>
    <definedName name="งานทราย">#REF!</definedName>
    <definedName name="งานทรายถม">#REF!</definedName>
    <definedName name="งานทรายรองพื้น">#REF!</definedName>
    <definedName name="งานทาง">#REF!</definedName>
    <definedName name="งานทางเท้า">#REF!</definedName>
    <definedName name="งานทาสีน้ำมัน">#REF!</definedName>
    <definedName name="งานบ่อพัก">'[48]หมวด 6(2)'!#REF!</definedName>
    <definedName name="งานประติมากรรมทองเหลืองรูปปลาพยูน">[144]อาคารจุดพักรถ!#REF!</definedName>
    <definedName name="งานปรับปรุงฝายวังตะเข้">#REF!</definedName>
    <definedName name="งานปลูกหญ้า">'[155]หมวด 10'!#REF!</definedName>
    <definedName name="งานป้ายทางเข้า">#REF!</definedName>
    <definedName name="งานป้ายหัวงาน">#REF!</definedName>
    <definedName name="งานปูแผ่นพื้นทางเท้า">'[48]หมวด 6(2)'!#REF!</definedName>
    <definedName name="งานปูน">#REF!</definedName>
    <definedName name="งานปูบล็อกพื้นทางเท้าลายศิลาแปดเหลี่ยม">#REF!</definedName>
    <definedName name="งานปูบล็อกพื้นทางเท้าลายสี่เหลี่ยมผสม">#REF!</definedName>
    <definedName name="งานผสมAC">[41]T2!$I$48</definedName>
    <definedName name="งานผิวจราจรคอนกรีต">#REF!</definedName>
    <definedName name="งานผิวทรายล้างกำแพงกันดิน">#REF!</definedName>
    <definedName name="งานผิวหินทรายกำแพงกันดิน">#REF!</definedName>
    <definedName name="งานพื้นทางหินคลุก">#REF!</definedName>
    <definedName name="งานภายนอก">#REF!</definedName>
    <definedName name="งานภูมิสถาปัตยกรรม">#REF!</definedName>
    <definedName name="งานมิติ">#REF!</definedName>
    <definedName name="งานยกเลิก">#REF!</definedName>
    <definedName name="งานรองพื้นทางชนิดลูกรัง">#REF!</definedName>
    <definedName name="งานรองพื้นทางชนิดหินคลุก">#REF!</definedName>
    <definedName name="งานรอยต่อเผื่อขยาย">#REF!</definedName>
    <definedName name="งานรอยต่อเผื่อหดตัว">#REF!</definedName>
    <definedName name="งานรอยต่อตามยาว">#REF!</definedName>
    <definedName name="งานรอยต่อตามยาวด้านข้าง">#REF!</definedName>
    <definedName name="งานระบบไฟฟ้าแสงสว่าง">#REF!</definedName>
    <definedName name="งานระบบประปา">#REF!</definedName>
    <definedName name="งานระบบประปาสุขาภิบาลระบบกรองน้ำและระบบน้ำพุ">#REF!</definedName>
    <definedName name="งานราคางาน">#REF!</definedName>
    <definedName name="งานรางระบายน้ำ_คสล.รูปตัววี">'[48]หมวด 6(2)'!#REF!</definedName>
    <definedName name="งานรายการไม้">#REF!</definedName>
    <definedName name="งานรายละเอียด">#REF!</definedName>
    <definedName name="งานรื้อผิวคอนกรีต">#REF!</definedName>
    <definedName name="งานรื้อผิวจราจรคอนกรีต">#REF!</definedName>
    <definedName name="งานรื้อผิวจราจรลาดยาง">#REF!</definedName>
    <definedName name="งานรื้อผิวลาดยาง">#REF!</definedName>
    <definedName name="งานวัสดุคัดเลือก_ก">'[48]หมวด 2'!#REF!</definedName>
    <definedName name="งานสถาปัตยกรรมเจ้าหลาว">[144]อาคารจุดพักรถ!#REF!</definedName>
    <definedName name="งานสถาปัตยกรรมห้องปั๊มน้ำ">#REF!</definedName>
    <definedName name="งานสนาม">#REF!</definedName>
    <definedName name="งานสรุป">#REF!</definedName>
    <definedName name="งานสรุปเหล็ก">#REF!</definedName>
    <definedName name="งานสะพานคอนกรีตเสริมเหล็ก">#REF!</definedName>
    <definedName name="งานสาธารณูปโภค">#REF!</definedName>
    <definedName name="งานสำเร็จรูป">#REF!</definedName>
    <definedName name="งานสูบน้ำ">#REF!</definedName>
    <definedName name="งานหินใหญ่">#REF!</definedName>
    <definedName name="งานหินคลุก">#REF!</definedName>
    <definedName name="งานหินย่อย">#REF!</definedName>
    <definedName name="จ">#REF!</definedName>
    <definedName name="จมเพิ่มลด">#REF!</definedName>
    <definedName name="จังหวัด">#REF!</definedName>
    <definedName name="จังหวัด1">[156]รายละเอียดโครงการ!$B$29</definedName>
    <definedName name="จัดสรรให้สชป.1">#REF!</definedName>
    <definedName name="จัดสรรให้สชป.10">#REF!</definedName>
    <definedName name="จัดสรรให้สชป.11">#REF!</definedName>
    <definedName name="จัดสรรให้สชป.12">#REF!</definedName>
    <definedName name="จัดสรรให้สชป.2">#REF!</definedName>
    <definedName name="จัดสรรให้สชป.3">#REF!</definedName>
    <definedName name="จัดสรรให้สชป.4">#REF!</definedName>
    <definedName name="จัดสรรให้สชป.5">#REF!</definedName>
    <definedName name="จัดสรรให้สชป.6">#REF!</definedName>
    <definedName name="จัดสรรให้สชป.7">#REF!</definedName>
    <definedName name="จัดสรรให้สชป.8">#REF!</definedName>
    <definedName name="จัดสรรให้สชป.9">#REF!</definedName>
    <definedName name="จัดสรรต้นปี">#REF!</definedName>
    <definedName name="จัดสรรต้นปีสชป.1">#REF!</definedName>
    <definedName name="จัดสรรต้นปีสชป.10">#REF!</definedName>
    <definedName name="จัดสรรต้นปีสชป.11">#REF!</definedName>
    <definedName name="จัดสรรต้นปีสชป.12">#REF!</definedName>
    <definedName name="จัดสรรต้นปีสชป.2">#REF!</definedName>
    <definedName name="จัดสรรต้นปีสชป.3">#REF!</definedName>
    <definedName name="จัดสรรต้นปีสชป.4">#REF!</definedName>
    <definedName name="จัดสรรต้นปีสชป.5">#REF!</definedName>
    <definedName name="จัดสรรต้นปีสชป.6">#REF!</definedName>
    <definedName name="จัดสรรต้นปีสชป.7">#REF!</definedName>
    <definedName name="จัดสรรต้นปีสชป.8">#REF!</definedName>
    <definedName name="จัดสรรต้นปีสชป.9">#REF!</definedName>
    <definedName name="จัดสรรหมวด450">#REF!</definedName>
    <definedName name="จัน">#REF!</definedName>
    <definedName name="จันทน์ผา">#REF!</definedName>
    <definedName name="จันทน์ผา_">[144]อาคารจุดพักรถ!#REF!</definedName>
    <definedName name="จันทร์ผา">'[31]6'!#REF!</definedName>
    <definedName name="จ้างเหมา">#REF!</definedName>
    <definedName name="จ้างขุดบ่อ">#REF!</definedName>
    <definedName name="จ้างทำ">#REF!</definedName>
    <definedName name="จำนวน1.1">#REF!</definedName>
    <definedName name="จำนวน1.2">#REF!</definedName>
    <definedName name="จำนวน1.3.1">#REF!</definedName>
    <definedName name="จำนวน1.3.2">#REF!</definedName>
    <definedName name="จำนวน1.3.3">#REF!</definedName>
    <definedName name="จำนวน1.3.4">#REF!</definedName>
    <definedName name="จำนวน1.4.1">#REF!</definedName>
    <definedName name="จำนวน1.4.2">#REF!</definedName>
    <definedName name="จำนวน1.4.3">#REF!</definedName>
    <definedName name="จำนวน1.5">#REF!</definedName>
    <definedName name="จำนวน1.6.1">#REF!</definedName>
    <definedName name="จำนวน1.6.2">#REF!</definedName>
    <definedName name="จำนวน17.3">#REF!</definedName>
    <definedName name="จำนวน2.1">#REF!</definedName>
    <definedName name="จำนวน2.2_1">#REF!</definedName>
    <definedName name="จำนวน2.2_2">#REF!</definedName>
    <definedName name="จำนวน2.2_3">#REF!</definedName>
    <definedName name="จำนวน2.2_4">#REF!</definedName>
    <definedName name="จำนวน2.2_5">#REF!</definedName>
    <definedName name="จำนวน2.3_1">#REF!</definedName>
    <definedName name="จำนวน2.3_10.1">#REF!</definedName>
    <definedName name="จำนวน2.3_10.2">#REF!</definedName>
    <definedName name="จำนวน2.3_2">#REF!</definedName>
    <definedName name="จำนวน2.3_3">#REF!</definedName>
    <definedName name="จำนวน2.3_4">#REF!</definedName>
    <definedName name="จำนวน2.3_5">#REF!</definedName>
    <definedName name="จำนวน2.3_6">#REF!</definedName>
    <definedName name="จำนวน2.3_7">#REF!</definedName>
    <definedName name="จำนวน2.3_8">#REF!</definedName>
    <definedName name="จำนวน2.3_9">#REF!</definedName>
    <definedName name="จำนวน2.4_1">#REF!</definedName>
    <definedName name="จำนวน2.4_2">#REF!</definedName>
    <definedName name="จำนวน3.1_1">#REF!</definedName>
    <definedName name="จำนวน3.1_2">#REF!</definedName>
    <definedName name="จำนวน3.2_1">#REF!</definedName>
    <definedName name="จำนวน3.2_2">#REF!</definedName>
    <definedName name="จำนวน3.2_3">#REF!</definedName>
    <definedName name="จำนวน3.2_4">#REF!</definedName>
    <definedName name="จำนวน3.3_1">#REF!</definedName>
    <definedName name="จำนวน3.4_1">#REF!</definedName>
    <definedName name="จำนวน3.4_2">#REF!</definedName>
    <definedName name="จำนวน3.5">#REF!</definedName>
    <definedName name="จำนวน3.6">#REF!</definedName>
    <definedName name="จำนวน3.7_1">#REF!</definedName>
    <definedName name="จำนวน3.7_2">#REF!</definedName>
    <definedName name="จำนวน4.1_1">#REF!</definedName>
    <definedName name="จำนวน4.1_2">#REF!</definedName>
    <definedName name="จำนวน4.2_1">#REF!</definedName>
    <definedName name="จำนวน4.2_2">#REF!</definedName>
    <definedName name="จำนวน4.3">#REF!</definedName>
    <definedName name="จำนวน4.4_1">#REF!</definedName>
    <definedName name="จำนวน4.4_2">#REF!</definedName>
    <definedName name="จำนวน4.4_3">#REF!</definedName>
    <definedName name="จำนวน4.4_4">#REF!</definedName>
    <definedName name="จำนวน4.4_5">#REF!</definedName>
    <definedName name="จำนวน4.4_6">#REF!</definedName>
    <definedName name="จำนวน4.4_7">#REF!</definedName>
    <definedName name="จำนวน4.5">#REF!</definedName>
    <definedName name="จำนวน4.6">#REF!</definedName>
    <definedName name="จำนวน4.7_1">#REF!</definedName>
    <definedName name="จำนวน4.7_2">#REF!</definedName>
    <definedName name="จำนวน4.7_3">#REF!</definedName>
    <definedName name="จำนวน4.8_1">#REF!</definedName>
    <definedName name="จำนวน4.8_2">#REF!</definedName>
    <definedName name="จำนวน4.9_1">#REF!</definedName>
    <definedName name="จำนวน4.9_2">#REF!</definedName>
    <definedName name="จำนวน4.9_3">#REF!</definedName>
    <definedName name="จำนวน4.9_4">#REF!</definedName>
    <definedName name="จำนวน4.9_5">#REF!</definedName>
    <definedName name="จำนวน4.9_6">#REF!</definedName>
    <definedName name="จำนวน4.9_7">#REF!</definedName>
    <definedName name="จำนวน5.1_1.1">#REF!</definedName>
    <definedName name="จำนวน5.1_1.2">#REF!</definedName>
    <definedName name="จำนวน5.1_1.3">#REF!</definedName>
    <definedName name="จำนวน5.1_1.4">#REF!</definedName>
    <definedName name="จำนวน5.1_1.5">#REF!</definedName>
    <definedName name="จำนวน5.1_1.6">#REF!</definedName>
    <definedName name="จำนวน5.1_2.1.1">#REF!</definedName>
    <definedName name="จำนวน5.1_2.1.2">#REF!</definedName>
    <definedName name="จำนวน5.1_2.2.1">#REF!</definedName>
    <definedName name="จำนวน5.1_2.2.2">#REF!</definedName>
    <definedName name="จำนวน5.1_3.1">#REF!</definedName>
    <definedName name="จำนวน5.1_3.2">#REF!</definedName>
    <definedName name="จำนวน5.1_4">#REF!</definedName>
    <definedName name="จำนวน5.1_5">#REF!</definedName>
    <definedName name="จำนวน5.1_6">#REF!</definedName>
    <definedName name="จำนวน5.1_7.1">#REF!</definedName>
    <definedName name="จำนวน5.1_7.2">#REF!</definedName>
    <definedName name="จำนวน5.2_1.1">#REF!</definedName>
    <definedName name="จำนวน5.2_1.2">#REF!</definedName>
    <definedName name="จำนวน5.2_1.3">#REF!</definedName>
    <definedName name="จำนวน5.2_1.4">#REF!</definedName>
    <definedName name="จำนวน5.2_1.5">#REF!</definedName>
    <definedName name="จำนวน5.2_1.6">#REF!</definedName>
    <definedName name="จำนวน5.2_2.1">#REF!</definedName>
    <definedName name="จำนวน5.2_2.2">#REF!</definedName>
    <definedName name="จำนวน5.2_2.3">#REF!</definedName>
    <definedName name="จำนวน5.2_2.4">#REF!</definedName>
    <definedName name="จำนวน5.2_2.5">#REF!</definedName>
    <definedName name="จำนวน5.2_2.6">#REF!</definedName>
    <definedName name="จำนวน5.2_3.1">#REF!</definedName>
    <definedName name="จำนวน5.2_3.2">#REF!</definedName>
    <definedName name="จำนวน5.3_100.2">#REF!</definedName>
    <definedName name="จำนวน5.3_100.3">#REF!</definedName>
    <definedName name="จำนวน5.3_120.2">#REF!</definedName>
    <definedName name="จำนวน5.3_120.3">#REF!</definedName>
    <definedName name="จำนวน5.3_150.2">#REF!</definedName>
    <definedName name="จำนวน5.3_150.3">#REF!</definedName>
    <definedName name="จำนวน5.3_30.2">#REF!</definedName>
    <definedName name="จำนวน5.3_30.3">#REF!</definedName>
    <definedName name="จำนวน5.3_40.2">#REF!</definedName>
    <definedName name="จำนวน5.3_40.3">#REF!</definedName>
    <definedName name="จำนวน5.3_60.2">#REF!</definedName>
    <definedName name="จำนวน5.3_60.3">#REF!</definedName>
    <definedName name="จำนวน5.3_80.2">#REF!</definedName>
    <definedName name="จำนวน5.3_80.3">#REF!</definedName>
    <definedName name="จำนวน6.1_1">#REF!</definedName>
    <definedName name="จำนวน6.1_10">#REF!</definedName>
    <definedName name="จำนวน6.1_11">#REF!</definedName>
    <definedName name="จำนวน6.1_12">#REF!</definedName>
    <definedName name="จำนวน6.1_13">#REF!</definedName>
    <definedName name="จำนวน6.1_14">#REF!</definedName>
    <definedName name="จำนวน6.1_15">#REF!</definedName>
    <definedName name="จำนวน6.1_16">#REF!</definedName>
    <definedName name="จำนวน6.1_17">#REF!</definedName>
    <definedName name="จำนวน6.1_18">#REF!</definedName>
    <definedName name="จำนวน6.1_19">#REF!</definedName>
    <definedName name="จำนวน6.1_2">#REF!</definedName>
    <definedName name="จำนวน6.1_20">#REF!</definedName>
    <definedName name="จำนวน6.1_3">#REF!</definedName>
    <definedName name="จำนวน6.1_4.1">#REF!</definedName>
    <definedName name="จำนวน6.1_4.2">#REF!</definedName>
    <definedName name="จำนวน6.1_5">#REF!</definedName>
    <definedName name="จำนวน6.1_6">#REF!</definedName>
    <definedName name="จำนวน6.1_7">#REF!</definedName>
    <definedName name="จำนวน6.1_8">#REF!</definedName>
    <definedName name="จำนวน6.1_9">#REF!</definedName>
    <definedName name="จำนวน6.10_1">#REF!</definedName>
    <definedName name="จำนวน6.10_2">#REF!</definedName>
    <definedName name="จำนวน6.10_3">#REF!</definedName>
    <definedName name="จำนวน6.10_4.1">#REF!</definedName>
    <definedName name="จำนวน6.10_4.2">#REF!</definedName>
    <definedName name="จำนวน6.10_4.3">#REF!</definedName>
    <definedName name="จำนวน6.10_5">#REF!</definedName>
    <definedName name="จำนวน6.10_6">#REF!</definedName>
    <definedName name="จำนวน6.11_1">#REF!</definedName>
    <definedName name="จำนวน6.11_2.1">#REF!</definedName>
    <definedName name="จำนวน6.11_2.2">#REF!</definedName>
    <definedName name="จำนวน6.11_2.3">#REF!</definedName>
    <definedName name="จำนวน6.11_3.1">#REF!</definedName>
    <definedName name="จำนวน6.11_3.2">#REF!</definedName>
    <definedName name="จำนวน6.11_4.1">#REF!</definedName>
    <definedName name="จำนวน6.11_4.2">#REF!</definedName>
    <definedName name="จำนวน6.11_4.3">#REF!</definedName>
    <definedName name="จำนวน6.11_5.1">#REF!</definedName>
    <definedName name="จำนวน6.11_5.2">#REF!</definedName>
    <definedName name="จำนวน6.11_6.1">#REF!</definedName>
    <definedName name="จำนวน6.11_6.2">#REF!</definedName>
    <definedName name="จำนวน6.11_7">#REF!</definedName>
    <definedName name="จำนวน6.11_8">#REF!</definedName>
    <definedName name="จำนวน6.12_1">#REF!</definedName>
    <definedName name="จำนวน6.12_10.1">#REF!</definedName>
    <definedName name="จำนวน6.12_10.2">#REF!</definedName>
    <definedName name="จำนวน6.12_10.3">#REF!</definedName>
    <definedName name="จำนวน6.12_11.1">#REF!</definedName>
    <definedName name="จำนวน6.12_11.2">#REF!</definedName>
    <definedName name="จำนวน6.12_11.3">#REF!</definedName>
    <definedName name="จำนวน6.12_2">#REF!</definedName>
    <definedName name="จำนวน6.12_3">#REF!</definedName>
    <definedName name="จำนวน6.12_4">#REF!</definedName>
    <definedName name="จำนวน6.12_5.1">#REF!</definedName>
    <definedName name="จำนวน6.12_5.2">#REF!</definedName>
    <definedName name="จำนวน6.12_5.3">#REF!</definedName>
    <definedName name="จำนวน6.12_6">#REF!</definedName>
    <definedName name="จำนวน6.12_7">#REF!</definedName>
    <definedName name="จำนวน6.12_8">#REF!</definedName>
    <definedName name="จำนวน6.12_9">#REF!</definedName>
    <definedName name="จำนวน6.13_1.1">#REF!</definedName>
    <definedName name="จำนวน6.13_1.2">#REF!</definedName>
    <definedName name="จำนวน6.13_2.1">#REF!</definedName>
    <definedName name="จำนวน6.13_2.2">#REF!</definedName>
    <definedName name="จำนวน6.14_1.1">#REF!</definedName>
    <definedName name="จำนวน6.14_1.2">#REF!</definedName>
    <definedName name="จำนวน6.14_2.1">#REF!</definedName>
    <definedName name="จำนวน6.14_2.2">#REF!</definedName>
    <definedName name="จำนวน6.15_1.1">#REF!</definedName>
    <definedName name="จำนวน6.15_1.2">#REF!</definedName>
    <definedName name="จำนวน6.15_2.1">#REF!</definedName>
    <definedName name="จำนวน6.15_2.2">#REF!</definedName>
    <definedName name="จำนวน6.15_3.1">#REF!</definedName>
    <definedName name="จำนวน6.15_3.2">#REF!</definedName>
    <definedName name="จำนวน6.15_4.1">#REF!</definedName>
    <definedName name="จำนวน6.15_4.2">#REF!</definedName>
    <definedName name="จำนวน6.15_5.1">#REF!</definedName>
    <definedName name="จำนวน6.15_5.2">#REF!</definedName>
    <definedName name="จำนวน6.15_6">#REF!</definedName>
    <definedName name="จำนวน6.15_7">#REF!</definedName>
    <definedName name="จำนวน6.16">#REF!</definedName>
    <definedName name="จำนวน6.17_1">#REF!</definedName>
    <definedName name="จำนวน6.17_10">#REF!</definedName>
    <definedName name="จำนวน6.17_11">#REF!</definedName>
    <definedName name="จำนวน6.17_12">#REF!</definedName>
    <definedName name="จำนวน6.17_2">#REF!</definedName>
    <definedName name="จำนวน6.17_3">#REF!</definedName>
    <definedName name="จำนวน6.17_4">#REF!</definedName>
    <definedName name="จำนวน6.17_5">#REF!</definedName>
    <definedName name="จำนวน6.17_6">#REF!</definedName>
    <definedName name="จำนวน6.17_7">#REF!</definedName>
    <definedName name="จำนวน6.17_8">#REF!</definedName>
    <definedName name="จำนวน6.17_9">#REF!</definedName>
    <definedName name="จำนวน6.18_1.1">#REF!</definedName>
    <definedName name="จำนวน6.18_1.2">#REF!</definedName>
    <definedName name="จำนวน6.18_1.3">#REF!</definedName>
    <definedName name="จำนวน6.18_2">#REF!</definedName>
    <definedName name="จำนวน6.18_3">#REF!</definedName>
    <definedName name="จำนวน6.18_4.1">#REF!</definedName>
    <definedName name="จำนวน6.18_4.2">#REF!</definedName>
    <definedName name="จำนวน6.18_4.3">#REF!</definedName>
    <definedName name="จำนวน6.18_5">#REF!</definedName>
    <definedName name="จำนวน6.19_1">#REF!</definedName>
    <definedName name="จำนวน6.19_2">#REF!</definedName>
    <definedName name="จำนวน6.19_3">#REF!</definedName>
    <definedName name="จำนวน6.19_4">#REF!</definedName>
    <definedName name="จำนวน6.2_1">#REF!</definedName>
    <definedName name="จำนวน6.2_2">#REF!</definedName>
    <definedName name="จำนวน6.3_1.1">#REF!</definedName>
    <definedName name="จำนวน6.3_1.2">#REF!</definedName>
    <definedName name="จำนวน6.3_1.3">#REF!</definedName>
    <definedName name="จำนวน6.3_1.4">#REF!</definedName>
    <definedName name="จำนวน6.3_1.5">#REF!</definedName>
    <definedName name="จำนวน6.3_1.6">#REF!</definedName>
    <definedName name="จำนวน6.3_1.7">#REF!</definedName>
    <definedName name="จำนวน6.3_10">#REF!</definedName>
    <definedName name="จำนวน6.3_11">#REF!</definedName>
    <definedName name="จำนวน6.3_12.1">#REF!</definedName>
    <definedName name="จำนวน6.3_12.2">#REF!</definedName>
    <definedName name="จำนวน6.3_12.3">#REF!</definedName>
    <definedName name="จำนวน6.3_13.1">#REF!</definedName>
    <definedName name="จำนวน6.3_13.2">#REF!</definedName>
    <definedName name="จำนวน6.3_14.1">#REF!</definedName>
    <definedName name="จำนวน6.3_14.2">#REF!</definedName>
    <definedName name="จำนวน6.3_14.3">#REF!</definedName>
    <definedName name="จำนวน6.3_14.4.1">#REF!</definedName>
    <definedName name="จำนวน6.3_14.5.1">#REF!</definedName>
    <definedName name="จำนวน6.3_14.5.2">#REF!</definedName>
    <definedName name="จำนวน6.3_14.5.3">#REF!</definedName>
    <definedName name="จำนวน6.3_2">#REF!</definedName>
    <definedName name="จำนวน6.3_3.1">#REF!</definedName>
    <definedName name="จำนวน6.3_3.2">#REF!</definedName>
    <definedName name="จำนวน6.3_4">#REF!</definedName>
    <definedName name="จำนวน6.3_5.1">#REF!</definedName>
    <definedName name="จำนวน6.3_5.2">#REF!</definedName>
    <definedName name="จำนวน6.3_6.1.1">#REF!</definedName>
    <definedName name="จำนวน6.3_6.2.1">#REF!</definedName>
    <definedName name="จำนวน6.3_7">#REF!</definedName>
    <definedName name="จำนวน6.3_8.1">#REF!</definedName>
    <definedName name="จำนวน6.3_8.2">#REF!</definedName>
    <definedName name="จำนวน6.3_8.3">#REF!</definedName>
    <definedName name="จำนวน6.3_9">#REF!</definedName>
    <definedName name="จำนวน6.4_1">#REF!</definedName>
    <definedName name="จำนวน6.4_2">#REF!</definedName>
    <definedName name="จำนวน6.4_3">#REF!</definedName>
    <definedName name="จำนวน6.4_4">#REF!</definedName>
    <definedName name="จำนวน6.4_5.1">#REF!</definedName>
    <definedName name="จำนวน6.4_5.2">#REF!</definedName>
    <definedName name="จำนวน6.4_5.3">#REF!</definedName>
    <definedName name="จำนวน6.4_5.4">#REF!</definedName>
    <definedName name="จำนวน6.4_6.1">#REF!</definedName>
    <definedName name="จำนวน6.4_6.2">#REF!</definedName>
    <definedName name="จำนวน6.4_6.3">#REF!</definedName>
    <definedName name="จำนวน6.4_6.4">#REF!</definedName>
    <definedName name="จำนวน6.4_6.5">#REF!</definedName>
    <definedName name="จำนวน6.5_1">#REF!</definedName>
    <definedName name="จำนวน6.5_2">#REF!</definedName>
    <definedName name="จำนวน6.6_1">#REF!</definedName>
    <definedName name="จำนวน6.6_2">#REF!</definedName>
    <definedName name="จำนวน6.7_1">#REF!</definedName>
    <definedName name="จำนวน6.7_2">#REF!</definedName>
    <definedName name="จำนวน6.8_1.1">#REF!</definedName>
    <definedName name="จำนวน6.8_1.2">#REF!</definedName>
    <definedName name="จำนวน6.8_2">#REF!</definedName>
    <definedName name="จำนวน6.8_3">#REF!</definedName>
    <definedName name="จำนวน6.9_1">#REF!</definedName>
    <definedName name="จำนวน6.9_2">#REF!</definedName>
    <definedName name="จำนวนfilter">#REF!</definedName>
    <definedName name="จำนวนเหล็ก">#REF!</definedName>
    <definedName name="จำนวนเหล็ก16.7">#REF!</definedName>
    <definedName name="จำนวนแผ่นคสล">#REF!</definedName>
    <definedName name="จำนวนแผ่นระดับ">#REF!</definedName>
    <definedName name="จำนวนแห่ง9.4">#REF!</definedName>
    <definedName name="จำนวนไม้">#REF!</definedName>
    <definedName name="จำนวนทราย">#REF!</definedName>
    <definedName name="จำนวนท่อ">#REF!</definedName>
    <definedName name="จำนวนท่อน16.7">#REF!</definedName>
    <definedName name="จำนวนท่อลอด">#REF!</definedName>
    <definedName name="จำนวนปูน">#REF!</definedName>
    <definedName name="จำนวนสะพาน">#REF!</definedName>
    <definedName name="จำนวนหินใหญ่">#REF!</definedName>
    <definedName name="จำนวนหินย่อย">#REF!</definedName>
    <definedName name="จุดในแถว">#REF!</definedName>
    <definedName name="ฉ">#REF!</definedName>
    <definedName name="ฉาก1">#REF!</definedName>
    <definedName name="ฉาก2">#REF!</definedName>
    <definedName name="ช">#REF!</definedName>
    <definedName name="ช1">#REF!</definedName>
    <definedName name="ช2">#REF!</definedName>
    <definedName name="ช3">#REF!</definedName>
    <definedName name="ชกส">#REF!</definedName>
    <definedName name="ช่วงเสาร16">#REF!</definedName>
    <definedName name="ช่วงท่อระบายทราย">#REF!</definedName>
    <definedName name="ช่อง">#REF!</definedName>
    <definedName name="ช่องทำความสะอาดแบบฝังพื้น100">[77]backup!$K$222</definedName>
    <definedName name="ช่องทำความสะอาดแบบฝังพื้น50">[77]backup!$K$217</definedName>
    <definedName name="ช่องระบายทราย">#REF!</definedName>
    <definedName name="ชาฮกเกี้ยน">'[31]6'!$J$4339</definedName>
    <definedName name="ชาฮกเกี๊ยน">#REF!</definedName>
    <definedName name="ชาฮกเกี๊ยน_">[144]อาคารจุดพักรถ!#REF!</definedName>
    <definedName name="ชื่อโครงการ">[49]ราคาคอนกรีตต่อหน่วย!$A$2</definedName>
    <definedName name="ซ">#REF!</definedName>
    <definedName name="ซิเมนต์">#REF!</definedName>
    <definedName name="ซิกก้า">#REF!</definedName>
    <definedName name="ฌ">#REF!</definedName>
    <definedName name="ญ">#REF!</definedName>
    <definedName name="ฎ">#REF!</definedName>
    <definedName name="ฏ">#REF!</definedName>
    <definedName name="ฐ">#REF!</definedName>
    <definedName name="ฒ">#REF!</definedName>
    <definedName name="ด">#REF!</definedName>
    <definedName name="ดดินและการถมกลับสำหรับงานฐานราก">#REF!</definedName>
    <definedName name="ดถจ951">#REF!</definedName>
    <definedName name="ดนัย">#REF!</definedName>
    <definedName name="ดอกเบี้ยเงินกู้">[157]INPUT!$T$2</definedName>
    <definedName name="ดัชนี">#REF!</definedName>
    <definedName name="ดาด">#REF!</definedName>
    <definedName name="ดาดคอนกรีต">#REF!</definedName>
    <definedName name="ดำเนินการเอง">#REF!</definedName>
    <definedName name="ดิน_ขุดตัก">[158]T2!$I$13</definedName>
    <definedName name="ดิน_ดันตัก">[158]T2!$I$14</definedName>
    <definedName name="ดิน85">#REF!</definedName>
    <definedName name="ดินP">#REF!</definedName>
    <definedName name="ดินS">#REF!</definedName>
    <definedName name="ดินเดิม">#REF!</definedName>
    <definedName name="ดินขุดเครื่องจักร">#REF!</definedName>
    <definedName name="ดินขุดคีย์">#REF!</definedName>
    <definedName name="ดินขุดบ่อ">#REF!</definedName>
    <definedName name="ดินขุดลอกหน้าขวา">#REF!</definedName>
    <definedName name="ดินขุดลอกหน้าซ้าย">#REF!</definedName>
    <definedName name="ดินตัด">[51]MT2!$G$27</definedName>
    <definedName name="ดินตัด_1">#REF!</definedName>
    <definedName name="ดินถม" localSheetId="0">'[29]MATERIAL-DIST'!$D$11</definedName>
    <definedName name="ดินถม">#REF!</definedName>
    <definedName name="ดินถม_1">#REF!</definedName>
    <definedName name="ดินถม_ใช้วัสดุงานดินตัด">#REF!</definedName>
    <definedName name="ดินถม1">#REF!</definedName>
    <definedName name="ดินถม2">#REF!</definedName>
    <definedName name="ดินถมแรงคน">#REF!</definedName>
    <definedName name="ดินถมไม่รวมขนส่ง">#REF!</definedName>
    <definedName name="ดินถมขุดลอก">#REF!</definedName>
    <definedName name="ดินถมขุดลอก1">#REF!</definedName>
    <definedName name="ดินถมทุ่นขวา">#REF!</definedName>
    <definedName name="ดินถมทุ่นซ้าย">#REF!</definedName>
    <definedName name="ดินปลูกต้นไม้">[159]ราคาต้นไม้!$H$21</definedName>
    <definedName name="ดินรวมP">#REF!</definedName>
    <definedName name="ดินรวมS">#REF!</definedName>
    <definedName name="ดินลูกรัง">#REF!</definedName>
    <definedName name="ดินลูกรังไม่รวมขนส่ง">#REF!</definedName>
    <definedName name="ดินลูกรังทาง">#REF!</definedName>
    <definedName name="ต">#REF!</definedName>
    <definedName name="ต1">#REF!</definedName>
    <definedName name="ต1_60">#REF!</definedName>
    <definedName name="ต1_ต46">#REF!</definedName>
    <definedName name="ต1ต46">#REF!</definedName>
    <definedName name="ต1ต76">#REF!</definedName>
    <definedName name="ต2">#REF!</definedName>
    <definedName name="ต3">#REF!</definedName>
    <definedName name="ต47">#REF!</definedName>
    <definedName name="ต47_ต48">#REF!</definedName>
    <definedName name="ต49">#REF!</definedName>
    <definedName name="ต50">#REF!</definedName>
    <definedName name="ต51">#REF!</definedName>
    <definedName name="ต52">#REF!</definedName>
    <definedName name="ต61">#REF!</definedName>
    <definedName name="ต63">#REF!</definedName>
    <definedName name="ต64">#REF!</definedName>
    <definedName name="ต65">#REF!</definedName>
    <definedName name="ต69">#REF!</definedName>
    <definedName name="ต71">#REF!</definedName>
    <definedName name="ต74">#REF!</definedName>
    <definedName name="ต76">#REF!</definedName>
    <definedName name="ต77">#REF!</definedName>
    <definedName name="ต78">#REF!</definedName>
    <definedName name="ต้น_เข็ม">#REF!</definedName>
    <definedName name="ต้น_เสม็ดขาว">#REF!</definedName>
    <definedName name="ต้น_โพทะเล">#REF!</definedName>
    <definedName name="ต้น_ก้ามกุ้งสีทอง">#REF!</definedName>
    <definedName name="ต้น_จั๋ง">#REF!</definedName>
    <definedName name="ต้น_ชมพูพันธ์ทิพย์">#REF!</definedName>
    <definedName name="ต้น_บานบุรีเหลือง">#REF!</definedName>
    <definedName name="ต้น_ปาล์มยักษ์">#REF!</definedName>
    <definedName name="ต้น_มะพร้าว">#REF!</definedName>
    <definedName name="ต้น_ลีลาวดีขาว">#REF!</definedName>
    <definedName name="ต้น_ลีลาวดีชมพู">#REF!</definedName>
    <definedName name="ต้น_สังกรณี">#REF!</definedName>
    <definedName name="ต้น_หมากเขียว">#REF!</definedName>
    <definedName name="ต้น_หางนกยูงฝรั่ง">#REF!</definedName>
    <definedName name="ต้น_อะเมซอน">#REF!</definedName>
    <definedName name="ต้นทุนงานทาง">'[160]1.B.O.Q'!$P$3</definedName>
    <definedName name="ต้นทุนงานสะพาน">'[160]1.B.O.Q'!$P$5</definedName>
    <definedName name="ต้นทุนงานอาคาร">#REF!</definedName>
    <definedName name="ต้นลีลาวดีขาว">#REF!</definedName>
    <definedName name="ต้นลีลาวดีชมพู">#REF!</definedName>
    <definedName name="ตรวจสอบทางย่อย">#REF!</definedName>
    <definedName name="ตรวจสอบทางย่อยสชป.1">#REF!</definedName>
    <definedName name="ตรวจสอบทางย่อยสชป.10">#REF!</definedName>
    <definedName name="ตรวจสอบทางย่อยสชป.11">#REF!</definedName>
    <definedName name="ตรวจสอบทางย่อยสชป.12">#REF!</definedName>
    <definedName name="ตรวจสอบทางย่อยสชป.2">#REF!</definedName>
    <definedName name="ตรวจสอบทางย่อยสชป.3">#REF!</definedName>
    <definedName name="ตรวจสอบทางย่อยสชป.4">#REF!</definedName>
    <definedName name="ตรวจสอบทางย่อยสชป.5">#REF!</definedName>
    <definedName name="ตรวจสอบทางย่อยสชป.6">#REF!</definedName>
    <definedName name="ตรวจสอบทางย่อยสชป.7">#REF!</definedName>
    <definedName name="ตรวจสอบทางย่อยสชป.8">#REF!</definedName>
    <definedName name="ตรวจสอบทางย่อยสชป.9">#REF!</definedName>
    <definedName name="ตลิ่งท้าย">#REF!</definedName>
    <definedName name="ตลิ่งหน้า">#REF!</definedName>
    <definedName name="ตอบแทน2">'[161]หน้า 5'!$F$31</definedName>
    <definedName name="ตอบแทน3">#REF!</definedName>
    <definedName name="ตอม่อ">#REF!</definedName>
    <definedName name="ตอยแทน1">'[149]หน้า 5'!$F$8</definedName>
    <definedName name="ตะแบก">#REF!</definedName>
    <definedName name="ตะแบกนา">'[140]ปลูกต้นไม้ (3)'!$N$9</definedName>
    <definedName name="ตะปู">[41]T3!$F$66</definedName>
    <definedName name="ตะปู_คละ">#REF!</definedName>
    <definedName name="ตะปูไม่รวมขนส่ง">#REF!</definedName>
    <definedName name="ตัน10">#REF!</definedName>
    <definedName name="ตัน73">#REF!</definedName>
    <definedName name="ตับกลาง">#REF!</definedName>
    <definedName name="ตับริม">#REF!</definedName>
    <definedName name="ต่าแรงงานถมดินคันทาง">'[48]หมวด 2'!#REF!</definedName>
    <definedName name="ตารางBOX">#REF!</definedName>
    <definedName name="ตารางfactor">#REF!</definedName>
    <definedName name="ตารางขนส่ง">'[78]ค่าขนส่ง(กรอก)'!$C$5:$O$204</definedName>
    <definedName name="ตารางค่าFงานทาง">#REF!</definedName>
    <definedName name="ตารางค่าFงานสะพาน">#REF!</definedName>
    <definedName name="ตารางค่าขนส่งท่อ_คสล">#REF!</definedName>
    <definedName name="ตารางค่าดำเนินการ">[101]ตารางค่าดำเนินการ!$A$6:$L$81</definedName>
    <definedName name="ตำแหน่ง1">#REF!</definedName>
    <definedName name="ตำแหน่ง2">#REF!</definedName>
    <definedName name="ตำแหน่งชกส">#REF!</definedName>
    <definedName name="ติดตั้งป้ายจราจร">#REF!</definedName>
    <definedName name="ถ">#REF!</definedName>
    <definedName name="ถนน">#REF!</definedName>
    <definedName name="ถนนและที่จอดรถ_เจ้าหลาว">[162]ที่จอดรถและถนนในจุดพักรถ!#REF!</definedName>
    <definedName name="ถนนและที่จอดรถ_แหลมสน">[163]ที่จอดรถและถนนในจุดพักรถ!$K$22</definedName>
    <definedName name="ถนนและที่จอดรถ_แหลมสิงห์">[162]ที่จอดรถและถนนในจุดพักรถ!#REF!</definedName>
    <definedName name="ถนนและที่จอดรถ_บางชัน">[162]ที่จอดรถและถนนในจุดพักรถ!#REF!</definedName>
    <definedName name="ถนนและที่จอดรถ_ประแส">[162]ที่จอดรถและถนนในจุดพักรถ!#REF!</definedName>
    <definedName name="ถนนและที่จอดรถ_พังราด">[162]ที่จอดรถและถนนในจุดพักรถ!#REF!</definedName>
    <definedName name="ถนนและที่จอดรถ_สนามไชย">[162]ที่จอดรถและถนนในจุดพักรถ!#REF!</definedName>
    <definedName name="ถนนและที่จอดรถ_สะพานเฉลิม">[162]ที่จอดรถและถนนในจุดพักรถ!#REF!</definedName>
    <definedName name="ถนนและที่จอดรถ_สุนทรภู่">[163]ที่จอดรถและถนนในจุดพักรถ!$K$11</definedName>
    <definedName name="ถนนกว้าง_NO.7">#REF!</definedName>
    <definedName name="ถป">#REF!</definedName>
    <definedName name="ถป1">#REF!</definedName>
    <definedName name="ถม">#REF!</definedName>
    <definedName name="ถม1">#REF!</definedName>
    <definedName name="ถม2">#REF!</definedName>
    <definedName name="ถม3">#REF!</definedName>
    <definedName name="ถม4">#REF!</definedName>
    <definedName name="ถมขวา">#REF!</definedName>
    <definedName name="ถมซ้าย">#REF!</definedName>
    <definedName name="ถมท่อระบายทราย">#REF!</definedName>
    <definedName name="ถมฝาย">#REF!</definedName>
    <definedName name="ถมอาคาร">#REF!</definedName>
    <definedName name="ถังบำบัดน้ำเสีย">[77]backup!$K$247</definedName>
    <definedName name="ถางป่าเบา">#REF!</definedName>
    <definedName name="ถางป่ากลาง">#REF!</definedName>
    <definedName name="ถางป่าขุดตอ">#REF!</definedName>
    <definedName name="ถางป่าหนัก">#REF!</definedName>
    <definedName name="ถุงดิน">#REF!</definedName>
    <definedName name="ท">#REF!</definedName>
    <definedName name="ทร1">#REF!</definedName>
    <definedName name="ทรงบาดาล">'[140]ปลูกต้นไม้ (3)'!$V$8</definedName>
    <definedName name="ทรบ.ปากคลอง1ฦ0.40ม.">#REF!</definedName>
    <definedName name="ทรพ1">#REF!</definedName>
    <definedName name="ทราย">#REF!</definedName>
    <definedName name="ทราย_หยาบ">#REF!</definedName>
    <definedName name="ทรายถม" localSheetId="0">'[51]MATERIAL-DIST'!$D$12</definedName>
    <definedName name="ทรายถม">#REF!</definedName>
    <definedName name="ทรายถมP">#REF!</definedName>
    <definedName name="ทรายถมS">#REF!</definedName>
    <definedName name="ทรายถมไม่รวมขนส่ง">#REF!</definedName>
    <definedName name="ทรายถมรวมP">#REF!</definedName>
    <definedName name="ทรายถมรวมS">#REF!</definedName>
    <definedName name="ทรายถมหลังท่อ">[51]ROADMATERIAL!$H$30</definedName>
    <definedName name="ทรายบดอัด">'[31]2'!$J$197</definedName>
    <definedName name="ทรายบดอัดแน่น">'[16]2'!$J$143</definedName>
    <definedName name="ทรายผสม">#REF!</definedName>
    <definedName name="ทรายผสมคอนกรีต">'[51]MATERIAL-DIST'!$D$84</definedName>
    <definedName name="ทรายผสมคอนกรีตP">#REF!</definedName>
    <definedName name="ทรายผสมคอนกรีตS">#REF!</definedName>
    <definedName name="ทรายผสมคอนกรีตรวมP">#REF!</definedName>
    <definedName name="ทรายผสมคอนกรีตรวมS">#REF!</definedName>
    <definedName name="ทรายรอง">#REF!</definedName>
    <definedName name="ทรายรองคอนกรีต">#REF!</definedName>
    <definedName name="ทรายรองพื้น">#REF!</definedName>
    <definedName name="ทรายรองพื้นสะพาน">#REF!</definedName>
    <definedName name="ทรายรองพื้นอาคาร">#REF!</definedName>
    <definedName name="ทรายละเอียด">#REF!</definedName>
    <definedName name="ทรายละเอียดP">#REF!</definedName>
    <definedName name="ทรายละเอียดS">#REF!</definedName>
    <definedName name="ทรายละเอียดไม่รวมขนส่ง">#REF!</definedName>
    <definedName name="ทรายละเอียดรวมP">#REF!</definedName>
    <definedName name="ทรายละเอียดรวมS">#REF!</definedName>
    <definedName name="ทรายหยาบ">'[29]MATERIAL-DIST'!$D$15</definedName>
    <definedName name="ทรายหยาบ1">#REF!</definedName>
    <definedName name="ทรายหยาบ2">#REF!</definedName>
    <definedName name="ทรายหยาบ3">#REF!</definedName>
    <definedName name="ทรายหยาบ4">#REF!</definedName>
    <definedName name="ทรายหยาบP">#REF!</definedName>
    <definedName name="ทรายหยาบS">#REF!</definedName>
    <definedName name="ทรายหยาบไม่รวมขนส่ง">#REF!</definedName>
    <definedName name="ทรายหยาบถนน">#REF!</definedName>
    <definedName name="ทรายหยาบรวมP">#REF!</definedName>
    <definedName name="ทรายหยาบรวมS">#REF!</definedName>
    <definedName name="ทรายหยาบอัดแน่น">[55]ROADMATERIAL!$H$38</definedName>
    <definedName name="ท่อ">#REF!</definedName>
    <definedName name="ท่อ0.30_2">#REF!</definedName>
    <definedName name="ท่อ0.30_3">#REF!</definedName>
    <definedName name="ท่อ0.40_2">#REF!</definedName>
    <definedName name="ท่อ0.40_3">#REF!</definedName>
    <definedName name="ท่อ0.50_2">#REF!</definedName>
    <definedName name="ท่อ0.60_2">#REF!</definedName>
    <definedName name="ท่อ0.60_3">#REF!</definedName>
    <definedName name="ท่อ0.80_2">#REF!</definedName>
    <definedName name="ท่อ1.00_2">#REF!</definedName>
    <definedName name="ท่อ1.00_3">#REF!</definedName>
    <definedName name="ท่อ1.00ม.">#REF!</definedName>
    <definedName name="ท่อ1.20_2">#REF!</definedName>
    <definedName name="ท่อ1.50_2">#REF!</definedName>
    <definedName name="ท่อ100">#REF!</definedName>
    <definedName name="ท่อ12">#REF!</definedName>
    <definedName name="ท่อ25">#REF!</definedName>
    <definedName name="ท่อ30">#REF!</definedName>
    <definedName name="ท่อ80">#REF!</definedName>
    <definedName name="ท่อfilter">#REF!</definedName>
    <definedName name="ท่อHDPEdai200">#REF!</definedName>
    <definedName name="ท่อHDPEdai200ไม่รวมขนส่ง">#REF!</definedName>
    <definedName name="ท่อHDPEdai250">#REF!</definedName>
    <definedName name="ท่อHDPEdai250ไม่รวมขนส่ง">#REF!</definedName>
    <definedName name="ท่อPVC6นิ้ว">#REF!</definedName>
    <definedName name="ท่อPVCชั้น5dia1.5">#REF!</definedName>
    <definedName name="ท่อPVCชั้น5dia1.5ไม่รวมขนส่ง">#REF!</definedName>
    <definedName name="ท่อPVCชั้น5dia2">#REF!</definedName>
    <definedName name="ท่อPVCชั้น5dia2ไม่รวมขนส่ง">#REF!</definedName>
    <definedName name="ท่อPVCชั้น5dia3">#REF!</definedName>
    <definedName name="ท่อPVCชั้น5dia3ไม่รวมขนส่ง">#REF!</definedName>
    <definedName name="ท่อPVCชั้น8.5dia2">#REF!</definedName>
    <definedName name="ท่อPVCชั้น8.5dia2ไม่รวมขนส่ง">#REF!</definedName>
    <definedName name="ท่อPVCชั้น8.5dia3">#REF!</definedName>
    <definedName name="ท่อPVCชั้น8.5dia3ไม่รวมขนส่ง">#REF!</definedName>
    <definedName name="ท่อPVCชั้น8.5dia4">#REF!</definedName>
    <definedName name="ท่อPVCชั้น8.5dia4ไม่รวมขนส่ง">#REF!</definedName>
    <definedName name="ท่อเดี่ยว_0.8_skew0">#REF!</definedName>
    <definedName name="ท่อเหล็กสังกะสี">#REF!</definedName>
    <definedName name="ท่อเหล็กอาบสังกะสีdia2">#REF!</definedName>
    <definedName name="ท่อเหล็กอาบสังกะสีdia2ไม่รวมขนส่ง">#REF!</definedName>
    <definedName name="ท่อเหล็กอาบสังกะสีdia3">#REF!</definedName>
    <definedName name="ท่อเหล็กอาบสังกะสีdia3ไม่รวมขนส่ง">#REF!</definedName>
    <definedName name="ท่อเหล็กอาบสังกะสีdia4">#REF!</definedName>
    <definedName name="ท่อเหล็กอาบสังกะสีdia4ไม่รวมขนส่ง">#REF!</definedName>
    <definedName name="ท่อและอื่นๆในอำเภอเมือง">#REF!</definedName>
    <definedName name="ท่อไฟฟ้า">#REF!</definedName>
    <definedName name="ท่อคสล.ขนาดเส้นผ่านศูนย์กลาง0.60ม">'[48]หมวด 6(2)'!#REF!</definedName>
    <definedName name="ท่อคู่_0.8_skew0">#REF!</definedName>
    <definedName name="ท่อคู่_0.8_skew15">#REF!</definedName>
    <definedName name="ท่อคู่_1.0_skew0">#REF!</definedName>
    <definedName name="ท่อคู่_1.0_skew30">#REF!</definedName>
    <definedName name="ท่อคู่_1.2_skew0">#REF!</definedName>
    <definedName name="ท่อคู่_1.2_skew15">#REF!</definedName>
    <definedName name="ท่อคู่_1.2_skew45">#REF!</definedName>
    <definedName name="ท่อน15.11">#REF!</definedName>
    <definedName name="ท่อน้ำคอนกรีตdia0.4">#REF!</definedName>
    <definedName name="ท่อน้ำคอนกรีตdia0.4ไม่รวมขนส่ง">#REF!</definedName>
    <definedName name="ท่อน้ำคอนกรีตdia0.6">#REF!</definedName>
    <definedName name="ท่อน้ำคอนกรีตdia0.6ไม่รวมขนส่ง">#REF!</definedName>
    <definedName name="ท่อน้ำคอนกรีตdia0.8">#REF!</definedName>
    <definedName name="ท่อน้ำคอนกรีตdia0.8ไม่รวมขนส่ง">#REF!</definedName>
    <definedName name="ท่อน้ำคอนกรีตdia1.0">#REF!</definedName>
    <definedName name="ท่อน้ำคอนกรีตdia1.0ไม่รวมขนส่ง">#REF!</definedName>
    <definedName name="ท่อน้ำคอนกรีตdia1.2">#REF!</definedName>
    <definedName name="ท่อน้ำคอนกรีตdia1.2ไม่รวมขนส่ง">#REF!</definedName>
    <definedName name="ท่อน้ำคอนกรีตอัดแรงdia0.8">#REF!</definedName>
    <definedName name="ท่อน้ำคอนกรีตอัดแรงdia0.8ไม่รวมขนส่ง">#REF!</definedName>
    <definedName name="ท่อน้ำคอนกรีตอัดแรงdia1.0">#REF!</definedName>
    <definedName name="ท่อน้ำคอนกรีตอัดแรงdia1.0ไม่รวมขนส่ง">#REF!</definedName>
    <definedName name="ท่อพีวีซี40มม">#REF!</definedName>
    <definedName name="ท่อระบายทราย">#REF!</definedName>
    <definedName name="ท่อระบายน้ำ">#REF!</definedName>
    <definedName name="ท่อลอด">#REF!</definedName>
    <definedName name="ท่อลอดถนน1ฦ0.50ม.">#REF!</definedName>
    <definedName name="ทับหลังทรายล้าง">'[129]unit cost'!#REF!</definedName>
    <definedName name="ทับหลังทรายล้าง0.10ม.">#REF!</definedName>
    <definedName name="ทับหลังทรายล้าง0.20ม.">#REF!</definedName>
    <definedName name="ทาง">#REF!</definedName>
    <definedName name="ท้ายน้ำ">#REF!</definedName>
    <definedName name="ทาสี_สีเหลือง">'[25]หัวข้อ 6'!$K$621</definedName>
    <definedName name="ทาสี_สีขาว">'[25]หัวข้อ 6'!$K$612</definedName>
    <definedName name="ทาสีกันสนิม">#REF!</definedName>
    <definedName name="ทำนบ">#REF!</definedName>
    <definedName name="ทิ้ง">#REF!</definedName>
    <definedName name="ทินเนอร์ใช้แผ่นคสล">#REF!</definedName>
    <definedName name="ทินเนอร์ใช้ไม้">#REF!</definedName>
    <definedName name="ที่ตั้ง">#REF!</definedName>
    <definedName name="น">#REF!</definedName>
    <definedName name="น1">#REF!</definedName>
    <definedName name="น1น2_1">#REF!</definedName>
    <definedName name="น1น2_2">#REF!</definedName>
    <definedName name="น1น2_3">#REF!</definedName>
    <definedName name="น2">#REF!</definedName>
    <definedName name="น3">#REF!</definedName>
    <definedName name="น4">#REF!</definedName>
    <definedName name="น5">#REF!</definedName>
    <definedName name="นครราชสีมา_INC">#REF!</definedName>
    <definedName name="นนทรี">'[140]ปลูกต้นไม้ (3)'!$O$9</definedName>
    <definedName name="นม">#REF!</definedName>
    <definedName name="นวลน้อย">'[30]6'!$J$3004</definedName>
    <definedName name="น๊อต">#REF!</definedName>
    <definedName name="น๊อตหัวกลมdia12">#REF!</definedName>
    <definedName name="น๊อตหัวกลมdia12ไม่รวมขนส่ง">#REF!</definedName>
    <definedName name="น๊อตหัวกลมdia25">#REF!</definedName>
    <definedName name="น๊อตหัวกลมdia25ไม่รวมขนส่ง">#REF!</definedName>
    <definedName name="น๊อตหัวกลมdia9">#REF!</definedName>
    <definedName name="น๊อตหัวกลมdia9ไม่รวมขนส่ง">#REF!</definedName>
    <definedName name="นั่งร้าน1">#REF!</definedName>
    <definedName name="นั่งร้าน2">'[164]ราคาต่อหน่วย2-9'!$Q$1011</definedName>
    <definedName name="นั่งร้านญี่ปุ่น">#REF!</definedName>
    <definedName name="นั่งร้านตอกเสาเข็ม">#REF!</definedName>
    <definedName name="นั่งร้านปั้นจั่น">#REF!</definedName>
    <definedName name="นั่งร้านรับcap1">#REF!</definedName>
    <definedName name="นั่งร้านรับตอม่อ1">#REF!</definedName>
    <definedName name="น้ำและfactor">#REF!</definedName>
    <definedName name="น้ำตก">#REF!</definedName>
    <definedName name="น้ำมัน1">#REF!</definedName>
    <definedName name="น้ำมัน2">[148]รายละเอียดโครงการ!$B$29</definedName>
    <definedName name="น้ำมัน3">[148]รายละเอียดโครงการ!$B$35</definedName>
    <definedName name="น้ำมันโซล่าเฉลี่ย">#REF!</definedName>
    <definedName name="น้ำมันดีเซล">[143]INPUT!$K$2</definedName>
    <definedName name="น้ำยากันซึม">#REF!</definedName>
    <definedName name="น้ำหนักเหล็ก">#REF!</definedName>
    <definedName name="บ">#REF!</definedName>
    <definedName name="บ_ต">#REF!</definedName>
    <definedName name="บ1">#REF!</definedName>
    <definedName name="บ2">#REF!</definedName>
    <definedName name="บ3_36">#REF!</definedName>
    <definedName name="บ3_บ36">#REF!</definedName>
    <definedName name="บก">#REF!</definedName>
    <definedName name="บดทับดินคันทาง">[41]T2!$I$11</definedName>
    <definedName name="บรบ1">#REF!</definedName>
    <definedName name="บริษัทพีทีอี_เอ็นจิเนียริ่ง_คอนซัลแตนท์_จำกัด">[156]รายละเอียดโครงการ!$B$4</definedName>
    <definedName name="บริษัทร้อจ_แอนด์_แอสโซซิเอทส์_จำกัด">#REF!</definedName>
    <definedName name="บล1">#REF!</definedName>
    <definedName name="บล๊อกแก้ว">#REF!</definedName>
    <definedName name="บล็อคทางเดินสีส้ม_1">'[31]6'!$J$4454</definedName>
    <definedName name="บส">#REF!</definedName>
    <definedName name="บ่อ">#REF!</definedName>
    <definedName name="บ่อเก็บน้ำใต้ดิน">[77]backup!$K$147</definedName>
    <definedName name="บ่อขวา">#REF!</definedName>
    <definedName name="บ่อซ">#REF!</definedName>
    <definedName name="บัญชีสรุปตารางแสดงปริมาณงาน">#REF!</definedName>
    <definedName name="บันไดลิง1">#REF!</definedName>
    <definedName name="บันไดลิง2">#REF!</definedName>
    <definedName name="บันไดลิง3">#REF!</definedName>
    <definedName name="บันไดลิง4">#REF!</definedName>
    <definedName name="บันไดลิงติดผนัง">#REF!</definedName>
    <definedName name="บันทัด">#REF!</definedName>
    <definedName name="บาท">#REF!</definedName>
    <definedName name="บาน">#REF!</definedName>
    <definedName name="บุษบาฮาวาย">#REF!</definedName>
    <definedName name="ป">#REF!</definedName>
    <definedName name="ปก">#REF!</definedName>
    <definedName name="ปก32" hidden="1">{"'SUMMATION'!$B$2:$I$2"}</definedName>
    <definedName name="ปกม.ทำเองโดยโครงการ">#REF!</definedName>
    <definedName name="ปกม.ทำเองโดยโครงการสชป.1">#REF!</definedName>
    <definedName name="ปกม.ทำเองโดยโครงการสชป.10">#REF!</definedName>
    <definedName name="ปกม.ทำเองโดยโครงการสชป.11">#REF!</definedName>
    <definedName name="ปกม.ทำเองโดยโครงการสชป.12">#REF!</definedName>
    <definedName name="ปกม.ทำเองโดยโครงการสชป.2">#REF!</definedName>
    <definedName name="ปกม.ทำเองโดยโครงการสชป.3">#REF!</definedName>
    <definedName name="ปกม.ทำเองโดยโครงการสชป.4">#REF!</definedName>
    <definedName name="ปกม.ทำเองโดยโครงการสชป.5">#REF!</definedName>
    <definedName name="ปกม.ทำเองโดยโครงการสชป.6">#REF!</definedName>
    <definedName name="ปกม.ทำเองโดยโครงการสชป.7">#REF!</definedName>
    <definedName name="ปกม.ทำเองโดยโครงการสชป.8">#REF!</definedName>
    <definedName name="ปกม.ทำเองโดยโครงการสชป.9">#REF!</definedName>
    <definedName name="ปกม.ทำเองโดยกันส่วนกลาง">#REF!</definedName>
    <definedName name="ปกม.ทำเองโดยกันส่วนกลางสชป.1">#REF!</definedName>
    <definedName name="ปกม.ทำเองโดยกันส่วนกลางสชป.10">#REF!</definedName>
    <definedName name="ปกม.ทำเองโดยกันส่วนกลางสชป.11">#REF!</definedName>
    <definedName name="ปกม.ทำเองโดยกันส่วนกลางสชป.12">#REF!</definedName>
    <definedName name="ปกม.ทำเองโดยกันส่วนกลางสชป.2">#REF!</definedName>
    <definedName name="ปกม.ทำเองโดยกันส่วนกลางสชป.3">#REF!</definedName>
    <definedName name="ปกม.ทำเองโดยกันส่วนกลางสชป.4">#REF!</definedName>
    <definedName name="ปกม.ทำเองโดยกันส่วนกลางสชป.5">#REF!</definedName>
    <definedName name="ปกม.ทำเองโดยกันส่วนกลางสชป.6">#REF!</definedName>
    <definedName name="ปกม.ทำเองโดยกันส่วนกลางสชป.7">#REF!</definedName>
    <definedName name="ปกม.ทำเองโดยกันส่วนกลางสชป.8">#REF!</definedName>
    <definedName name="ปกม.ทำเองโดยกันส่วนกลางสชป.9">#REF!</definedName>
    <definedName name="ปกม.ทำเองโดยหน่วยงานอื่น">#REF!</definedName>
    <definedName name="ปกม.ทำเองโดยหน่วยงานอื่นสชป.1">#REF!</definedName>
    <definedName name="ปกม.ทำเองโดยหน่วยงานอื่นสชป.10">#REF!</definedName>
    <definedName name="ปกม.ทำเองโดยหน่วยงานอื่นสชป.11">#REF!</definedName>
    <definedName name="ปกม.ทำเองโดยหน่วยงานอื่นสชป.12">#REF!</definedName>
    <definedName name="ปกม.ทำเองโดยหน่วยงานอื่นสชป.2">#REF!</definedName>
    <definedName name="ปกม.ทำเองโดยหน่วยงานอื่นสชป.3">#REF!</definedName>
    <definedName name="ปกม.ทำเองโดยหน่วยงานอื่นสชป.4">#REF!</definedName>
    <definedName name="ปกม.ทำเองโดยหน่วยงานอื่นสชป.5">#REF!</definedName>
    <definedName name="ปกม.ทำเองโดยหน่วยงานอื่นสชป.6">#REF!</definedName>
    <definedName name="ปกม.ทำเองโดยหน่วยงานอื่นสชป.7">#REF!</definedName>
    <definedName name="ปกม.ทำเองโดยหน่วยงานอื่นสชป.8">#REF!</definedName>
    <definedName name="ปกม.ทำเองโดยหน่วยงานอื่นสชป.9">#REF!</definedName>
    <definedName name="ปค">#REF!</definedName>
    <definedName name="ปค1">#REF!</definedName>
    <definedName name="ปด">#REF!</definedName>
    <definedName name="ปนหิน">#REF!</definedName>
    <definedName name="ปมก">#REF!</definedName>
    <definedName name="ปมก.">#REF!</definedName>
    <definedName name="ปมก.ค่าจ้าง">#REF!</definedName>
    <definedName name="ปมก.ค่าจ้างสชป.1">#REF!</definedName>
    <definedName name="ปมก.ค่าจ้างสชป.10">#REF!</definedName>
    <definedName name="ปมก.ค่าจ้างสชป.11">#REF!</definedName>
    <definedName name="ปมก.ค่าจ้างสชป.12">#REF!</definedName>
    <definedName name="ปมก.ค่าจ้างสชป.2">#REF!</definedName>
    <definedName name="ปมก.ค่าจ้างสชป.3">#REF!</definedName>
    <definedName name="ปมก.ค่าจ้างสชป.4">#REF!</definedName>
    <definedName name="ปมก.ค่าจ้างสชป.5">#REF!</definedName>
    <definedName name="ปมก.ค่าจ้างสชป.6">#REF!</definedName>
    <definedName name="ปมก.ค่าจ้างสชป.7">#REF!</definedName>
    <definedName name="ปมก.ค่าจ้างสชป.8">#REF!</definedName>
    <definedName name="ปมก.ค่าจ้างสชป.9">#REF!</definedName>
    <definedName name="ปมก.จ้างเหมา">#REF!</definedName>
    <definedName name="ปมก.จ้างเหมาสชป.1">#REF!</definedName>
    <definedName name="ปมก.จ้างเหมาสชป.10">#REF!</definedName>
    <definedName name="ปมก.จ้างเหมาสชป.11">#REF!</definedName>
    <definedName name="ปมก.จ้างเหมาสชป.12">#REF!</definedName>
    <definedName name="ปมก.จ้างเหมาสชป.2">#REF!</definedName>
    <definedName name="ปมก.จ้างเหมาสชป.3">#REF!</definedName>
    <definedName name="ปมก.จ้างเหมาสชป.4">#REF!</definedName>
    <definedName name="ปมก.จ้างเหมาสชป.5">#REF!</definedName>
    <definedName name="ปมก.จ้างเหมาสชป.6">#REF!</definedName>
    <definedName name="ปมก.จ้างเหมาสชป.7">#REF!</definedName>
    <definedName name="ปมก.จ้างเหมาสชป.8">#REF!</definedName>
    <definedName name="ปมก.จ้างเหมาสชป.9">#REF!</definedName>
    <definedName name="ปมก.ทางย่อย">#REF!</definedName>
    <definedName name="ปมก.ทางย่อยสชป.1">#REF!</definedName>
    <definedName name="ปมก.ทางย่อยสชป.10">#REF!</definedName>
    <definedName name="ปมก.ทางย่อยสชป.11">#REF!</definedName>
    <definedName name="ปมก.ทางย่อยสชป.12">#REF!</definedName>
    <definedName name="ปมก.ทางย่อยสชป.2">#REF!</definedName>
    <definedName name="ปมก.ทางย่อยสชป.3">#REF!</definedName>
    <definedName name="ปมก.ทางย่อยสชป.4">#REF!</definedName>
    <definedName name="ปมก.ทางย่อยสชป.5">#REF!</definedName>
    <definedName name="ปมก.ทางย่อยสชป.6">#REF!</definedName>
    <definedName name="ปมก.ทางย่อยสชป.7">#REF!</definedName>
    <definedName name="ปมก.ทางย่อยสชป.8">#REF!</definedName>
    <definedName name="ปมก.ทางย่อยสชป.9">#REF!</definedName>
    <definedName name="ปมก.ปรับปรุงระบบ">#REF!</definedName>
    <definedName name="ปมก.ปรับปรุงฯสชป.1">#REF!</definedName>
    <definedName name="ปมก.ปรับปรุงฯสชป.10">#REF!</definedName>
    <definedName name="ปมก.ปรับปรุงฯสชป.11">#REF!</definedName>
    <definedName name="ปมก.ปรับปรุงฯสชป.12">#REF!</definedName>
    <definedName name="ปมก.ปรับปรุงฯสชป.2">#REF!</definedName>
    <definedName name="ปมก.ปรับปรุงฯสชป.3">#REF!</definedName>
    <definedName name="ปมก.ปรับปรุงฯสชป.4">#REF!</definedName>
    <definedName name="ปมก.ปรับปรุงฯสชป.5">#REF!</definedName>
    <definedName name="ปมก.ปรับปรุงฯสชป.6">#REF!</definedName>
    <definedName name="ปมก.ปรับปรุงฯสชป.7">#REF!</definedName>
    <definedName name="ปมก.ปรับปรุงฯสชป.8">#REF!</definedName>
    <definedName name="ปมก.ปรับปรุงฯสชป.9">#REF!</definedName>
    <definedName name="ปมก.วังเฮีย">#REF!</definedName>
    <definedName name="ปมก.สชป.1">#REF!</definedName>
    <definedName name="ปมก.สชป.10">#REF!</definedName>
    <definedName name="ปมก.สชป.11">#REF!</definedName>
    <definedName name="ปมก.สชป.12">#REF!</definedName>
    <definedName name="ปมก.สชป.2">#REF!</definedName>
    <definedName name="ปมก.สชป.3">#REF!</definedName>
    <definedName name="ปมก.สชป.4">#REF!</definedName>
    <definedName name="ปมก.สชป.5">#REF!</definedName>
    <definedName name="ปมก.สชป.6">#REF!</definedName>
    <definedName name="ปมก.สชป.7">#REF!</definedName>
    <definedName name="ปมก.สชป.8">#REF!</definedName>
    <definedName name="ปมก.สชป.9">#REF!</definedName>
    <definedName name="ปมก.หนองตาดั้ง.xls">#REF!</definedName>
    <definedName name="ปรดู่บ้าน">'[165]ปลูกต้นไม้ (3)'!$Q$12</definedName>
    <definedName name="ประเภทรถ">#N/A</definedName>
    <definedName name="ประจำเดือน1">[166]รายละเอียดโครงการ!$B$28</definedName>
    <definedName name="ประดู่บ้าน">'[140]ปลูกต้นไม้ (3)'!$Q$8</definedName>
    <definedName name="ประตูน้ำแบบเกท25">[77]backup!$K$88</definedName>
    <definedName name="ประตูน้ำแบบเกท40">[77]backup!$K$93</definedName>
    <definedName name="ประตูน้ำแบบเกท50">[77]backup!$K$98</definedName>
    <definedName name="ประตูน้ำแบบเกท65">[77]backup!$K$103</definedName>
    <definedName name="ประธาน">#REF!</definedName>
    <definedName name="ประมาณ">#REF!</definedName>
    <definedName name="ประมาณการ">#REF!</definedName>
    <definedName name="ประมาณการ1">#REF!</definedName>
    <definedName name="ประมาณราคาเมื่อ">[30]รายละเอียดโครงการ!$B$13</definedName>
    <definedName name="ประมาณราคาเมื่อวันที่">[167]รายละเอียดโครงการ!$B$6</definedName>
    <definedName name="ปรับ">#REF!</definedName>
    <definedName name="ปริมาณAC">#REF!</definedName>
    <definedName name="ปริมาตรคีย์">#REF!</definedName>
    <definedName name="ปริมาตรตัวฝาย">#REF!</definedName>
    <definedName name="ปริมาตรอาคารhถ1">#REF!</definedName>
    <definedName name="ปริมาตรอาคารhถ2">#REF!</definedName>
    <definedName name="ปริมาตรอาคารhถ6.1">#REF!</definedName>
    <definedName name="ปลายคลอง1">#REF!</definedName>
    <definedName name="ปลูกต้นตีนตุ๊กแก">'[31]6'!$J$4393</definedName>
    <definedName name="ปลูกหญ้าแบบพ่นเมล็ด">'[48]หมวด 6(2)'!#REF!</definedName>
    <definedName name="ปลูกหญ้าปูแผ่น">'[48]หมวด 6(2)'!#REF!</definedName>
    <definedName name="ปลูกหญ้าปูแผ่น_">#REF!</definedName>
    <definedName name="ปากช่อง_INC">#REF!</definedName>
    <definedName name="ปากช่อง_Interchange">[63]Summary!#REF!</definedName>
    <definedName name="ปากท่อ1_100">#REF!</definedName>
    <definedName name="ปากท่อ1_120">#REF!</definedName>
    <definedName name="ปากท่อ1_60">#REF!</definedName>
    <definedName name="ปากท่อ1_80">#REF!</definedName>
    <definedName name="ปากท่อ2_100">#REF!</definedName>
    <definedName name="ปากท่อ2_120">#REF!</definedName>
    <definedName name="ปากท่อ2_60">#REF!</definedName>
    <definedName name="ปากท่อ2_80">#REF!</definedName>
    <definedName name="ปากท่อ3_100">#REF!</definedName>
    <definedName name="ปากท่อ3_120">#REF!</definedName>
    <definedName name="ปากท่อ3_60">#REF!</definedName>
    <definedName name="ปากท่อ3_80">#REF!</definedName>
    <definedName name="ป้าย">#REF!</definedName>
    <definedName name="ป้ายก">#REF!</definedName>
    <definedName name="ป้ายชื่อ">#REF!</definedName>
    <definedName name="ปาล์มขวด">#REF!</definedName>
    <definedName name="ปาล์มขวด_">'[145]หมวด 10'!#REF!</definedName>
    <definedName name="ปาล์มน้ำมัน">#REF!</definedName>
    <definedName name="ปาล์มน้ำมัน_">[144]อาคารจุดพักรถ!#REF!</definedName>
    <definedName name="ปาล์มฟ๊อกเทล">#REF!</definedName>
    <definedName name="ปาล์มฟ็อกเทล">'[36]6'!$J$3168</definedName>
    <definedName name="ปาล์มฟ๊อกเทล_">[144]อาคารจุดพักรถ!#REF!</definedName>
    <definedName name="ปาล์มฟอกว์เทล">'[36]6'!$J$3158</definedName>
    <definedName name="ปาล์มยักษ์">#REF!</definedName>
    <definedName name="ปาล์มสิบสองปันนา">#REF!</definedName>
    <definedName name="ปาล์มสิบสองปันนา_">'[145]หมวด 10'!#REF!</definedName>
    <definedName name="ปี">#REF!</definedName>
    <definedName name="ปีงบประมาณ">#REF!</definedName>
    <definedName name="ปีบ">#REF!</definedName>
    <definedName name="ปูน10ล้อ">#REF!</definedName>
    <definedName name="ปูน6ล้อ">#REF!</definedName>
    <definedName name="ปูนขาว">#REF!</definedName>
    <definedName name="ปูนขาวไม่รวมขนส่ง">#REF!</definedName>
    <definedName name="ปูนซีเมนต์ขาว">'[57]MATERIAL-DIST'!$D$58</definedName>
    <definedName name="ปูนซีเมนต์ปอร์ตแลนด์">'[51]MATERIAL-DIST'!$D$77</definedName>
    <definedName name="ปูนซีเมนต์ผสม">'[57]MATERIAL-DIST'!$D$57</definedName>
    <definedName name="ปูนซีเมนต์ผสมไม่รวมขนส่ง">#REF!</definedName>
    <definedName name="ปูนทราย">#REF!</definedName>
    <definedName name="ปูนทรายผนังหนา1.5ซม.">#REF!</definedName>
    <definedName name="ปูนทรายพื้นผิวขัดมันผสมกันซึม">#REF!</definedName>
    <definedName name="ปูนทรายพื้นผิวซีเมนต์ขัดมัน">#REF!</definedName>
    <definedName name="ปูนทรายรองพื้น3ซม.">#REF!</definedName>
    <definedName name="ปูนผสม">#REF!</definedName>
    <definedName name="ปูนผสมไม่รวมขนส่ง">#REF!</definedName>
    <definedName name="ปูนลากพ่วง">#REF!</definedName>
    <definedName name="ผ">#REF!</definedName>
    <definedName name="ผจค">#REF!</definedName>
    <definedName name="ผน">#REF!</definedName>
    <definedName name="ผน1">#REF!</definedName>
    <definedName name="ผนังแกรนิตดำไทย">#REF!</definedName>
    <definedName name="ผนังกรุแกรนิตโต้สีครีม12x24นิ้ว">#REF!</definedName>
    <definedName name="ผนังกรุไม้ฝา3นิ้วx8นิ้วx4ม.ตีชิดโครงทางตั้ง">#REF!</definedName>
    <definedName name="ผนังกรุไม้อัดซีเมนต์ภายนอกโครงเคร่าเหล็กชุบสังกะสีพร้อมติดตั้ง">#REF!</definedName>
    <definedName name="ผนังกรุกระเบื้องเซรามิค12x12นิ้วกาวซีเมนต์">#REF!</definedName>
    <definedName name="ผนังกรุกระเบื้องเซรามิค8x8นิ้ว">#REF!</definedName>
    <definedName name="ผนังกรุกระเบื้องเซรามิคสีเรียบ12x12นิ้ว">#REF!</definedName>
    <definedName name="ผนังกรุหินกาบ8x8นิ้ว">#REF!</definedName>
    <definedName name="ผนังกรุหินกาบผสมสี8x8นิ้ว">#REF!</definedName>
    <definedName name="ผนังกรุหินทราย4x12นิ้ว">#REF!</definedName>
    <definedName name="ผนังกรุหินทรายโมเสก">#REF!</definedName>
    <definedName name="ผนังฉาบเรียบเซาะร่อง">#REF!</definedName>
    <definedName name="ผนังฉาบผิวเรียบ">#REF!</definedName>
    <definedName name="ผนังฉาบผิวเรียบขัดมัน">#REF!</definedName>
    <definedName name="ผนังฉาบผิวเรียบขัดมันกันซึม">#REF!</definedName>
    <definedName name="ผนังผิวกรวดล้าง">#REF!</definedName>
    <definedName name="ผนังผิวทรายล้าง">#REF!</definedName>
    <definedName name="ผนังผิวทรายล้างสีน้ำตาล">'[31]6'!#REF!</definedName>
    <definedName name="ผนังยิปซั่มบอร์ดลดเสียงสะท้อนโครงเหล็กชุบสังกะสีพร้อมติดตั้ง">#REF!</definedName>
    <definedName name="ผย1">#REF!</definedName>
    <definedName name="ผวศ">#REF!</definedName>
    <definedName name="ผสพน">#REF!</definedName>
    <definedName name="ผสมหินคลุก_งานพื้นทาง">[41]T2!$I$27</definedName>
    <definedName name="ผักบุ้งทะเล">#REF!</definedName>
    <definedName name="ผัน">#REF!</definedName>
    <definedName name="ผู้คำนวณ">#REF!</definedName>
    <definedName name="ผู้ตรวจสอบ">#REF!</definedName>
    <definedName name="ฝน">#REF!</definedName>
    <definedName name="ฝ้าฉาบเรียบท้องพื้น">#REF!</definedName>
    <definedName name="ฝายเด่นทัพทัน">#REF!</definedName>
    <definedName name="ฝายธารสดึง2">#REF!</definedName>
    <definedName name="ฝายบ้านใหม่">#REF!</definedName>
    <definedName name="ฝายบ้านหนองจิกยาว">#REF!</definedName>
    <definedName name="ฝายหนองกระดาน">#REF!</definedName>
    <definedName name="ฝายหนองกาหลง">#REF!</definedName>
    <definedName name="ฝายห้วยบง3">#REF!</definedName>
    <definedName name="ฝายห้วยอีจ่างพร้อมขุดลอก">#REF!</definedName>
    <definedName name="ฝายหูช้าง">#REF!</definedName>
    <definedName name="ฝ้ายิปซั่ม9มม.โครงเคร่าเหล็กชุบรวมค่าแรง">#REF!</definedName>
    <definedName name="ฝ้ายิปซั่มกันชื้นหนา9มม.โครงเคร่าเหล็กชุบสังกะสีรวมค่าแรง">#REF!</definedName>
    <definedName name="ฝ้ายิปซัมหนา9มม.ดัดโค้งโครงเคร่าเหล็กชุบสังกะสีรวมค่าแรง">#REF!</definedName>
    <definedName name="พ.เหล็ก">#REF!</definedName>
    <definedName name="พ34">#REF!</definedName>
    <definedName name="พ4">#REF!</definedName>
    <definedName name="พ6">#REF!</definedName>
    <definedName name="พญาสัตตบรรณ">'[31]6'!#REF!</definedName>
    <definedName name="พพ">#REF!</definedName>
    <definedName name="พพพพ">#REF!</definedName>
    <definedName name="พรบ.">#REF!</definedName>
    <definedName name="พรบ.สชป.1">#REF!</definedName>
    <definedName name="พรบ.สชป.10">#REF!</definedName>
    <definedName name="พรบ.สชป.11">#REF!</definedName>
    <definedName name="พรบ.สชป.12">#REF!</definedName>
    <definedName name="พรบ.สชป.2">#REF!</definedName>
    <definedName name="พรบ.สชป.3">#REF!</definedName>
    <definedName name="พรบ.สชป.4">#REF!</definedName>
    <definedName name="พรบ.สชป.5">#REF!</definedName>
    <definedName name="พรบ.สชป.6">#REF!</definedName>
    <definedName name="พรบ.สชป.7">#REF!</definedName>
    <definedName name="พรบ.สชป.8">#REF!</definedName>
    <definedName name="พรบ.สชป.9">#REF!</definedName>
    <definedName name="พล1">#REF!</definedName>
    <definedName name="พลับพลึงตีนเป็ด">#REF!</definedName>
    <definedName name="พลับพลึงหางหนู">#REF!</definedName>
    <definedName name="พลาสติก_0.07">#REF!</definedName>
    <definedName name="พลาสติก_0.10">[41]T3!$F$142</definedName>
    <definedName name="พลาสติก_0.15">#REF!</definedName>
    <definedName name="พลูฉลุ">#REF!</definedName>
    <definedName name="พส1">#REF!</definedName>
    <definedName name="พอ">'[135]ประมาณการประตูหน้าต่าง '!#REF!</definedName>
    <definedName name="พิกุล">#REF!</definedName>
    <definedName name="พื้น10ม.">#REF!</definedName>
    <definedName name="พื้น12ม.">#REF!</definedName>
    <definedName name="พื้น5ม.">#REF!</definedName>
    <definedName name="พื้น6ม.">#REF!</definedName>
    <definedName name="พื้น7ม.">#REF!</definedName>
    <definedName name="พื้น8ม.">#REF!</definedName>
    <definedName name="พื้น9ม.">#REF!</definedName>
    <definedName name="พื้นแกรนิตโต้สีครีม12x12นิ้ว">#REF!</definedName>
    <definedName name="พื้นแกรนิตดำไทยขัดด้าน0.30x0.30ม.หนา2ซม.">#REF!</definedName>
    <definedName name="พื้นแกรนิตดำไทยขัดมัน0.30x0.30ม.หนา2ซม.">#REF!</definedName>
    <definedName name="พื้นแกรนิตดำไทยผิวด้าน0.60x1.20ม.หนา2ซม.">#REF!</definedName>
    <definedName name="พื้นไฟเบอร์ซีเมนต์หนา15มม.บนตงไม้และปูทับด้วยไม้สำเร็จรูปหนา1นิ้ว">#REF!</definedName>
    <definedName name="พื้นกระเบื้องเซรามิคมีลวดลาย12x12นิ้ว">#REF!</definedName>
    <definedName name="พื้นคอนกรีตพิมพ์ลาย">'[31]6'!$J$4503</definedName>
    <definedName name="พื้นตอม่อ">#REF!</definedName>
    <definedName name="พื้นทรายล้าง">#REF!</definedName>
    <definedName name="พื้นทาง">#REF!</definedName>
    <definedName name="พื้นทำผิวกรวดล้าง">#REF!</definedName>
    <definedName name="พื้นทำผิวทรายล้าง">#REF!</definedName>
    <definedName name="พื้นที่1">#REF!</definedName>
    <definedName name="พื้นที่2">#REF!</definedName>
    <definedName name="พื้นที่3">#REF!</definedName>
    <definedName name="พื้นที่4">#REF!</definedName>
    <definedName name="พื้นที่5">#REF!</definedName>
    <definedName name="พื้นที่6">#REF!</definedName>
    <definedName name="พื้นที่bedท้าย">#REF!</definedName>
    <definedName name="พื้นที่bedหน้า">#REF!</definedName>
    <definedName name="พื้นที่พื้นสะพาน">#REF!</definedName>
    <definedName name="พื้นปูกระเบื้องเซรามิคสีเรียบ8x8นิ้ว">#REF!</definedName>
    <definedName name="พื้นปูกระเบื้องสีเรียบ12x12นิ้ว">#REF!</definedName>
    <definedName name="พื้นสะพาน">#REF!</definedName>
    <definedName name="พื้นสะพานคอนกรีตช่วง_20_เมตร">#REF!</definedName>
    <definedName name="พื้นสะพานคอนกรีตช่วง30เมตร">#REF!</definedName>
    <definedName name="พื้นหินขัดสีเลือดหมู">#REF!</definedName>
    <definedName name="พื้นหินขัดสีเหลืองชมพู">#REF!</definedName>
    <definedName name="พื้นหินขัดสีขาวดำ">#REF!</definedName>
    <definedName name="ฟ1">#REF!</definedName>
    <definedName name="ฟ1144">#REF!</definedName>
    <definedName name="ฟ1149">#REF!</definedName>
    <definedName name="ฟ1347">#REF!</definedName>
    <definedName name="ฟ1350">#REF!</definedName>
    <definedName name="ฟ257">#REF!</definedName>
    <definedName name="ฟ262">#REF!</definedName>
    <definedName name="ฟ2765">#REF!</definedName>
    <definedName name="ฟ485">#REF!</definedName>
    <definedName name="ฟ496">#REF!</definedName>
    <definedName name="ฟ749">#REF!</definedName>
    <definedName name="ฟฟฟ" hidden="1">{#N/A,#N/A,TRUE,"Str.";#N/A,#N/A,TRUE,"Steel &amp; Roof";#N/A,#N/A,TRUE,"Arc.";#N/A,#N/A,TRUE,"Preliminary";#N/A,#N/A,TRUE,"Sum_Prelim"}</definedName>
    <definedName name="ฟฟฟฟ">#REF!</definedName>
    <definedName name="ฟภุ">'[135]ประมาณการประตูหน้าต่าง '!#REF!</definedName>
    <definedName name="ฟา">#REF!</definedName>
    <definedName name="ฟๅ">#REF!</definedName>
    <definedName name="ภาพและเส_ยง_10">#REF!</definedName>
    <definedName name="ภาพและเส_ยง_3">#REF!</definedName>
    <definedName name="ภาษี">#REF!</definedName>
    <definedName name="ภาษีมูลค่าเพิ่ม">#REF!</definedName>
    <definedName name="ภูมิอากาศ">#REF!</definedName>
    <definedName name="ม.3">#REF!</definedName>
    <definedName name="มบ">#REF!</definedName>
    <definedName name="มบ1">#REF!</definedName>
    <definedName name="มอต้า">#REF!</definedName>
    <definedName name="มอนต่า">#REF!</definedName>
    <definedName name="มะขาม">'[140]ปลูกต้นไม้ (3)'!$R$8</definedName>
    <definedName name="มะฮอกกานี">#REF!</definedName>
    <definedName name="มะฮอกกานีใบใหญ่">'[140]ปลูกต้นไม้ (3)'!$I$8</definedName>
    <definedName name="มาโคร72">#N/A</definedName>
    <definedName name="มาตรวัดน้ำ">[77]backup!$K$123</definedName>
    <definedName name="ม้านั่งก่ออิฐขัดมันtopหินอ่อนขนาด0.5x2.75ม.">#REF!</definedName>
    <definedName name="มูลค่าใช้งาน">#REF!</definedName>
    <definedName name="ย">#REF!</definedName>
    <definedName name="ย1">#REF!</definedName>
    <definedName name="ย10">#REF!</definedName>
    <definedName name="ย11">#REF!</definedName>
    <definedName name="ย12">#REF!</definedName>
    <definedName name="ย13">#REF!</definedName>
    <definedName name="ย14">#REF!</definedName>
    <definedName name="ย15">#REF!</definedName>
    <definedName name="ย16">#REF!</definedName>
    <definedName name="ย17">#REF!</definedName>
    <definedName name="ย18">#REF!</definedName>
    <definedName name="ย19">#REF!</definedName>
    <definedName name="ย2">#REF!</definedName>
    <definedName name="ย20">#REF!</definedName>
    <definedName name="ย21">#REF!</definedName>
    <definedName name="ย22">#REF!</definedName>
    <definedName name="ย23">#REF!</definedName>
    <definedName name="ย24">#REF!</definedName>
    <definedName name="ย3">#REF!</definedName>
    <definedName name="ย4">#REF!</definedName>
    <definedName name="ย5">#REF!</definedName>
    <definedName name="ย6">#REF!</definedName>
    <definedName name="ย7">#REF!</definedName>
    <definedName name="ย8">#REF!</definedName>
    <definedName name="ย9">#REF!</definedName>
    <definedName name="ยกเลิกทางย่อยสชป.11">#REF!</definedName>
    <definedName name="ยกเลิกสชป.1">#REF!</definedName>
    <definedName name="ยกเลิกสชป.10">#REF!</definedName>
    <definedName name="ยกเลิกสชป.11">#REF!</definedName>
    <definedName name="ยกเลิกสชป.12">#REF!</definedName>
    <definedName name="ยกเลิกสชป.2">#REF!</definedName>
    <definedName name="ยกเลิกสชป.3">#REF!</definedName>
    <definedName name="ยกเลิกสชป.4">#REF!</definedName>
    <definedName name="ยกเลิกสชป.5">#REF!</definedName>
    <definedName name="ยกเลิกสชป.6">#REF!</definedName>
    <definedName name="ยกเลิกสชป.7">#REF!</definedName>
    <definedName name="ยกเลิกสชป.8">#REF!</definedName>
    <definedName name="ยกเลิกสชป.9">#REF!</definedName>
    <definedName name="ยท2544">#REF!</definedName>
    <definedName name="ยส1">#REF!</definedName>
    <definedName name="ยส2">#REF!</definedName>
    <definedName name="ยส3">#REF!</definedName>
    <definedName name="ยส4">#REF!</definedName>
    <definedName name="ยส5">#REF!</definedName>
    <definedName name="ย่อยรองพื้น">#REF!</definedName>
    <definedName name="ย่อยรูระบาย">#REF!</definedName>
    <definedName name="ยาแนว">#REF!</definedName>
    <definedName name="ยาง">#REF!</definedName>
    <definedName name="ย้ายหมุดกวี">#REF!</definedName>
    <definedName name="ร">#REF!</definedName>
    <definedName name="ร.14">#REF!</definedName>
    <definedName name="ร1">#REF!</definedName>
    <definedName name="รไ">#REF!</definedName>
    <definedName name="รกต1">#REF!</definedName>
    <definedName name="รต.ด้านหน้า">#REF!</definedName>
    <definedName name="รต.ตัวฝาย">#REF!</definedName>
    <definedName name="รต.ท้ายฝาย">#REF!</definedName>
    <definedName name="รต.พื้นด้านหน้า">#REF!</definedName>
    <definedName name="รต1">#REF!</definedName>
    <definedName name="รตท">#REF!</definedName>
    <definedName name="รตน">#REF!</definedName>
    <definedName name="รตฝ">#REF!</definedName>
    <definedName name="รตพ">#REF!</definedName>
    <definedName name="รถขนเหล็ก">#REF!</definedName>
    <definedName name="รถขนคอนกรีต">#REF!</definedName>
    <definedName name="รถขนดิน">#REF!</definedName>
    <definedName name="รถขนทราย">#REF!</definedName>
    <definedName name="รถขนท่อ">#REF!</definedName>
    <definedName name="รถขนทิ้ง1">#REF!</definedName>
    <definedName name="รถขนทิ้ง2">#REF!</definedName>
    <definedName name="รถขนปูน">#REF!</definedName>
    <definedName name="รถขนยาง">#REF!</definedName>
    <definedName name="รถขนวัสดุรอบโครงการ1">#REF!</definedName>
    <definedName name="รถขนวัสดุรอบโครงการ2">#REF!</definedName>
    <definedName name="รถขนหิน">#REF!</definedName>
    <definedName name="รถขนอื่นๆ1">#REF!</definedName>
    <definedName name="รถขนอื่นๆ2">#REF!</definedName>
    <definedName name="รถดินถม">[168]แหล่งวัสดุ!$L$10</definedName>
    <definedName name="รถตีเส้น">#REF!</definedName>
    <definedName name="รถทรายถม">[168]แหล่งวัสดุ!$L$11</definedName>
    <definedName name="รถบริการ">#REF!</definedName>
    <definedName name="รถลูกรัง">[168]แหล่งวัสดุ!$L$12</definedName>
    <definedName name="รถวัสดุคัดเลือก">[168]แหล่งวัสดุ!$L$13</definedName>
    <definedName name="รนก.">#REF!</definedName>
    <definedName name="รนส.1">#REF!</definedName>
    <definedName name="รนส.2">#REF!</definedName>
    <definedName name="รนสง2">#REF!</definedName>
    <definedName name="รบ1">#REF!</definedName>
    <definedName name="รวม" localSheetId="0" hidden="1">{#N/A,#N/A,TRUE,"Str.";#N/A,#N/A,TRUE,"Steel &amp; Roof";#N/A,#N/A,TRUE,"Arc.";#N/A,#N/A,TRUE,"Preliminary";#N/A,#N/A,TRUE,"Sum_Prelim"}</definedName>
    <definedName name="รวม">#REF!</definedName>
    <definedName name="รวม4.1">#REF!</definedName>
    <definedName name="รวม4.2">#REF!</definedName>
    <definedName name="รวม4.3">#REF!</definedName>
    <definedName name="รวมเงินจ้างเหมา">#REF!</definedName>
    <definedName name="รวมเบี้ยเลี้ยง">#REF!</definedName>
    <definedName name="รวมเบี้ยเลี้ยง14">'[169]หน้า 6'!$L$17</definedName>
    <definedName name="รวมเบี้ยเลี้ยง14ล">#REF!</definedName>
    <definedName name="รวมคอนกรีตล้วนปนหินใหญ่">#REF!</definedName>
    <definedName name="รวมค่าแรง">#REF!</definedName>
    <definedName name="รวมค่าแรง14">#REF!</definedName>
    <definedName name="รวมค่าใช้จ่ายตามเงื่อนไข">#REF!</definedName>
    <definedName name="รวมค่าก่อสร้าง">#REF!</definedName>
    <definedName name="รวมค่าตอบแทน">#REF!</definedName>
    <definedName name="รวมค่าตอบแทน14">#REF!</definedName>
    <definedName name="รวมงานเบ็ดเตล็ด">#REF!</definedName>
    <definedName name="รวมงานโครงสร้างทาง">#REF!</definedName>
    <definedName name="รวมงานดิน">#REF!</definedName>
    <definedName name="รวมงานดินย่อย_ยอดยกไป">[170]BOQ!#REF!</definedName>
    <definedName name="รวมงานระบบไฟฟ้าแสงสว่าง">#REF!</definedName>
    <definedName name="รวมงานระบบประปา">#REF!</definedName>
    <definedName name="รวมงานสาธารณูปโภค">#REF!</definedName>
    <definedName name="รวมดำเนินการเอง">#REF!</definedName>
    <definedName name="รวมท_กงาน_10">#REF!</definedName>
    <definedName name="รวมท_กงาน_3">#REF!</definedName>
    <definedName name="รวมทำเองทั้งสิ้น">#REF!</definedName>
    <definedName name="รวมพื้นที่ตัวฝาย">#REF!</definedName>
    <definedName name="รวมภูมิทัศน์ReatAreaKM.122">#REF!</definedName>
    <definedName name="รวมย่อยงานเบ็ดเตล็ด_ยอดยกไป">[170]BOQ!#REF!</definedName>
    <definedName name="รวมย่อยงานเบ็ดเตล็ด_ยอดยกไป_4">[170]BOQ!#REF!</definedName>
    <definedName name="รวมย่อยงานโครงสร้างทาง_ยอดยกไป">[170]BOQ!#REF!</definedName>
    <definedName name="รวมย่อยงานระบบไฟฟ้าแสงสว่างอาคารAFL_1">#REF!</definedName>
    <definedName name="รวมย่อยงานระบบไฟฟ้าแสงสว่างอาคารAFL_2">#REF!</definedName>
    <definedName name="รวมย่อยงานระบบไฟฟ้าสนามบิน1">#REF!</definedName>
    <definedName name="รวมย่อยงานระบบไฟฟ้าสนามบิน2">#REF!</definedName>
    <definedName name="รวมย่อยงานระบบไฟฟ้าสนามบิน3">#REF!</definedName>
    <definedName name="รวมย่อยงานระบบไฟฟ้าสนามบิน4">#REF!</definedName>
    <definedName name="รวมย่อยงานระบบไฟฟ้าสนามบิน5">#REF!</definedName>
    <definedName name="รวมย่อยงานระบบไฟฟ้าสนามบิน6">#REF!</definedName>
    <definedName name="รวมย่อยงานระบบประปา1">#REF!</definedName>
    <definedName name="รวมย่อยงานระบบประปา10">#REF!</definedName>
    <definedName name="รวมย่อยงานระบบประปา11">#REF!</definedName>
    <definedName name="รวมย่อยงานระบบประปา2">#REF!</definedName>
    <definedName name="รวมย่อยงานระบบประปา3">#REF!</definedName>
    <definedName name="รวมย่อยงานระบบประปา4">#REF!</definedName>
    <definedName name="รวมย่อยงานระบบประปา5">#REF!</definedName>
    <definedName name="รวมย่อยงานระบบประปา6">#REF!</definedName>
    <definedName name="รวมย่อยงานระบบประปา7">#REF!</definedName>
    <definedName name="รวมย่อยงานระบบประปา8">#REF!</definedName>
    <definedName name="รวมย่อยงานระบบประปา9">#REF!</definedName>
    <definedName name="รวมย่อยราคางานเบ็ดเตล็ด1">#REF!</definedName>
    <definedName name="รวมย่อยราคางานเบ็ดเตล็ด2">#REF!</definedName>
    <definedName name="รวมราคา_I_30_ทั้งหมด">#REF!</definedName>
    <definedName name="รวมราคางานเบ็ดเตล็ด">#REF!</definedName>
    <definedName name="รวมราคางานโครงสร้าง">#REF!</definedName>
    <definedName name="รวมราคางานโครงสรางทาง">#REF!</definedName>
    <definedName name="รวมราคางานดิน">#REF!</definedName>
    <definedName name="รวมราคางานทั่วไป">#REF!</definedName>
    <definedName name="รวมศาลาA">#REF!</definedName>
    <definedName name="รวมหมวด1">#REF!</definedName>
    <definedName name="รวมหมวด10">#REF!</definedName>
    <definedName name="รวมหมวด10คูณ_factorF">#REF!</definedName>
    <definedName name="รวมหมวด1คูณ_factorF">#REF!</definedName>
    <definedName name="รวมหมวด2">#REF!</definedName>
    <definedName name="รวมหมวด2คูณ_factorF">#REF!</definedName>
    <definedName name="รวมหมวด3">#REF!</definedName>
    <definedName name="รวมหมวด3คูณ_factorF">#REF!</definedName>
    <definedName name="รวมหมวด5">#REF!</definedName>
    <definedName name="รวมหมวด6">#REF!</definedName>
    <definedName name="รวมหมวด6คูณ_factorF">#REF!</definedName>
    <definedName name="รวมหมวด7">#REF!</definedName>
    <definedName name="รวมหมวด7คูณ_factorF">#REF!</definedName>
    <definedName name="รวมหมวด8">#REF!</definedName>
    <definedName name="รวมหมวด8คูณ_factorF">#REF!</definedName>
    <definedName name="รวมหมวด9">#REF!</definedName>
    <definedName name="รวมหมวด9คูณ_factorF">#REF!</definedName>
    <definedName name="รวมอาคาร1">[131]ปร.5!#REF!</definedName>
    <definedName name="รวมอาคาร10">#REF!</definedName>
    <definedName name="รวมอาคาร11">#REF!</definedName>
    <definedName name="รวมอาคาร12">#REF!</definedName>
    <definedName name="รวมอาคาร13">#REF!</definedName>
    <definedName name="รวมอาคาร14">#REF!</definedName>
    <definedName name="รวมอาคาร15">#REF!</definedName>
    <definedName name="รวมอาคาร16">#REF!</definedName>
    <definedName name="รวมอาคาร17">#REF!</definedName>
    <definedName name="รวมอาคาร18">#REF!</definedName>
    <definedName name="รวมอาคาร19">#REF!</definedName>
    <definedName name="รวมอาคาร20">#REF!</definedName>
    <definedName name="รวมอาคาร21">#REF!</definedName>
    <definedName name="รวมอาคาร22">#REF!</definedName>
    <definedName name="รวมอาคาร23">#REF!</definedName>
    <definedName name="รวมอาคาร3">#REF!</definedName>
    <definedName name="รวมอาคาร4">#REF!</definedName>
    <definedName name="รวมอาคาร5">#REF!</definedName>
    <definedName name="รวมอาคาร6">#REF!</definedName>
    <definedName name="รวมอาคาร7">#REF!</definedName>
    <definedName name="รองพื้น1">#REF!</definedName>
    <definedName name="รองพื้น2">#REF!</definedName>
    <definedName name="รองพื้น3">#REF!</definedName>
    <definedName name="รองพื้น4">#REF!</definedName>
    <definedName name="รองพื้นทาง">#REF!</definedName>
    <definedName name="รองพื้นทางชนิดหินคลุก">#REF!</definedName>
    <definedName name="รองพื้นฝาย">#REF!</definedName>
    <definedName name="รองวด">#REF!</definedName>
    <definedName name="รองวดทางย่อย">#REF!</definedName>
    <definedName name="รองวดทางย่อยสชป.1">#REF!</definedName>
    <definedName name="รองวดทางย่อยสชป.10">#REF!</definedName>
    <definedName name="รองวดทางย่อยสชป.11">#REF!</definedName>
    <definedName name="รองวดทางย่อยสชป.12">#REF!</definedName>
    <definedName name="รองวดทางย่อยสชป.2">#REF!</definedName>
    <definedName name="รองวดทางย่อยสชป.3">#REF!</definedName>
    <definedName name="รองวดทางย่อยสชป.4">#REF!</definedName>
    <definedName name="รองวดทางย่อยสชป.5">#REF!</definedName>
    <definedName name="รองวดทางย่อยสชป.6">#REF!</definedName>
    <definedName name="รองวดทางย่อยสชป.7">#REF!</definedName>
    <definedName name="รองวดทางย่อยสชป.8">#REF!</definedName>
    <definedName name="รองวดทางย่อยสชป.9">#REF!</definedName>
    <definedName name="รองวดปรับปรุงระบบ">#REF!</definedName>
    <definedName name="รองวดปรับปรุงฯสชป.1">#REF!</definedName>
    <definedName name="รองวดปรับปรุงฯสชป.10">#REF!</definedName>
    <definedName name="รองวดปรับปรุงฯสชป.11">#REF!</definedName>
    <definedName name="รองวดปรับปรุงฯสชป.12">#REF!</definedName>
    <definedName name="รองวดปรับปรุงฯสชป.2">#REF!</definedName>
    <definedName name="รองวดปรับปรุงฯสชป.3">#REF!</definedName>
    <definedName name="รองวดปรับปรุงฯสชป.4">#REF!</definedName>
    <definedName name="รองวดปรับปรุงฯสชป.5">#REF!</definedName>
    <definedName name="รองวดปรับปรุงฯสชป.6">#REF!</definedName>
    <definedName name="รองวดปรับปรุงฯสชป.7">#REF!</definedName>
    <definedName name="รองวดปรับปรุงฯสชป.8">#REF!</definedName>
    <definedName name="รองวดปรับปรุงฯสชป.9">#REF!</definedName>
    <definedName name="รองวดสชป.1">#REF!</definedName>
    <definedName name="รองวดสชป.10">#REF!</definedName>
    <definedName name="รองวดสชป.11">#REF!</definedName>
    <definedName name="รองวดสชป.12">#REF!</definedName>
    <definedName name="รองวดสชป.2">#REF!</definedName>
    <definedName name="รองวดสชป.3">#REF!</definedName>
    <definedName name="รองวดสชป.4">#REF!</definedName>
    <definedName name="รองวดสชป.5">#REF!</definedName>
    <definedName name="รองวดสชป.6">#REF!</definedName>
    <definedName name="รองวดสชป.7">#REF!</definedName>
    <definedName name="รองวดสชป.8">#REF!</definedName>
    <definedName name="รองวดสชป.9">#REF!</definedName>
    <definedName name="รอตรวจสอบ">#REF!</definedName>
    <definedName name="รอตรวจสอบสชป.1">#REF!</definedName>
    <definedName name="รอตรวจสอบสชป.10">#REF!</definedName>
    <definedName name="รอตรวจสอบสชป.11">#REF!</definedName>
    <definedName name="รอตรวจสอบสชป.12">#REF!</definedName>
    <definedName name="รอตรวจสอบสชป.2">#REF!</definedName>
    <definedName name="รอตรวจสอบสชป.3">#REF!</definedName>
    <definedName name="รอตรวจสอบสชป.4">#REF!</definedName>
    <definedName name="รอตรวจสอบสชป.5">#REF!</definedName>
    <definedName name="รอตรวจสอบสชป.6">#REF!</definedName>
    <definedName name="รอตรวจสอบสชป.7">#REF!</definedName>
    <definedName name="รอตรวจสอบสชป.8">#REF!</definedName>
    <definedName name="รอตรวจสอบสชป.9">#REF!</definedName>
    <definedName name="รอยต่อตามยาว">#REF!</definedName>
    <definedName name="รอยต่อหดตัว">#REF!</definedName>
    <definedName name="ระแนง2x4นิ้วพร้อมโครงขนาด0.8x3.0ม.">#REF!</definedName>
    <definedName name="ระแนงไม้2x4นิ้วระยะเรียง1.0ม.">#REF!</definedName>
    <definedName name="ระแนงไม้เทียม1.5x3นิ้วพร้อมโครง2x4นิ้วขนาด0.8x2.8ม.">#REF!</definedName>
    <definedName name="ระแนงไม้เทียม1.5x3นิ้วพร้อมโครงไม้เทียม2x4นิ้ว">'[129]unit cost'!#REF!</definedName>
    <definedName name="ระแนงไม้เทียม1.5x3นิ้ววางบนคานและจันทัน">#REF!</definedName>
    <definedName name="ระแนงไม้เทียม1.5x4นิ้วพร้อมโครงไม้เทียมขนาด0.80x2.90ม.">#REF!</definedName>
    <definedName name="ระแนงไม้เทียม1.5x4นิ้วระยะเรียง0.1ม.">#REF!</definedName>
    <definedName name="ระแนงไม้เทียม2x4นิ้วโครง4x4นิ้วขนาด1.1x7.6ม.">#REF!</definedName>
    <definedName name="ระแนงไม้เทียม2x4นิ้วพร้อมโครง2x4นิ้วขนาด0.95x2.2ม.">#REF!</definedName>
    <definedName name="ระแนงไม้เทียม2x4นิ้วระยะเรียง0.50ม.">#REF!</definedName>
    <definedName name="ระดับ1ข">#REF!</definedName>
    <definedName name="ระดับ1ซ">#REF!</definedName>
    <definedName name="ระดับ2ข">#REF!</definedName>
    <definedName name="ระดับ2ซ">#REF!</definedName>
    <definedName name="ระดับ3ข">#REF!</definedName>
    <definedName name="ระดับ3ซ">#REF!</definedName>
    <definedName name="ระดับ4ข">#REF!</definedName>
    <definedName name="ระดับ4ซ">#REF!</definedName>
    <definedName name="ระดับดินเดิม">#REF!</definedName>
    <definedName name="ระบบท่อสุขาภิบาล100">[77]backup!$K$186</definedName>
    <definedName name="ระบบท่อสุขาภิบาล32">[77]backup!$K$171</definedName>
    <definedName name="ระบบท่อสุขาภิบาล50">[77]backup!$K$176</definedName>
    <definedName name="ระบบท่อสุขาภิบาล80">[77]backup!$K$181</definedName>
    <definedName name="ระบบระบายน้ำOVERPASS1">#REF!</definedName>
    <definedName name="ระบบระบายน้ำOVERPASS2">#REF!</definedName>
    <definedName name="ระยะเวลาก่อสร้าง">#REF!</definedName>
    <definedName name="ระยะเหล็กเส้น">#REF!</definedName>
    <definedName name="ระยะแอสฟัลท์">#REF!</definedName>
    <definedName name="ระยะขนทิ้ง">#REF!</definedName>
    <definedName name="ระยะขนทิ้ง1">#REF!</definedName>
    <definedName name="ระยะขนทิ้ง2">[41]T1!$L$15</definedName>
    <definedName name="ระยะขนวัสดุรอบโครงการ1">#REF!</definedName>
    <definedName name="ระยะขนวัสดุรอบโครงการ2">#REF!</definedName>
    <definedName name="ระยะขนส่ง">'[171]2.2.4 UNSUIT+SOFT SPOT'!$Z$29</definedName>
    <definedName name="ระยะขนส่งAC">#REF!</definedName>
    <definedName name="ระยะขนส่งACภูเขา">#REF!</definedName>
    <definedName name="ระยะขนส่งเหล็ก">#REF!</definedName>
    <definedName name="ระยะขนส่งเหล็กภูเขา">#REF!</definedName>
    <definedName name="ระยะขนส่งคอนกรีต">[41]T1!$L$10</definedName>
    <definedName name="ระยะขนส่งดิน">#REF!</definedName>
    <definedName name="ระยะขนส่งทราย">#REF!</definedName>
    <definedName name="ระยะขนส่งทรายถม">#REF!</definedName>
    <definedName name="ระยะขนส่งทรายผสมคอนกรีต">#REF!</definedName>
    <definedName name="ระยะขนส่งทรายละเอียด">#REF!</definedName>
    <definedName name="ระยะขนส่งทรายหยาบ">#REF!</definedName>
    <definedName name="ระยะขนส่งท่อ">#REF!</definedName>
    <definedName name="ระยะขนส่งปูนซีเมนต์">#REF!</definedName>
    <definedName name="ระยะขนส่งปูนซีเมนต์ขาว">#REF!</definedName>
    <definedName name="ระยะขนส่งปูนซีเมนต์ขาวภูเขา">#REF!</definedName>
    <definedName name="ระยะขนส่งปูนซีเมนต์ภูเขา">#REF!</definedName>
    <definedName name="ระยะขนส่งปูนผง">[41]T1!$L$7</definedName>
    <definedName name="ระยะขนส่งยางมะตอย">#REF!</definedName>
    <definedName name="ระยะขนส่งยางมะตอยภูเขา">#REF!</definedName>
    <definedName name="ระยะขนส่งลวดอัดแรง">#REF!</definedName>
    <definedName name="ระยะขนส่งลวดอัดแรงภูเขา">#REF!</definedName>
    <definedName name="ระยะขนส่งลูกรัง">#REF!</definedName>
    <definedName name="ระยะขนส่งวัสดุคัดเลือก">#REF!</definedName>
    <definedName name="ระยะขนส่งวัสดุผสมSLURRYSEALP">#REF!</definedName>
    <definedName name="ระยะขนส่งส่วนกลาง1">[41]T1!$L$12</definedName>
    <definedName name="ระยะขนส่งส่วนกลาง2">#REF!</definedName>
    <definedName name="ระยะขนส่งหิน">#REF!</definedName>
    <definedName name="ระยะขนส่งหิน1.2">#REF!</definedName>
    <definedName name="ระยะขนส่งหินCHIPSEAL">#REF!</definedName>
    <definedName name="ระยะขนส่งหินเล็ก">#REF!</definedName>
    <definedName name="ระยะขนส่งหินใหญ่">#REF!</definedName>
    <definedName name="ระยะขนส่งหินคลุก">#REF!</definedName>
    <definedName name="ระยะขนส่งหินผสมคอนกรีต">#REF!</definedName>
    <definedName name="ระยะขนส่งหินฝุ่น">#REF!</definedName>
    <definedName name="ระยะขนส่งอุปกรณ์AC">#REF!</definedName>
    <definedName name="ระยะขนส่งอุปกรณ์ACภูเขา">#REF!</definedName>
    <definedName name="ระยะดินตัด">#REF!</definedName>
    <definedName name="ระยะดินถม">#REF!</definedName>
    <definedName name="ระยะทรายถม">#REF!</definedName>
    <definedName name="ระยะทรายหยาบ">#REF!</definedName>
    <definedName name="ระยะทาง">[31]รายละเอียดโครงการ!$B$39</definedName>
    <definedName name="ระยะทางขนส่งคอนกรีต">#REF!</definedName>
    <definedName name="ระยะทางขนส่งปูนซีเมนต์">#REF!</definedName>
    <definedName name="ระยะปูนต์">#REF!</definedName>
    <definedName name="ระยะลูกรัง">#REF!</definedName>
    <definedName name="ระยะวัสดุคัดเลือก">#REF!</definedName>
    <definedName name="ระยะหิน12">#REF!</definedName>
    <definedName name="ระยะหินคลุก">#REF!</definedName>
    <definedName name="ระยะหินผสม">#REF!</definedName>
    <definedName name="รัง">#REF!</definedName>
    <definedName name="ราคา_ก.ม._ของ_Mainline">[93]ตัดแบ่งกม.ส่งพี่หนุ่ม!$E$4</definedName>
    <definedName name="ราคาPOLYFELTGEOTETEXTILES_TS500">#REF!</definedName>
    <definedName name="ราคาเข็ม0.40X0.40ต่อเมตร">#REF!</definedName>
    <definedName name="ราคาเข็ม0.50X0.50ต่อเมตร">#REF!</definedName>
    <definedName name="ราคาเข็มคสล.">#REF!</definedName>
    <definedName name="ราคาเข็มคอร.">#REF!</definedName>
    <definedName name="ราคาเสาระดับ">#REF!</definedName>
    <definedName name="ราคาเสาหลังทุ่น">#REF!</definedName>
    <definedName name="ราคาเหล็กC150x65x20x3.2มม.">#REF!</definedName>
    <definedName name="ราคาเหล็กC150x75x25x3.2มม.">#REF!</definedName>
    <definedName name="ราคาเหล็กC150x75x25x4มม.">#REF!</definedName>
    <definedName name="ราคาเหล็กC200x75x25x3.2มม.">#REF!</definedName>
    <definedName name="ราคาเหล็กC200x75x25x4.5มม.">#REF!</definedName>
    <definedName name="ราคาเหล็กC200x75x25x4มม.">#REF!</definedName>
    <definedName name="ราคาเหล็กDB12.30">#REF!</definedName>
    <definedName name="ราคาเหล็กDB12.40">#REF!</definedName>
    <definedName name="ราคาเหล็กDB16.30">#REF!</definedName>
    <definedName name="ราคาเหล็กDB16.40">#REF!</definedName>
    <definedName name="ราคาเหล็กDB20.30">#REF!</definedName>
    <definedName name="ราคาเหล็กDB20.40">#REF!</definedName>
    <definedName name="ราคาเหล็กDB25.30">#REF!</definedName>
    <definedName name="ราคาเหล็กDB25.40">#REF!</definedName>
    <definedName name="ราคาเหล็กDB28.30">#REF!</definedName>
    <definedName name="ราคาเหล็กDB28.40">#REF!</definedName>
    <definedName name="ราคาเหล็กDB32.30">#REF!</definedName>
    <definedName name="ราคาเหล็กDB32.40">#REF!</definedName>
    <definedName name="ราคาเหล็กL50x50x6มม.">#REF!</definedName>
    <definedName name="ราคาเหล็กPCSTRAND">#REF!</definedName>
    <definedName name="ราคาเหล็กPCWIRE">#REF!</definedName>
    <definedName name="ราคาเหล็กRB12">#REF!</definedName>
    <definedName name="ราคาเหล็กRB15">#REF!</definedName>
    <definedName name="ราคาเหล็กRB19">#REF!</definedName>
    <definedName name="ราคาเหล็กRB25">#REF!</definedName>
    <definedName name="ราคาเหล็กRB6">#REF!</definedName>
    <definedName name="ราคาเหล็กRB9">#REF!</definedName>
    <definedName name="ราคาเหล็กWF100x100x6x8มม.">#REF!</definedName>
    <definedName name="ราคาเหล็กเส้น">#REF!</definedName>
    <definedName name="ราคาเหล็กเส้นกลมSR24RB12">[172]ราคาวัสดุ!$D$48</definedName>
    <definedName name="ราคาเหล็กเส้นกลมSR24RB15">[172]ราคาวัสดุ!$D$49</definedName>
    <definedName name="ราคาเหล็กเส้นกลมSR24RB19">[172]ราคาวัสดุ!$D$50</definedName>
    <definedName name="ราคาเหล็กเส้นกลมSR24RB25">[172]ราคาวัสดุ!$D$51</definedName>
    <definedName name="ราคาเหล็กเส้นกลมSR24RB6">[172]ราคาวัสดุ!$D$46</definedName>
    <definedName name="ราคาเหล็กเส้นกลมSR24RB9">[172]ราคาวัสดุ!$D$47</definedName>
    <definedName name="ราคาเหล็กกล่อง1.5x1.5x1.2">#REF!</definedName>
    <definedName name="ราคาเหล็กกล่อง1.5x1.5x1.8">#REF!</definedName>
    <definedName name="ราคาเหล็กกล่อง100x50x3.2">#REF!</definedName>
    <definedName name="ราคาเหล็กกล่อง125x75x3.2">#REF!</definedName>
    <definedName name="ราคาเหล็กข้ออ้อยSD40DB12">[172]ราคาวัสดุ!$D$53</definedName>
    <definedName name="ราคาเหล็กข้ออ้อยSD40DB16">[172]ราคาวัสดุ!$D$54</definedName>
    <definedName name="ราคาเหล็กข้ออ้อยSD40DB20">[172]ราคาวัสดุ!$D$55</definedName>
    <definedName name="ราคาเหล็กข้ออ้อยSD40DB25">[172]ราคาวัสดุ!$D$56</definedName>
    <definedName name="ราคาเหล็กข้ออ้อยSD40DB28">[172]ราคาวัสดุ!$D$57</definedName>
    <definedName name="ราคาเหล็กฉาก">#REF!</definedName>
    <definedName name="ราคาเหล็กตัวซีหนา2.3มม.ยาว6เมตร">#REF!</definedName>
    <definedName name="ราคาเหล็กตัวซีหนา2.3มม.ยาว6เมตร100">#REF!</definedName>
    <definedName name="ราคาเหล็กตัวซีหนา2.3มม.ยาว6เมตร125">#REF!</definedName>
    <definedName name="ราคาเหล็กตัวซีหนา3.2มม.ยาว6เมตร">#REF!</definedName>
    <definedName name="ราคาเหล็กตัวซีหนา3.2มม.ยาว6เมตร100">#REF!</definedName>
    <definedName name="ราคาเหล็กตัวซีหนา3.2มม.ยาว6เมตร125">#REF!</definedName>
    <definedName name="ราคาเหล็กรูปตัวเอช">#REF!</definedName>
    <definedName name="ราคาเหล็กรูปตัวไอ">#REF!</definedName>
    <definedName name="ราคาแผ่นใยไม้อัดแข็ง4มม.">#REF!</definedName>
    <definedName name="ราคาแผ่นใยไม้อัดแข็ง6มม.">#REF!</definedName>
    <definedName name="ราคาแอสฟัลท์">#REF!</definedName>
    <definedName name="ราคาแอสฟัลท์เปเปอร์">#REF!</definedName>
    <definedName name="ราคาไม้เนื้อแข็ง">#REF!</definedName>
    <definedName name="ราคาไม้แบบ">#REF!</definedName>
    <definedName name="ราคากรวดโม่">#REF!</definedName>
    <definedName name="ราคากรวดโม่P">#REF!</definedName>
    <definedName name="ราคากรวดโม่S">#REF!</definedName>
    <definedName name="ราคากรวดโม่รวมS">#REF!</definedName>
    <definedName name="ราคากระเบื้องแผ่นเรียบ4มม.">#REF!</definedName>
    <definedName name="ราคากระเบื้องแผ่นเรียบ6มม.">#REF!</definedName>
    <definedName name="ราคากระดาษชานอ้อย10มม.">#REF!</definedName>
    <definedName name="ราคากระดาษชานอ้อย12มม.">#REF!</definedName>
    <definedName name="ราคากระดาษชานอ้อย20มม.">#REF!</definedName>
    <definedName name="ราคากระดาษชานอ้อย25มม.">#REF!</definedName>
    <definedName name="ราคาขนส่ง">#REF!</definedName>
    <definedName name="ราคาคสลเบา">#REF!</definedName>
    <definedName name="ราคาคอนกรีต">#REF!</definedName>
    <definedName name="ราคาคอนกรีต150">[73]unitcost!$Q$512</definedName>
    <definedName name="ราคาคอนกรีต250">#REF!</definedName>
    <definedName name="ราคาคอนกรีตค2">#REF!</definedName>
    <definedName name="ราคาคอนกรีตค3">#REF!</definedName>
    <definedName name="ราคาคอนกรีตค4">#REF!</definedName>
    <definedName name="ราคาคอนกรีตดาด">#REF!</definedName>
    <definedName name="ราคาคอนกรีตล้วนปนหินใหญ่">#REF!</definedName>
    <definedName name="ราคาคอนกรีตหยาบ">#REF!</definedName>
    <definedName name="ราคาค่าขนส่งคอนกรีต">#REF!</definedName>
    <definedName name="ราคาดิน">#REF!</definedName>
    <definedName name="ราคาดินP">#REF!</definedName>
    <definedName name="ราคาดินS">#REF!</definedName>
    <definedName name="ราคาดินตัด">#REF!</definedName>
    <definedName name="ราคาดินถม">#REF!</definedName>
    <definedName name="ราคาดินรวมP">#REF!</definedName>
    <definedName name="ราคาดินรวมS">#REF!</definedName>
    <definedName name="ราคาต่อหน่วย">#REF!</definedName>
    <definedName name="ราคาต่อหน่วย1.1">#REF!</definedName>
    <definedName name="ราคาต่อหน่วย1.2">#REF!</definedName>
    <definedName name="ราคาต่อหน่วย1.3">#REF!</definedName>
    <definedName name="ราคาต่อหน่วย1.3.1">#REF!</definedName>
    <definedName name="ราคาต่อหน่วย1.3.2">#REF!</definedName>
    <definedName name="ราคาต่อหน่วย1.3.3">#REF!</definedName>
    <definedName name="ราคาต่อหน่วย1.3.4">#REF!</definedName>
    <definedName name="ราคาต่อหน่วย1.4">#REF!</definedName>
    <definedName name="ราคาต่อหน่วย1.4.1">#REF!</definedName>
    <definedName name="ราคาต่อหน่วย1.4.2">#REF!</definedName>
    <definedName name="ราคาต่อหน่วย1.4.3">#REF!</definedName>
    <definedName name="ราคาต่อหน่วย1.5">#REF!</definedName>
    <definedName name="ราคาต่อหน่วย1.6">#REF!</definedName>
    <definedName name="ราคาต่อหน่วย1.6.1">#REF!</definedName>
    <definedName name="ราคาต่อหน่วย1.6.2">#REF!</definedName>
    <definedName name="ราคาต่อหน่วย2.1">#REF!</definedName>
    <definedName name="ราคาต่อหน่วย2.2_1">#REF!</definedName>
    <definedName name="ราคาต่อหน่วย2.2_2">#REF!</definedName>
    <definedName name="ราคาต่อหน่วย2.2_3">#REF!</definedName>
    <definedName name="ราคาต่อหน่วย2.2_4">#REF!</definedName>
    <definedName name="ราคาต่อหน่วย2.2_5">#REF!</definedName>
    <definedName name="ราคาต่อหน่วย2.3_1">#REF!</definedName>
    <definedName name="ราคาต่อหน่วย2.3_10.1">#REF!</definedName>
    <definedName name="ราคาต่อหน่วย2.3_10.2">#REF!</definedName>
    <definedName name="ราคาต่อหน่วย2.3_2">#REF!</definedName>
    <definedName name="ราคาต่อหน่วย2.3_3">#REF!</definedName>
    <definedName name="ราคาต่อหน่วย2.3_4">#REF!</definedName>
    <definedName name="ราคาต่อหน่วย2.3_5">#REF!</definedName>
    <definedName name="ราคาต่อหน่วย2.3_6">#REF!</definedName>
    <definedName name="ราคาต่อหน่วย2.3_7">#REF!</definedName>
    <definedName name="ราคาต่อหน่วย2.3_8">#REF!</definedName>
    <definedName name="ราคาต่อหน่วย2.3_9">#REF!</definedName>
    <definedName name="ราคาต่อหน่วย2.4_1">#REF!</definedName>
    <definedName name="ราคาต่อหน่วย2.4_2">#REF!</definedName>
    <definedName name="ราคาต่อหน่วย3.1_1">#REF!</definedName>
    <definedName name="ราคาต่อหน่วย3.1_2">#REF!</definedName>
    <definedName name="ราคาต่อหน่วย3.2_1">#REF!</definedName>
    <definedName name="ราคาต่อหน่วย3.2_2">#REF!</definedName>
    <definedName name="ราคาต่อหน่วย3.2_3">#REF!</definedName>
    <definedName name="ราคาต่อหน่วย3.2_4">#REF!</definedName>
    <definedName name="ราคาต่อหน่วย3.3_1">#REF!</definedName>
    <definedName name="ราคาต่อหน่วย3.4_1">#REF!</definedName>
    <definedName name="ราคาต่อหน่วย3.4_2">#REF!</definedName>
    <definedName name="ราคาต่อหน่วย3.5">#REF!</definedName>
    <definedName name="ราคาต่อหน่วย3.6">#REF!</definedName>
    <definedName name="ราคาต่อหน่วย3.7_1">#REF!</definedName>
    <definedName name="ราคาต่อหน่วย3.7_2">#REF!</definedName>
    <definedName name="ราคาต่อหน่วย4.1_1">#REF!</definedName>
    <definedName name="ราคาต่อหน่วย4.1_2">#REF!</definedName>
    <definedName name="ราคาต่อหน่วย4.2_1">#REF!</definedName>
    <definedName name="ราคาต่อหน่วย4.2_2">#REF!</definedName>
    <definedName name="ราคาต่อหน่วย4.3">#REF!</definedName>
    <definedName name="ราคาต่อหน่วย4.4_1">#REF!</definedName>
    <definedName name="ราคาต่อหน่วย4.4_2">#REF!</definedName>
    <definedName name="ราคาต่อหน่วย4.4_3">#REF!</definedName>
    <definedName name="ราคาต่อหน่วย4.4_4">#REF!</definedName>
    <definedName name="ราคาต่อหน่วย4.4_5">#REF!</definedName>
    <definedName name="ราคาต่อหน่วย4.4_6">#REF!</definedName>
    <definedName name="ราคาต่อหน่วย4.4_7">#REF!</definedName>
    <definedName name="ราคาต่อหน่วย4.5">#REF!</definedName>
    <definedName name="ราคาต่อหน่วย4.6">#REF!</definedName>
    <definedName name="ราคาต่อหน่วย4.7_1">#REF!</definedName>
    <definedName name="ราคาต่อหน่วย4.7_2">#REF!</definedName>
    <definedName name="ราคาต่อหน่วย4.7_3">#REF!</definedName>
    <definedName name="ราคาต่อหน่วย4.8_1">#REF!</definedName>
    <definedName name="ราคาต่อหน่วย4.8_2">#REF!</definedName>
    <definedName name="ราคาต่อหน่วย4.9_1">#REF!</definedName>
    <definedName name="ราคาต่อหน่วย4.9_2">#REF!</definedName>
    <definedName name="ราคาต่อหน่วย4.9_3">#REF!</definedName>
    <definedName name="ราคาต่อหน่วย4.9_4">#REF!</definedName>
    <definedName name="ราคาต่อหน่วย4.9_5">#REF!</definedName>
    <definedName name="ราคาต่อหน่วย4.9_6">#REF!</definedName>
    <definedName name="ราคาต่อหน่วย4.9_7">#REF!</definedName>
    <definedName name="ราคาต่อหน่วย5.1_1.1">#REF!</definedName>
    <definedName name="ราคาต่อหน่วย5.1_1.2">#REF!</definedName>
    <definedName name="ราคาต่อหน่วย5.1_1.3">#REF!</definedName>
    <definedName name="ราคาต่อหน่วย5.1_1.4">#REF!</definedName>
    <definedName name="ราคาต่อหน่วย5.1_1.5">#REF!</definedName>
    <definedName name="ราคาต่อหน่วย5.1_1.6">#REF!</definedName>
    <definedName name="ราคาต่อหน่วย5.1_2.1.1">#REF!</definedName>
    <definedName name="ราคาต่อหน่วย5.1_2.1.2">#REF!</definedName>
    <definedName name="ราคาต่อหน่วย5.1_2.2.1">#REF!</definedName>
    <definedName name="ราคาต่อหน่วย5.1_2.2.2">#REF!</definedName>
    <definedName name="ราคาต่อหน่วย5.1_3.1">#REF!</definedName>
    <definedName name="ราคาต่อหน่วย5.1_3.2">#REF!</definedName>
    <definedName name="ราคาต่อหน่วย5.1_4">#REF!</definedName>
    <definedName name="ราคาต่อหน่วย5.1_5">#REF!</definedName>
    <definedName name="ราคาต่อหน่วย5.1_6">#REF!</definedName>
    <definedName name="ราคาต่อหน่วย5.1_7.1">#REF!</definedName>
    <definedName name="ราคาต่อหน่วย5.1_7.2">#REF!</definedName>
    <definedName name="ราคาต่อหน่วย5.2_1.1">#REF!</definedName>
    <definedName name="ราคาต่อหน่วย5.2_1.2">#REF!</definedName>
    <definedName name="ราคาต่อหน่วย5.2_1.3">#REF!</definedName>
    <definedName name="ราคาต่อหน่วย5.2_1.4">#REF!</definedName>
    <definedName name="ราคาต่อหน่วย5.2_1.5">#REF!</definedName>
    <definedName name="ราคาต่อหน่วย5.2_1.6">#REF!</definedName>
    <definedName name="ราคาต่อหน่วย5.2_2.1">#REF!</definedName>
    <definedName name="ราคาต่อหน่วย5.2_2.2">#REF!</definedName>
    <definedName name="ราคาต่อหน่วย5.2_2.3">#REF!</definedName>
    <definedName name="ราคาต่อหน่วย5.2_2.4">#REF!</definedName>
    <definedName name="ราคาต่อหน่วย5.2_2.5">#REF!</definedName>
    <definedName name="ราคาต่อหน่วย5.2_2.6">#REF!</definedName>
    <definedName name="ราคาต่อหน่วย5.2_3.1">#REF!</definedName>
    <definedName name="ราคาต่อหน่วย5.2_3.2">#REF!</definedName>
    <definedName name="ราคาต่อหน่วย5.3_100.2">#REF!</definedName>
    <definedName name="ราคาต่อหน่วย5.3_100.3">#REF!</definedName>
    <definedName name="ราคาต่อหน่วย5.3_120.2">#REF!</definedName>
    <definedName name="ราคาต่อหน่วย5.3_120.3">#REF!</definedName>
    <definedName name="ราคาต่อหน่วย5.3_150.2">#REF!</definedName>
    <definedName name="ราคาต่อหน่วย5.3_150.3">#REF!</definedName>
    <definedName name="ราคาต่อหน่วย5.3_30.2">#REF!</definedName>
    <definedName name="ราคาต่อหน่วย5.3_30.3">#REF!</definedName>
    <definedName name="ราคาต่อหน่วย5.3_40.2">#REF!</definedName>
    <definedName name="ราคาต่อหน่วย5.3_40.3">#REF!</definedName>
    <definedName name="ราคาต่อหน่วย5.3_60.2">#REF!</definedName>
    <definedName name="ราคาต่อหน่วย5.3_60.3">#REF!</definedName>
    <definedName name="ราคาต่อหน่วย5.3_80.2">#REF!</definedName>
    <definedName name="ราคาต่อหน่วย5.3_80.3">#REF!</definedName>
    <definedName name="ราคาต่อหน่วย6.1_1">#REF!</definedName>
    <definedName name="ราคาต่อหน่วย6.1_10">#REF!</definedName>
    <definedName name="ราคาต่อหน่วย6.1_11">#REF!</definedName>
    <definedName name="ราคาต่อหน่วย6.1_12">#REF!</definedName>
    <definedName name="ราคาต่อหน่วย6.1_13">#REF!</definedName>
    <definedName name="ราคาต่อหน่วย6.1_14">#REF!</definedName>
    <definedName name="ราคาต่อหน่วย6.1_15">#REF!</definedName>
    <definedName name="ราคาต่อหน่วย6.1_16">#REF!</definedName>
    <definedName name="ราคาต่อหน่วย6.1_17">#REF!</definedName>
    <definedName name="ราคาต่อหน่วย6.1_18">#REF!</definedName>
    <definedName name="ราคาต่อหน่วย6.1_19">#REF!</definedName>
    <definedName name="ราคาต่อหน่วย6.1_2">#REF!</definedName>
    <definedName name="ราคาต่อหน่วย6.1_20">#REF!</definedName>
    <definedName name="ราคาต่อหน่วย6.1_3">#REF!</definedName>
    <definedName name="ราคาต่อหน่วย6.1_4.1">#REF!</definedName>
    <definedName name="ราคาต่อหน่วย6.1_4.2">#REF!</definedName>
    <definedName name="ราคาต่อหน่วย6.1_5">#REF!</definedName>
    <definedName name="ราคาต่อหน่วย6.1_6">#REF!</definedName>
    <definedName name="ราคาต่อหน่วย6.1_7">#REF!</definedName>
    <definedName name="ราคาต่อหน่วย6.1_8">#REF!</definedName>
    <definedName name="ราคาต่อหน่วย6.1_9">#REF!</definedName>
    <definedName name="ราคาต่อหน่วย6.10_1">#REF!</definedName>
    <definedName name="ราคาต่อหน่วย6.10_2">#REF!</definedName>
    <definedName name="ราคาต่อหน่วย6.10_3">#REF!</definedName>
    <definedName name="ราคาต่อหน่วย6.10_4.1">#REF!</definedName>
    <definedName name="ราคาต่อหน่วย6.10_4.2">#REF!</definedName>
    <definedName name="ราคาต่อหน่วย6.10_4.3">#REF!</definedName>
    <definedName name="ราคาต่อหน่วย6.10_5">#REF!</definedName>
    <definedName name="ราคาต่อหน่วย6.10_6">#REF!</definedName>
    <definedName name="ราคาต่อหน่วย6.11_1">#REF!</definedName>
    <definedName name="ราคาต่อหน่วย6.11_2.1">#REF!</definedName>
    <definedName name="ราคาต่อหน่วย6.11_2.2">#REF!</definedName>
    <definedName name="ราคาต่อหน่วย6.11_2.3">#REF!</definedName>
    <definedName name="ราคาต่อหน่วย6.11_3.1">#REF!</definedName>
    <definedName name="ราคาต่อหน่วย6.11_3.2">#REF!</definedName>
    <definedName name="ราคาต่อหน่วย6.11_4.1">#REF!</definedName>
    <definedName name="ราคาต่อหน่วย6.11_4.2">#REF!</definedName>
    <definedName name="ราคาต่อหน่วย6.11_4.3">#REF!</definedName>
    <definedName name="ราคาต่อหน่วย6.11_5.1">#REF!</definedName>
    <definedName name="ราคาต่อหน่วย6.11_5.2">#REF!</definedName>
    <definedName name="ราคาต่อหน่วย6.11_6.1">#REF!</definedName>
    <definedName name="ราคาต่อหน่วย6.11_6.2">#REF!</definedName>
    <definedName name="ราคาต่อหน่วย6.11_7">#REF!</definedName>
    <definedName name="ราคาต่อหน่วย6.11_8">#REF!</definedName>
    <definedName name="ราคาต่อหน่วย6.12_1">#REF!</definedName>
    <definedName name="ราคาต่อหน่วย6.12_10.1">#REF!</definedName>
    <definedName name="ราคาต่อหน่วย6.12_10.2">#REF!</definedName>
    <definedName name="ราคาต่อหน่วย6.12_10.3">#REF!</definedName>
    <definedName name="ราคาต่อหน่วย6.12_11.1">#REF!</definedName>
    <definedName name="ราคาต่อหน่วย6.12_11.2">#REF!</definedName>
    <definedName name="ราคาต่อหน่วย6.12_11.3">#REF!</definedName>
    <definedName name="ราคาต่อหน่วย6.12_2">#REF!</definedName>
    <definedName name="ราคาต่อหน่วย6.12_3">#REF!</definedName>
    <definedName name="ราคาต่อหน่วย6.12_4">#REF!</definedName>
    <definedName name="ราคาต่อหน่วย6.12_5.1">#REF!</definedName>
    <definedName name="ราคาต่อหน่วย6.12_5.2">#REF!</definedName>
    <definedName name="ราคาต่อหน่วย6.12_5.3">#REF!</definedName>
    <definedName name="ราคาต่อหน่วย6.12_6">#REF!</definedName>
    <definedName name="ราคาต่อหน่วย6.12_7">#REF!</definedName>
    <definedName name="ราคาต่อหน่วย6.12_8">#REF!</definedName>
    <definedName name="ราคาต่อหน่วย6.12_9">#REF!</definedName>
    <definedName name="ราคาต่อหน่วย6.13_1.1">#REF!</definedName>
    <definedName name="ราคาต่อหน่วย6.13_1.2">#REF!</definedName>
    <definedName name="ราคาต่อหน่วย6.13_2.1">#REF!</definedName>
    <definedName name="ราคาต่อหน่วย6.13_2.2">#REF!</definedName>
    <definedName name="ราคาต่อหน่วย6.14_1.1">#REF!</definedName>
    <definedName name="ราคาต่อหน่วย6.14_1.2">#REF!</definedName>
    <definedName name="ราคาต่อหน่วย6.14_2.1">#REF!</definedName>
    <definedName name="ราคาต่อหน่วย6.14_2.2">#REF!</definedName>
    <definedName name="ราคาต่อหน่วย6.15_1.1">#REF!</definedName>
    <definedName name="ราคาต่อหน่วย6.15_1.2">#REF!</definedName>
    <definedName name="ราคาต่อหน่วย6.15_2.1">#REF!</definedName>
    <definedName name="ราคาต่อหน่วย6.15_2.2">#REF!</definedName>
    <definedName name="ราคาต่อหน่วย6.15_3.1">#REF!</definedName>
    <definedName name="ราคาต่อหน่วย6.15_3.2">#REF!</definedName>
    <definedName name="ราคาต่อหน่วย6.15_4.1">#REF!</definedName>
    <definedName name="ราคาต่อหน่วย6.15_4.2">#REF!</definedName>
    <definedName name="ราคาต่อหน่วย6.15_5.1">#REF!</definedName>
    <definedName name="ราคาต่อหน่วย6.15_5.2">#REF!</definedName>
    <definedName name="ราคาต่อหน่วย6.15_6">#REF!</definedName>
    <definedName name="ราคาต่อหน่วย6.15_7">#REF!</definedName>
    <definedName name="ราคาต่อหน่วย6.16">#REF!</definedName>
    <definedName name="ราคาต่อหน่วย6.17_1">#REF!</definedName>
    <definedName name="ราคาต่อหน่วย6.17_10">#REF!</definedName>
    <definedName name="ราคาต่อหน่วย6.17_11">#REF!</definedName>
    <definedName name="ราคาต่อหน่วย6.17_12">#REF!</definedName>
    <definedName name="ราคาต่อหน่วย6.17_2">#REF!</definedName>
    <definedName name="ราคาต่อหน่วย6.17_3">#REF!</definedName>
    <definedName name="ราคาต่อหน่วย6.17_4">#REF!</definedName>
    <definedName name="ราคาต่อหน่วย6.17_5">#REF!</definedName>
    <definedName name="ราคาต่อหน่วย6.17_6">#REF!</definedName>
    <definedName name="ราคาต่อหน่วย6.17_7">#REF!</definedName>
    <definedName name="ราคาต่อหน่วย6.17_8">#REF!</definedName>
    <definedName name="ราคาต่อหน่วย6.17_9">#REF!</definedName>
    <definedName name="ราคาต่อหน่วย6.18_1.1">#REF!</definedName>
    <definedName name="ราคาต่อหน่วย6.18_1.2">#REF!</definedName>
    <definedName name="ราคาต่อหน่วย6.18_1.3">#REF!</definedName>
    <definedName name="ราคาต่อหน่วย6.18_2">#REF!</definedName>
    <definedName name="ราคาต่อหน่วย6.18_3">#REF!</definedName>
    <definedName name="ราคาต่อหน่วย6.18_4.1">#REF!</definedName>
    <definedName name="ราคาต่อหน่วย6.18_4.2">#REF!</definedName>
    <definedName name="ราคาต่อหน่วย6.18_4.3">#REF!</definedName>
    <definedName name="ราคาต่อหน่วย6.18_5">#REF!</definedName>
    <definedName name="ราคาต่อหน่วย6.19_1">#REF!</definedName>
    <definedName name="ราคาต่อหน่วย6.19_2">#REF!</definedName>
    <definedName name="ราคาต่อหน่วย6.19_3">#REF!</definedName>
    <definedName name="ราคาต่อหน่วย6.19_4">#REF!</definedName>
    <definedName name="ราคาต่อหน่วย6.2_1">#REF!</definedName>
    <definedName name="ราคาต่อหน่วย6.2_2">#REF!</definedName>
    <definedName name="ราคาต่อหน่วย6.3_1.1">#REF!</definedName>
    <definedName name="ราคาต่อหน่วย6.3_1.2">#REF!</definedName>
    <definedName name="ราคาต่อหน่วย6.3_1.3">#REF!</definedName>
    <definedName name="ราคาต่อหน่วย6.3_1.4">#REF!</definedName>
    <definedName name="ราคาต่อหน่วย6.3_1.5">#REF!</definedName>
    <definedName name="ราคาต่อหน่วย6.3_1.6">#REF!</definedName>
    <definedName name="ราคาต่อหน่วย6.3_1.7">#REF!</definedName>
    <definedName name="ราคาต่อหน่วย6.3_10">#REF!</definedName>
    <definedName name="ราคาต่อหน่วย6.3_11">#REF!</definedName>
    <definedName name="ราคาต่อหน่วย6.3_12.1">#REF!</definedName>
    <definedName name="ราคาต่อหน่วย6.3_12.2">#REF!</definedName>
    <definedName name="ราคาต่อหน่วย6.3_12.3">#REF!</definedName>
    <definedName name="ราคาต่อหน่วย6.3_13.1">#REF!</definedName>
    <definedName name="ราคาต่อหน่วย6.3_13.2">#REF!</definedName>
    <definedName name="ราคาต่อหน่วย6.3_14.1">#REF!</definedName>
    <definedName name="ราคาต่อหน่วย6.3_14.2">#REF!</definedName>
    <definedName name="ราคาต่อหน่วย6.3_14.3">#REF!</definedName>
    <definedName name="ราคาต่อหน่วย6.3_14.4.1">#REF!</definedName>
    <definedName name="ราคาต่อหน่วย6.3_14.5.1">#REF!</definedName>
    <definedName name="ราคาต่อหน่วย6.3_14.5.2">#REF!</definedName>
    <definedName name="ราคาต่อหน่วย6.3_14.5.3">#REF!</definedName>
    <definedName name="ราคาต่อหน่วย6.3_2">#REF!</definedName>
    <definedName name="ราคาต่อหน่วย6.3_3.1">#REF!</definedName>
    <definedName name="ราคาต่อหน่วย6.3_3.2">#REF!</definedName>
    <definedName name="ราคาต่อหน่วย6.3_4">#REF!</definedName>
    <definedName name="ราคาต่อหน่วย6.3_5.1">#REF!</definedName>
    <definedName name="ราคาต่อหน่วย6.3_5.2">#REF!</definedName>
    <definedName name="ราคาต่อหน่วย6.3_6.1.1">#REF!</definedName>
    <definedName name="ราคาต่อหน่วย6.3_6.2.1">#REF!</definedName>
    <definedName name="ราคาต่อหน่วย6.3_7">#REF!</definedName>
    <definedName name="ราคาต่อหน่วย6.3_8.1">#REF!</definedName>
    <definedName name="ราคาต่อหน่วย6.3_8.2">#REF!</definedName>
    <definedName name="ราคาต่อหน่วย6.3_8.3">#REF!</definedName>
    <definedName name="ราคาต่อหน่วย6.3_9">#REF!</definedName>
    <definedName name="ราคาต่อหน่วย6.4_1">#REF!</definedName>
    <definedName name="ราคาต่อหน่วย6.4_2">#REF!</definedName>
    <definedName name="ราคาต่อหน่วย6.4_3">#REF!</definedName>
    <definedName name="ราคาต่อหน่วย6.4_4">#REF!</definedName>
    <definedName name="ราคาต่อหน่วย6.4_5.1">#REF!</definedName>
    <definedName name="ราคาต่อหน่วย6.4_5.2">#REF!</definedName>
    <definedName name="ราคาต่อหน่วย6.4_5.3">#REF!</definedName>
    <definedName name="ราคาต่อหน่วย6.4_5.4">#REF!</definedName>
    <definedName name="ราคาต่อหน่วย6.4_6.1">#REF!</definedName>
    <definedName name="ราคาต่อหน่วย6.4_6.2">#REF!</definedName>
    <definedName name="ราคาต่อหน่วย6.4_6.3">#REF!</definedName>
    <definedName name="ราคาต่อหน่วย6.4_6.4">#REF!</definedName>
    <definedName name="ราคาต่อหน่วย6.4_6.5">#REF!</definedName>
    <definedName name="ราคาต่อหน่วย6.5_1">#REF!</definedName>
    <definedName name="ราคาต่อหน่วย6.5_2">#REF!</definedName>
    <definedName name="ราคาต่อหน่วย6.6_1">#REF!</definedName>
    <definedName name="ราคาต่อหน่วย6.6_2">#REF!</definedName>
    <definedName name="ราคาต่อหน่วย6.7_1">#REF!</definedName>
    <definedName name="ราคาต่อหน่วย6.7_2">#REF!</definedName>
    <definedName name="ราคาต่อหน่วย6.8_1.1">#REF!</definedName>
    <definedName name="ราคาต่อหน่วย6.8_1.2">#REF!</definedName>
    <definedName name="ราคาต่อหน่วย6.8_1.3">#REF!</definedName>
    <definedName name="ราคาต่อหน่วย6.8_2">#REF!</definedName>
    <definedName name="ราคาต่อหน่วย6.9_1">#REF!</definedName>
    <definedName name="ราคาต่อหน่วย6.9_2">#REF!</definedName>
    <definedName name="ราคาทราย">#REF!</definedName>
    <definedName name="ราคาทรายถม">#REF!</definedName>
    <definedName name="ราคาทรายถมP">#REF!</definedName>
    <definedName name="ราคาทรายถมS">#REF!</definedName>
    <definedName name="ราคาทรายถมรวมP">#REF!</definedName>
    <definedName name="ราคาทรายถมรวมS">#REF!</definedName>
    <definedName name="ราคาทรายผสมคอนกรีต">#REF!</definedName>
    <definedName name="ราคาทรายผสมคอนกรีตP">#REF!</definedName>
    <definedName name="ราคาทรายผสมคอนกรีตS">#REF!</definedName>
    <definedName name="ราคาทรายผสมคอนกรีตรวมP">#REF!</definedName>
    <definedName name="ราคาทรายผสมคอนกรีตรวมS">#REF!</definedName>
    <definedName name="ราคาทรายละเอียด">#REF!</definedName>
    <definedName name="ราคาทรายละเอียดP">#REF!</definedName>
    <definedName name="ราคาทรายละเอียดS">#REF!</definedName>
    <definedName name="ราคาทรายละเอียดรวมP">#REF!</definedName>
    <definedName name="ราคาทรายละเอียดรวมS">#REF!</definedName>
    <definedName name="ราคาทรายหยาบ">#REF!</definedName>
    <definedName name="ราคาทรายหยาบP">#REF!</definedName>
    <definedName name="ราคาทรายหยาบS">#REF!</definedName>
    <definedName name="ราคาทรายหยาบรวมP">#REF!</definedName>
    <definedName name="ราคาทรายหยาบรวมS">#REF!</definedName>
    <definedName name="ราคาท่อ0.2">#REF!</definedName>
    <definedName name="ราคาท่อ0.3">#REF!</definedName>
    <definedName name="ราคาท่อ0.4">#REF!</definedName>
    <definedName name="ราคาท่อ0.5">#REF!</definedName>
    <definedName name="ราคาท่อ0.6">#REF!</definedName>
    <definedName name="ราคาท่อ0.8">#REF!</definedName>
    <definedName name="ราคาท่อ1.0">#REF!</definedName>
    <definedName name="ราคาท่อ1.2">#REF!</definedName>
    <definedName name="ราคาท่อ1.5">#REF!</definedName>
    <definedName name="ราคาท่อเหล็ก1.5x3.2">#REF!</definedName>
    <definedName name="ราคาท่อเหล็ก2x4">#REF!</definedName>
    <definedName name="ราคาท่อเหล็ก3x3.2">#REF!</definedName>
    <definedName name="ราคาท่อเหล็ก4x4">#REF!</definedName>
    <definedName name="ราคาท่อกลวงชุบกัลวาไนซ์1.5x1.5x3.2mm">#REF!</definedName>
    <definedName name="ราคาท่อกลวงชุบกัลวาไนซ์50x50x3.2mm.">#REF!</definedName>
    <definedName name="ราคาท่อจากแหล่ง">#REF!</definedName>
    <definedName name="ราคาน้ำมัน">#REF!</definedName>
    <definedName name="ราคาน้ำมันเฉลี่ย">#REF!</definedName>
    <definedName name="ราคาน้ำมันโซล่า14.00_14.99_บาท_ลิตร">#REF!</definedName>
    <definedName name="ราคาปูนtype1ที่แหล่ง">#REF!</definedName>
    <definedName name="ราคาปูนซีเมนต์ขาว">#REF!</definedName>
    <definedName name="ราคาปูนซีเมนต์ปอร์ตแลนด์">#REF!</definedName>
    <definedName name="ราคาปูนซีเมนต์ผสม">#REF!</definedName>
    <definedName name="ราคาปูนต์">#REF!</definedName>
    <definedName name="ราคายางAC6070">#REF!</definedName>
    <definedName name="ราคายางcrs">#REF!</definedName>
    <definedName name="ราคายางCRS2">#REF!</definedName>
    <definedName name="ราคายางcss">#REF!</definedName>
    <definedName name="ราคายางCSS1">#REF!</definedName>
    <definedName name="ราคายางCSS1h">#REF!</definedName>
    <definedName name="ราคายางPARAAC">#REF!</definedName>
    <definedName name="ราคายางสี">#REF!</definedName>
    <definedName name="ราคาลวดเหล็กอัดแรงชนิดเดี่ยว">[172]ราคาวัสดุ!$D$62</definedName>
    <definedName name="ราคาลวดผูกเหล็ก">#REF!</definedName>
    <definedName name="ราคาลูกรัง">#REF!</definedName>
    <definedName name="ราคาลูกรังP">#REF!</definedName>
    <definedName name="ราคาลูกรังS">#REF!</definedName>
    <definedName name="ราคาลูกรังรวมP">#REF!</definedName>
    <definedName name="ราคาลูกรังรวมS">#REF!</definedName>
    <definedName name="ราคาวัสดุ">#REF!</definedName>
    <definedName name="ราคาวัสดุ1">#REF!</definedName>
    <definedName name="ราคาวัสดุคัดเลือก">#REF!</definedName>
    <definedName name="ราคาวัสดุคัดเลือกP">#REF!</definedName>
    <definedName name="ราคาวัสดุคัดเลือกS">#REF!</definedName>
    <definedName name="ราคาวัสดุคัดเลือกรวมP">#REF!</definedName>
    <definedName name="ราคาวัสดุคัดเลือกรวมS">#REF!</definedName>
    <definedName name="ราคาสีเทอโมพลาสติก18ลิตร">#REF!</definedName>
    <definedName name="ราคาสีเทอโมพลาสติก3.785ลิตร">#REF!</definedName>
    <definedName name="ราคาสีผสมAC">#REF!</definedName>
    <definedName name="ราคาสูบน้ำ">#REF!</definedName>
    <definedName name="ราคาหิน1">#REF!</definedName>
    <definedName name="ราคาหิน1.2">#REF!</definedName>
    <definedName name="ราคาหิน1.2P">#REF!</definedName>
    <definedName name="ราคาหิน1.2S">#REF!</definedName>
    <definedName name="ราคาหิน1.2รวมP">#REF!</definedName>
    <definedName name="ราคาหิน1.2รวมS">#REF!</definedName>
    <definedName name="ราคาหิน12">#REF!</definedName>
    <definedName name="ราคาหิน1P">#REF!</definedName>
    <definedName name="ราคาหิน1S">#REF!</definedName>
    <definedName name="ราคาหิน1รวมP">#REF!</definedName>
    <definedName name="ราคาหิน1รวมS">#REF!</definedName>
    <definedName name="ราคาหิน2">#REF!</definedName>
    <definedName name="ราคาหิน2P">#REF!</definedName>
    <definedName name="ราคาหิน2S">#REF!</definedName>
    <definedName name="ราคาหิน2รวมP">#REF!</definedName>
    <definedName name="ราคาหิน2รวมS">#REF!</definedName>
    <definedName name="ราคาหิน3.4">#REF!</definedName>
    <definedName name="ราคาหิน3.4P">#REF!</definedName>
    <definedName name="ราคาหิน3.4S">#REF!</definedName>
    <definedName name="ราคาหิน3.4รวมP">#REF!</definedName>
    <definedName name="ราคาหิน3.4รวมS">#REF!</definedName>
    <definedName name="ราคาหิน3.8">#REF!</definedName>
    <definedName name="ราคาหิน3.8P">#REF!</definedName>
    <definedName name="ราคาหิน3.8S">#REF!</definedName>
    <definedName name="ราคาหิน3.8รวมP">#REF!</definedName>
    <definedName name="ราคาหิน3.8รวมS">#REF!</definedName>
    <definedName name="ราคาหินเกล็ด">#REF!</definedName>
    <definedName name="ราคาหินเกล็ดP">#REF!</definedName>
    <definedName name="ราคาหินเกล็ดS">#REF!</definedName>
    <definedName name="ราคาหินเกล็ดรวมP">#REF!</definedName>
    <definedName name="ราคาหินเกล็ดรวมS">#REF!</definedName>
    <definedName name="ราคาหินเกล็ดสีเลือดหมู">#REF!</definedName>
    <definedName name="ราคาหินเกล็ดสีเหลือง_ชมพู">#REF!</definedName>
    <definedName name="ราคาหินเกล็ดสีดำ_ขาว">#REF!</definedName>
    <definedName name="ราคาหินเรียง">#REF!</definedName>
    <definedName name="ราคาหินเรียงยาแนว">#REF!</definedName>
    <definedName name="ราคาหินเล็ก">#REF!</definedName>
    <definedName name="ราคาหินเล็กP">#REF!</definedName>
    <definedName name="ราคาหินเล็กS">#REF!</definedName>
    <definedName name="ราคาหินเล็กรวมP">#REF!</definedName>
    <definedName name="ราคาหินเล็กรวมS">#REF!</definedName>
    <definedName name="ราคาหินแกรนิตสีเทาขาว">#REF!</definedName>
    <definedName name="ราคาหินใหญ่">#REF!</definedName>
    <definedName name="ราคาหินใหญ่P">#REF!</definedName>
    <definedName name="ราคาหินใหญ่S">#REF!</definedName>
    <definedName name="ราคาหินใหญ่รวมP">#REF!</definedName>
    <definedName name="ราคาหินใหญ่รวมS">#REF!</definedName>
    <definedName name="ราคาหินก่อ">#REF!</definedName>
    <definedName name="ราคาหินคละ">#REF!</definedName>
    <definedName name="ราคาหินคละP">#REF!</definedName>
    <definedName name="ราคาหินคละS">#REF!</definedName>
    <definedName name="ราคาหินคละรวมP">#REF!</definedName>
    <definedName name="ราคาหินคละรวมS">#REF!</definedName>
    <definedName name="ราคาหินคลุก">#REF!</definedName>
    <definedName name="ราคาหินคลุกP">#REF!</definedName>
    <definedName name="ราคาหินคลุกS">#REF!</definedName>
    <definedName name="ราคาหินคลุกรวมP">#REF!</definedName>
    <definedName name="ราคาหินคลุกรวมS">#REF!</definedName>
    <definedName name="ราคาหินทิ้ง">#REF!</definedName>
    <definedName name="ราคาหินผสม">#REF!</definedName>
    <definedName name="ราคาหินผสมคอนกรีต">#REF!</definedName>
    <definedName name="ราคาหินผสมคอนกรีตP">#REF!</definedName>
    <definedName name="ราคาหินผสมคอนกรีตS">#REF!</definedName>
    <definedName name="ราคาหินผสมคอนกรีตรวมP">#REF!</definedName>
    <definedName name="ราคาหินผสมคอนกรีตรวมS">#REF!</definedName>
    <definedName name="ราคาหินฝุ่น">#REF!</definedName>
    <definedName name="ราคาหินฝุ่นP">#REF!</definedName>
    <definedName name="ราคาหินฝุ่นS">#REF!</definedName>
    <definedName name="ราคาหินฝุ่นรวมP">#REF!</definedName>
    <definedName name="ราคาหินฝุ่นรวมS">#REF!</definedName>
    <definedName name="ราคาหินย่อย">#REF!</definedName>
    <definedName name="ราคาหินย่อยP">#REF!</definedName>
    <definedName name="ราคาหินย่อยS">#REF!</definedName>
    <definedName name="ราคาหินย่อยรวมP">#REF!</definedName>
    <definedName name="ราคาหินย่อยรวมS">#REF!</definedName>
    <definedName name="รางเทกม.0080ถึงกม.0131.652">#REF!</definedName>
    <definedName name="รางเทกม.0240ถึงกม.0648.650">#REF!</definedName>
    <definedName name="รางเทอัดน้ำกม.1420ถึงกม.172">#REF!</definedName>
    <definedName name="รางเทอัดน้ำกม.1870ถึงกม.213">#REF!</definedName>
    <definedName name="รางระบายน้ำ">#REF!</definedName>
    <definedName name="รางระบายน้ำบนลาดดินตัด">#REF!</definedName>
    <definedName name="ราชพฤกษ์">#REF!</definedName>
    <definedName name="รายการเงินงวด">#REF!</definedName>
    <definedName name="รายการเงินงวดสชป.1">#REF!</definedName>
    <definedName name="รายการเงินงวดสชป.10">#REF!</definedName>
    <definedName name="รายการเงินงวดสชป.11">#REF!</definedName>
    <definedName name="รายการเงินงวดสชป.12">#REF!</definedName>
    <definedName name="รายการเงินงวดสชป.2">#REF!</definedName>
    <definedName name="รายการเงินงวดสชป.3">#REF!</definedName>
    <definedName name="รายการเงินงวดสชป.4">#REF!</definedName>
    <definedName name="รายการเงินงวดสชป.5">#REF!</definedName>
    <definedName name="รายการเงินงวดสชป.6">#REF!</definedName>
    <definedName name="รายการเงินงวดสชป.7">#REF!</definedName>
    <definedName name="รายการเงินงวดสชป.8">#REF!</definedName>
    <definedName name="รายการเงินงวดสชป.9">#REF!</definedName>
    <definedName name="รายการค้างปมก.">#REF!</definedName>
    <definedName name="รายการค้างปมก.สชป.1">#REF!</definedName>
    <definedName name="รายการค้างปมก.สชป.10">#REF!</definedName>
    <definedName name="รายการค้างปมก.สชป.11">#REF!</definedName>
    <definedName name="รายการค้างปมก.สชป.12">#REF!</definedName>
    <definedName name="รายการค้างปมก.สชป.2">#REF!</definedName>
    <definedName name="รายการค้างปมก.สชป.3">#REF!</definedName>
    <definedName name="รายการค้างปมก.สชป.4">#REF!</definedName>
    <definedName name="รายการค้างปมก.สชป.5">#REF!</definedName>
    <definedName name="รายการค้างปมก.สชป.6">#REF!</definedName>
    <definedName name="รายการค้างปมก.สชป.7">#REF!</definedName>
    <definedName name="รายการค้างปมก.สชป.8">#REF!</definedName>
    <definedName name="รายการค้างปมก.สชป.9">#REF!</definedName>
    <definedName name="รายการปมก.">#REF!</definedName>
    <definedName name="รายการปมก.สชป.1">#REF!</definedName>
    <definedName name="รายการปมก.สชป.10">#REF!</definedName>
    <definedName name="รายการปมก.สชป.11">#REF!</definedName>
    <definedName name="รายการปมก.สชป.12">#REF!</definedName>
    <definedName name="รายการปมก.สชป.2">#REF!</definedName>
    <definedName name="รายการปมก.สชป.3">#REF!</definedName>
    <definedName name="รายการปมก.สชป.4">#REF!</definedName>
    <definedName name="รายการปมก.สชป.5">#REF!</definedName>
    <definedName name="รายการปมก.สชป.6">#REF!</definedName>
    <definedName name="รายการปมก.สชป.7">#REF!</definedName>
    <definedName name="รายการปมก.สชป.8">#REF!</definedName>
    <definedName name="รายการปมก.สชป.9">#REF!</definedName>
    <definedName name="รายการยกเลิก">#REF!</definedName>
    <definedName name="รายการยกเลิกสชป.1">#REF!</definedName>
    <definedName name="รายการยกเลิกสชป.10">#REF!</definedName>
    <definedName name="รายการยกเลิกสชป.11">#REF!</definedName>
    <definedName name="รายการยกเลิกสชป.12">#REF!</definedName>
    <definedName name="รายการยกเลิกสชป.2">#REF!</definedName>
    <definedName name="รายการยกเลิกสชป.3">#REF!</definedName>
    <definedName name="รายการยกเลิกสชป.4">#REF!</definedName>
    <definedName name="รายการยกเลิกสชป.5">#REF!</definedName>
    <definedName name="รายการยกเลิกสชป.6">#REF!</definedName>
    <definedName name="รายการยกเลิกสชป.7">#REF!</definedName>
    <definedName name="รายการยกเลิกสชป.8">#REF!</definedName>
    <definedName name="รายการยกเลิกสชป.9">#REF!</definedName>
    <definedName name="รายการรองวด">#REF!</definedName>
    <definedName name="รายการรองวดสชป.1">#REF!</definedName>
    <definedName name="รายการรองวดสชป.10">#REF!</definedName>
    <definedName name="รายการรองวดสชป.11">#REF!</definedName>
    <definedName name="รายการรองวดสชป.12">#REF!</definedName>
    <definedName name="รายการรองวดสชป.2">#REF!</definedName>
    <definedName name="รายการรองวดสชป.3">#REF!</definedName>
    <definedName name="รายการรองวดสชป.4">#REF!</definedName>
    <definedName name="รายการรองวดสชป.5">#REF!</definedName>
    <definedName name="รายการรองวดสชป.6">#REF!</definedName>
    <definedName name="รายการรองวดสชป.7">#REF!</definedName>
    <definedName name="รายการรองวดสชป.8">#REF!</definedName>
    <definedName name="รายการรองวดสชป.9">#REF!</definedName>
    <definedName name="รายการรอตรวจสอบ">#REF!</definedName>
    <definedName name="รายการรอตรวจสอบสชป.1">#REF!</definedName>
    <definedName name="รายการรอตรวจสอบสชป.10">#REF!</definedName>
    <definedName name="รายการรอตรวจสอบสชป.11">#REF!</definedName>
    <definedName name="รายการรอตรวจสอบสชป.12">#REF!</definedName>
    <definedName name="รายการรอตรวจสอบสชป.2">#REF!</definedName>
    <definedName name="รายการรอตรวจสอบสชป.3">#REF!</definedName>
    <definedName name="รายการรอตรวจสอบสชป.4">#REF!</definedName>
    <definedName name="รายการรอตรวจสอบสชป.5">#REF!</definedName>
    <definedName name="รายการรอตรวจสอบสชป.6">#REF!</definedName>
    <definedName name="รายการรอตรวจสอบสชป.7">#REF!</definedName>
    <definedName name="รายการรอตรวจสอบสชป.8">#REF!</definedName>
    <definedName name="รายการรอตรวจสอบสชป.9">#REF!</definedName>
    <definedName name="รายการอนุมัติแผน">#REF!</definedName>
    <definedName name="รายการอนุมัติแผนสชป.1">#REF!</definedName>
    <definedName name="รายการอนุมัติแผนสชป.10">#REF!</definedName>
    <definedName name="รายการอนุมัติแผนสชป.11">#REF!</definedName>
    <definedName name="รายการอนุมัติแผนสชป.12">#REF!</definedName>
    <definedName name="รายการอนุมัติแผนสชป.2">#REF!</definedName>
    <definedName name="รายการอนุมัติแผนสชป.3">#REF!</definedName>
    <definedName name="รายการอนุมัติแผนสชป.4">#REF!</definedName>
    <definedName name="รายการอนุมัติแผนสชป.5">#REF!</definedName>
    <definedName name="รายการอนุมัติแผนสชป.6">#REF!</definedName>
    <definedName name="รายการอนุมัติแผนสชป.7">#REF!</definedName>
    <definedName name="รายการอนุมัติแผนสชป.8">#REF!</definedName>
    <definedName name="รายการอนุมัติแผนสชป.9">#REF!</definedName>
    <definedName name="รายละเอียด">#REF!</definedName>
    <definedName name="รายละเอียด1">#REF!</definedName>
    <definedName name="รายละเอียดการ">#REF!</definedName>
    <definedName name="รายละเอียดการคำนวณ">#REF!</definedName>
    <definedName name="รายละเอียดงาน">#REF!</definedName>
    <definedName name="รายละเอียดวัสดุ">#REF!</definedName>
    <definedName name="ราวกันตก1">#REF!</definedName>
    <definedName name="ราวกันตก2">#REF!</definedName>
    <definedName name="ราวกันตก3">#REF!</definedName>
    <definedName name="ราวกันตก4">#REF!</definedName>
    <definedName name="ราวกันตก5">#REF!</definedName>
    <definedName name="ราวบันไดเหล็ก1.5นิ้วตามแบบอาคาร22">#REF!</definedName>
    <definedName name="ราวบันไดเหล็ก1.5นิ้วทาสี">#REF!</definedName>
    <definedName name="รื้อBox">#REF!</definedName>
    <definedName name="รื้อถนนคอนกรีต">'[30]1'!$J$24</definedName>
    <definedName name="รื้อถนนลาดยาง">'[30]1'!$J$13</definedName>
    <definedName name="รื้อผิวคอนกรีต">'[31]2'!#REF!</definedName>
    <definedName name="รื้อผิวลาดยาง">'[31]2'!#REF!</definedName>
    <definedName name="รื้อผิวสะพาน">#REF!</definedName>
    <definedName name="รื้อสะพาน">#REF!</definedName>
    <definedName name="รื้อสะพานเดิม_1.3.1">'[36]1'!$J$36</definedName>
    <definedName name="รื้อสะพานเดิม_1.3.2">'[36]1'!#REF!</definedName>
    <definedName name="รื้อสะพานเดิม_1.3.3">'[36]1'!#REF!</definedName>
    <definedName name="รื้อสะพานเดิม_1.3.4">'[36]1'!#REF!</definedName>
    <definedName name="รื้อสะพานเดิม_1.3.5">'[36]1'!#REF!</definedName>
    <definedName name="รื้อสะพานเดิม_1.3.6">'[36]1'!#REF!</definedName>
    <definedName name="รื้อสะพานเดิม_1.3.7">'[36]1'!#REF!</definedName>
    <definedName name="รื้อสะพานคอนกรีต">'[30]1'!$J$36</definedName>
    <definedName name="รูใต้basin">#REF!</definedName>
    <definedName name="รูป_สี่เหลี่ยมคางหมู_ขนาด3.0x0.5ม.">'[48]หมวด 6(2)'!#REF!</definedName>
    <definedName name="รูป_สี่เหลี่ยมคางหมู_ขนาด4.0x1.0ม.">'[48]หมวด 6(2)'!#REF!</definedName>
    <definedName name="รูป_สี่เหลี่ยมคางหมู_ขนาด6.0x1.0ม.">'[48]หมวด 6(2)'!#REF!</definedName>
    <definedName name="รูปตัด1">#REF!</definedName>
    <definedName name="รูปตัด2">#REF!</definedName>
    <definedName name="รูปตัดที่1">#REF!</definedName>
    <definedName name="รูปตัดที่2">#REF!</definedName>
    <definedName name="รูปตัดที่3">#REF!</definedName>
    <definedName name="รูปที่1">#REF!</definedName>
    <definedName name="รูปที่2">#REF!</definedName>
    <definedName name="รูลาดท้าย">#REF!</definedName>
    <definedName name="รูลาดหน้า">#REF!</definedName>
    <definedName name="ล">#REF!</definedName>
    <definedName name="ล12">#REF!</definedName>
    <definedName name="ล16">#REF!</definedName>
    <definedName name="ลบ.ม.">#REF!</definedName>
    <definedName name="ลบ.ม.10">#REF!</definedName>
    <definedName name="ลบ.ม.14">#REF!</definedName>
    <definedName name="ลบ.ม.19">#REF!</definedName>
    <definedName name="ลบ.ม.73">#REF!</definedName>
    <definedName name="ลรน1">#REF!</definedName>
    <definedName name="ลวดผูก">#REF!</definedName>
    <definedName name="ลวดผูกเหล็ก">'[55]MATERIAL-DIST'!$L$58</definedName>
    <definedName name="ลวดผูกเหล็กไม่รวมขนส่ง">#REF!</definedName>
    <definedName name="ลวดอัดแรง">[31]ข้อมูลวัสดุและค่าดำเนินการ!$J$11</definedName>
    <definedName name="ล้วน">#REF!</definedName>
    <definedName name="ลส1">#REF!</definedName>
    <definedName name="ลอก">#REF!</definedName>
    <definedName name="ลอก1">#REF!</definedName>
    <definedName name="ลอก2">#REF!</definedName>
    <definedName name="ลาดACบนPrimeCoat">[41]T2!$I$52</definedName>
    <definedName name="ลาดACบนTackCoat">[41]T2!$I$53</definedName>
    <definedName name="ลีลาวดี">'[140]ปลูกต้นไม้ (3)'!$P$8</definedName>
    <definedName name="ลีลาวดีขาว">#REF!</definedName>
    <definedName name="ลีลาวดีชมพู">[173]T5!$F$9</definedName>
    <definedName name="ลูกนอนไม้เนื้อแข็ง2x10นิ้ว">#REF!</definedName>
    <definedName name="ลูกรัง">'[29]MATERIAL-DIST'!$D$17</definedName>
    <definedName name="ลูกรัง1">#REF!</definedName>
    <definedName name="ลูกรัง2">#REF!</definedName>
    <definedName name="ลูกรัง3">#REF!</definedName>
    <definedName name="ลูกรัง4">#REF!</definedName>
    <definedName name="ลูกรังP">#REF!</definedName>
    <definedName name="ลูกรังS">#REF!</definedName>
    <definedName name="ลูกรังฝาย">#REF!</definedName>
    <definedName name="ลูกรังรวมP">#REF!</definedName>
    <definedName name="ลูกรังรวมS">#REF!</definedName>
    <definedName name="ว">#REF!</definedName>
    <definedName name="วรท100">#REF!</definedName>
    <definedName name="วรท100.1">#REF!</definedName>
    <definedName name="วรท120">#REF!</definedName>
    <definedName name="วรท120.1">#REF!</definedName>
    <definedName name="วรท30">#REF!</definedName>
    <definedName name="วรท30.1">#REF!</definedName>
    <definedName name="วรท40">#REF!</definedName>
    <definedName name="วรท40.1">#REF!</definedName>
    <definedName name="วรท50">#REF!</definedName>
    <definedName name="วรท50.1">#REF!</definedName>
    <definedName name="วรท60">#REF!</definedName>
    <definedName name="วรท60.1">#REF!</definedName>
    <definedName name="วรท80">#REF!</definedName>
    <definedName name="วรท80.1">#REF!</definedName>
    <definedName name="วส3">#REF!</definedName>
    <definedName name="วัน">#REF!</definedName>
    <definedName name="วัสดุ1">'[149]หน้า 5'!$F$18</definedName>
    <definedName name="วัสดุ2">'[149]หน้า 5'!$F$41</definedName>
    <definedName name="วัสดุ3">#REF!</definedName>
    <definedName name="วัสดุเมษายน62">#REF!</definedName>
    <definedName name="วัสดุคัดเลือก">'[51]MATERIAL-DIST'!$D$19</definedName>
    <definedName name="วัสดุคัดเลือกP">#REF!</definedName>
    <definedName name="วัสดุคัดเลือกS">#REF!</definedName>
    <definedName name="วัสดุคัดเลือกไม่รวมขนส่ง">#REF!</definedName>
    <definedName name="วัสดุคัดเลือกรวมP">#REF!</definedName>
    <definedName name="วัสดุคัดเลือกรวมS">#REF!</definedName>
    <definedName name="วัสดุสำเร็จรูป">#REF!</definedName>
    <definedName name="วาล์วลูกลอย">[77]backup!$K$128</definedName>
    <definedName name="ศก">#REF!</definedName>
    <definedName name="ส">#REF!</definedName>
    <definedName name="ส1">[25]ค่างานต้นทุน!$H$218</definedName>
    <definedName name="ส2">[25]ค่างานต้นทุน!$H$226</definedName>
    <definedName name="ส3">[25]ค่างานต้นทุน!$H$235</definedName>
    <definedName name="ส4">[25]ค่างานต้นทุน!$H$244</definedName>
    <definedName name="ส5">#REF!</definedName>
    <definedName name="สกัดหัวเสาเข็ม">[47]FCalSH!$G$20</definedName>
    <definedName name="สถานที่">[30]รายละเอียดโครงการ!$B$9</definedName>
    <definedName name="สถานที่ก่อสร้าง">'[54]Poject name'!$B$5</definedName>
    <definedName name="สนทะเล">'[140]ปลูกต้นไม้ (3)'!$H$8</definedName>
    <definedName name="สนประดิพัทธ์">#REF!</definedName>
    <definedName name="สนประดิพัทธ์_">'[145]หมวด 10'!#REF!</definedName>
    <definedName name="สรน">#REF!</definedName>
    <definedName name="สรน1">#REF!</definedName>
    <definedName name="สรหะ" hidden="1">{"SUM",#N/A,FALSE,"summary";"BOOK11-1",#N/A,FALSE,"1CityGarden";"BOOK11-2",#N/A,FALSE,"2CountryGarden";"BOOK11-3",#N/A,FALSE,"3JUNGLE";"BOOK11-4CIVIL",#N/A,FALSE,"CIVIL"}</definedName>
    <definedName name="สรุป1.1">#REF!</definedName>
    <definedName name="สรุป1.10">#REF!</definedName>
    <definedName name="สรุป1.11">#REF!</definedName>
    <definedName name="สรุป1.12">#REF!</definedName>
    <definedName name="สรุป1.13">#REF!</definedName>
    <definedName name="สรุป1.14">#REF!</definedName>
    <definedName name="สรุป1.15">#REF!</definedName>
    <definedName name="สรุป1.16">#REF!</definedName>
    <definedName name="สรุป1.17">#REF!</definedName>
    <definedName name="สรุป1.18">#REF!</definedName>
    <definedName name="สรุป1.19">#REF!</definedName>
    <definedName name="สรุป1.2">#REF!</definedName>
    <definedName name="สรุป1.20">#REF!</definedName>
    <definedName name="สรุป1.21">#REF!</definedName>
    <definedName name="สรุป1.3">#REF!</definedName>
    <definedName name="สรุป1.4">#REF!</definedName>
    <definedName name="สรุป1.5">#REF!</definedName>
    <definedName name="สรุป1.6">#REF!</definedName>
    <definedName name="สรุป1.7">#REF!</definedName>
    <definedName name="สรุป1.8">#REF!</definedName>
    <definedName name="สรุป1.9">#REF!</definedName>
    <definedName name="สรุป2.1">#REF!</definedName>
    <definedName name="สรุป2.2">#REF!</definedName>
    <definedName name="สรุป2.3">#REF!</definedName>
    <definedName name="สรุป2.4">#REF!</definedName>
    <definedName name="สรุป2.5">#REF!</definedName>
    <definedName name="สรุป2.6">#REF!</definedName>
    <definedName name="สรุป3.1">#REF!</definedName>
    <definedName name="สรุป3.10">#REF!</definedName>
    <definedName name="สรุป3.11">#REF!</definedName>
    <definedName name="สรุป3.12">#REF!</definedName>
    <definedName name="สรุป3.13">#REF!</definedName>
    <definedName name="สรุป3.14">#REF!</definedName>
    <definedName name="สรุป3.2">#REF!</definedName>
    <definedName name="สรุป3.3">#REF!</definedName>
    <definedName name="สรุป3.4">#REF!</definedName>
    <definedName name="สรุป3.5">#REF!</definedName>
    <definedName name="สรุป3.6">#REF!</definedName>
    <definedName name="สรุป3.7">#REF!</definedName>
    <definedName name="สรุป3.8">#REF!</definedName>
    <definedName name="สรุป3.9">#REF!</definedName>
    <definedName name="สรุป4.1">#REF!</definedName>
    <definedName name="สรุป4.2">#REF!</definedName>
    <definedName name="สรุป4.3">#REF!</definedName>
    <definedName name="สรุป4.4">#REF!</definedName>
    <definedName name="สรุป4.5">#REF!</definedName>
    <definedName name="สรุป4.6">#REF!</definedName>
    <definedName name="สรุป4.7">#REF!</definedName>
    <definedName name="สรุป4.8">#REF!</definedName>
    <definedName name="สรุป5.1">#REF!</definedName>
    <definedName name="สรุป5.2">#REF!</definedName>
    <definedName name="สรุป5.3">#REF!</definedName>
    <definedName name="สรุป5.4">#REF!</definedName>
    <definedName name="สรุป5.5">#REF!</definedName>
    <definedName name="สรุป5.6.1">#REF!</definedName>
    <definedName name="สรุป5.6.2">#REF!</definedName>
    <definedName name="สรุป5.6.3">#REF!</definedName>
    <definedName name="สรุป5.7.1">#REF!</definedName>
    <definedName name="สรุป5.7.2">#REF!</definedName>
    <definedName name="สรุป5.7.3">#REF!</definedName>
    <definedName name="สรุป5.7.4">#REF!</definedName>
    <definedName name="สรุป6.1">#REF!</definedName>
    <definedName name="สรุป6.2">#REF!</definedName>
    <definedName name="สรุป6.3">#REF!</definedName>
    <definedName name="สรุป6.4">#REF!</definedName>
    <definedName name="สรุปaccess_road">[63]Summary!#REF!</definedName>
    <definedName name="สรุปCross_no2">#REF!</definedName>
    <definedName name="สรุปCrossing_load">[63]Summary!#REF!</definedName>
    <definedName name="สรุปLOCAL_ROAD">[63]Summary!#REF!</definedName>
    <definedName name="สรุปoverpass">[63]Summary!#REF!</definedName>
    <definedName name="สรุปservice_road">[63]Summary!#REF!</definedName>
    <definedName name="สรุปเข็มท่าเทียบเรือ">#REF!</definedName>
    <definedName name="สรุปโครงสร้างท่าเทียบเรือ">#REF!</definedName>
    <definedName name="สรุปไฟฟ้าท่าเทียบเรือ">#REF!</definedName>
    <definedName name="สรุปทั้งหมด">#REF!</definedName>
    <definedName name="สรุปศาลาB">#REF!</definedName>
    <definedName name="สรุปสถาปัตยกรรมท่าเทียบเรือ">#REF!</definedName>
    <definedName name="สรุปสุขาภิบาลท่าเทียบเรือ">#REF!</definedName>
    <definedName name="สล">#REF!</definedName>
    <definedName name="สล1">#REF!</definedName>
    <definedName name="สลน1">#REF!</definedName>
    <definedName name="ส่วนราชการ">[156]รายละเอียดโครงการ!$B$7</definedName>
    <definedName name="สส">#REF!</definedName>
    <definedName name="สะเดา">'[31]6'!#REF!</definedName>
    <definedName name="สะพาน">#REF!</definedName>
    <definedName name="สะพาน_28_218.200">'[148]5-2'!#REF!</definedName>
    <definedName name="สะพาน14_325.000">'[174]5-2'!#REF!</definedName>
    <definedName name="สะพาน1ตัว">#REF!</definedName>
    <definedName name="สะพาน2ตัว">'[175]ปร.4งานสะพาน28+315'!$C$141</definedName>
    <definedName name="สะพาน3_803.600">'[30]5-2'!$J$34</definedName>
    <definedName name="สะพานคู่2ตัว">'[175]ปร.4งานสะพาน28+315'!$C$141</definedName>
    <definedName name="สะพานต่อราคารวม">'[150]3ข้อมูลวัสดุ-ค่าดำเนิน'!$X$18</definedName>
    <definedName name="สะพานตัว">#REF!</definedName>
    <definedName name="สะพานทั้ง2ตัว">#REF!</definedName>
    <definedName name="สะพานทั้ง2ตัวc">#REF!</definedName>
    <definedName name="สะพานทั้ง2ตัวC142">#REF!</definedName>
    <definedName name="สังเคราะห์3">#REF!</definedName>
    <definedName name="สัตตบรรณ">'[140]ปลูกต้นไม้ (3)'!$J$8</definedName>
    <definedName name="สายไฟ">#REF!</definedName>
    <definedName name="สายทาง">#REF!</definedName>
    <definedName name="สาส">#REF!</definedName>
    <definedName name="สำเริง" hidden="1">{#N/A,#N/A,TRUE,"Str.";#N/A,#N/A,TRUE,"Steel &amp; Roof";#N/A,#N/A,TRUE,"Arc.";#N/A,#N/A,TRUE,"Preliminary";#N/A,#N/A,TRUE,"Sum_Prelim"}</definedName>
    <definedName name="สิบล้อ">#REF!</definedName>
    <definedName name="สิบล้อ200ตัน">#REF!</definedName>
    <definedName name="สิบล้อ200ลบม">#REF!</definedName>
    <definedName name="สิบล้อลากพ่วง">#REF!</definedName>
    <definedName name="สิบล้อลากพ่วง200ตัน">#REF!</definedName>
    <definedName name="สิบล้อลากพ่วง200ลบม">#REF!</definedName>
    <definedName name="สี">#REF!</definedName>
    <definedName name="สีเทอโมพลาสติก">#REF!</definedName>
    <definedName name="สีใช้แผ่นคสล">#REF!</definedName>
    <definedName name="สีใช้ไม้">#REF!</definedName>
    <definedName name="สีกันสนิมตอม่อ">#REF!</definedName>
    <definedName name="สีคิ้ว_INC">#REF!</definedName>
    <definedName name="สีทาถนน">#REF!</definedName>
    <definedName name="สีผสมAC">#REF!</definedName>
    <definedName name="สีผสมACไม่รวมขนส่ง">#REF!</definedName>
    <definedName name="สีสะพาน">#REF!</definedName>
    <definedName name="สีอะคริลิกภายใน">#REF!</definedName>
    <definedName name="สีอะครีลิกภายนอก">#REF!</definedName>
    <definedName name="สูง12">#REF!</definedName>
    <definedName name="สูบน้ำ">#REF!</definedName>
    <definedName name="ห">#REF!</definedName>
    <definedName name="หก">#REF!</definedName>
    <definedName name="หก.">#REF!</definedName>
    <definedName name="หก1">#REF!</definedName>
    <definedName name="หค1">#REF!</definedName>
    <definedName name="หญ้า">#REF!</definedName>
    <definedName name="หญ้า1">#REF!</definedName>
    <definedName name="หญ้า2">#REF!</definedName>
    <definedName name="หญ้า3">#REF!</definedName>
    <definedName name="หญ้า4">#REF!</definedName>
    <definedName name="หญ้าฝาย">#REF!</definedName>
    <definedName name="หท">#REF!</definedName>
    <definedName name="หท.">#REF!</definedName>
    <definedName name="หท1">#REF!</definedName>
    <definedName name="หนวดปลาหมึกเคราะ">#REF!</definedName>
    <definedName name="หนา10.1">#REF!</definedName>
    <definedName name="หนา10.2">#REF!</definedName>
    <definedName name="หน้า3.1">#REF!</definedName>
    <definedName name="หน้า3.2">#REF!</definedName>
    <definedName name="หน้า3.3">#REF!</definedName>
    <definedName name="หน้า6.1">#REF!</definedName>
    <definedName name="หน้า6.1.1">#REF!</definedName>
    <definedName name="หน้า6.1.2">#REF!</definedName>
    <definedName name="หน้า6.2">#REF!</definedName>
    <definedName name="หน้า6.2.1">#REF!</definedName>
    <definedName name="หน้า6.2.2">#REF!</definedName>
    <definedName name="หน้า6.3">#REF!</definedName>
    <definedName name="หน้า6.3.1">#REF!</definedName>
    <definedName name="หน้า6.3.2">#REF!</definedName>
    <definedName name="หน้าปมก">#REF!</definedName>
    <definedName name="หน้าปมก.2">#REF!</definedName>
    <definedName name="หนุ่ม">#REF!</definedName>
    <definedName name="หมากแดง">'[31]6'!#REF!</definedName>
    <definedName name="หมุดสะท้อนแสง">#REF!</definedName>
    <definedName name="หย1">#REF!</definedName>
    <definedName name="หยาบ">#REF!</definedName>
    <definedName name="หร">#REF!</definedName>
    <definedName name="หร.">#REF!</definedName>
    <definedName name="หร1">#REF!</definedName>
    <definedName name="หรพ1">#REF!</definedName>
    <definedName name="หรย.">#REF!</definedName>
    <definedName name="หลัก">#REF!</definedName>
    <definedName name="หลังสะพาน">#REF!</definedName>
    <definedName name="หห">#REF!</definedName>
    <definedName name="หหห">#REF!</definedName>
    <definedName name="หหหห">#REF!</definedName>
    <definedName name="หหหหห">#REF!</definedName>
    <definedName name="ห้องน้าท้ายเกาะ">#REF!</definedName>
    <definedName name="หัวกระเทาะ">#REF!</definedName>
    <definedName name="หางนกยูงฝรั่ง">'[140]ปลูกต้นไม้ (3)'!$G$8</definedName>
    <definedName name="หิน_1">'[51]MATERIAL-DIST'!$D$28</definedName>
    <definedName name="หิน_1_2">'[51]MATERIAL-DIST'!$D$26</definedName>
    <definedName name="หิน_1_2.1">#REF!</definedName>
    <definedName name="หิน_2">'[51]MATERIAL-DIST'!$D$29</definedName>
    <definedName name="หิน_3_4">'[51]MATERIAL-DIST'!$D$27</definedName>
    <definedName name="หิน_3_8">'[51]MATERIAL-DIST'!$D$25</definedName>
    <definedName name="หิน1.2P">#REF!</definedName>
    <definedName name="หิน1.2S">#REF!</definedName>
    <definedName name="หิน1.2รวมP">#REF!</definedName>
    <definedName name="หิน1.2รวมS">#REF!</definedName>
    <definedName name="หิน1_2">[41]T3!$F$26</definedName>
    <definedName name="หิน1P">#REF!</definedName>
    <definedName name="หิน1S">#REF!</definedName>
    <definedName name="หิน1รวมP">#REF!</definedName>
    <definedName name="หิน1รวมS">#REF!</definedName>
    <definedName name="หิน2">#REF!</definedName>
    <definedName name="หิน2_1">#REF!</definedName>
    <definedName name="หิน2_2">#REF!</definedName>
    <definedName name="หิน2_2_2">#REF!</definedName>
    <definedName name="หิน2_3">#REF!</definedName>
    <definedName name="หิน2_4">#REF!</definedName>
    <definedName name="หิน2_ตั้ง">#REF!</definedName>
    <definedName name="หิน2_ปีก">#REF!</definedName>
    <definedName name="หิน2๘3">#REF!</definedName>
    <definedName name="หิน2๘4">#REF!</definedName>
    <definedName name="หิน2P">#REF!</definedName>
    <definedName name="หิน2S">#REF!</definedName>
    <definedName name="หิน2รวมP">#REF!</definedName>
    <definedName name="หิน2รวมS">#REF!</definedName>
    <definedName name="หิน3">#REF!</definedName>
    <definedName name="หิน3.4P">#REF!</definedName>
    <definedName name="หิน3.4S">#REF!</definedName>
    <definedName name="หิน3.4รวมP">#REF!</definedName>
    <definedName name="หิน3.4รวมS">#REF!</definedName>
    <definedName name="หิน3.8P">#REF!</definedName>
    <definedName name="หิน3.8S">#REF!</definedName>
    <definedName name="หิน3.8รวมP">#REF!</definedName>
    <definedName name="หิน3.8รวมS">#REF!</definedName>
    <definedName name="หิน3_1">#REF!</definedName>
    <definedName name="หิน3_2">#REF!</definedName>
    <definedName name="หิน3_3">#REF!</definedName>
    <definedName name="หิน3_4">#REF!</definedName>
    <definedName name="หิน3๘3">#REF!</definedName>
    <definedName name="หินriprap">[176]ราคาวัสดุ!$F$28</definedName>
    <definedName name="หินsingle">#REF!</definedName>
    <definedName name="หินเกร็ด">#REF!</definedName>
    <definedName name="หินเกร็ดไม่รวมขนส่ง">#REF!</definedName>
    <definedName name="หินเกล็ด">'[57]MATERIAL-DIST'!#REF!</definedName>
    <definedName name="หินเกล็ดP">#REF!</definedName>
    <definedName name="หินเกล็ดS">#REF!</definedName>
    <definedName name="หินเกล็ดรวมP">#REF!</definedName>
    <definedName name="หินเกล็ดรวมS">#REF!</definedName>
    <definedName name="หินเรียง">#REF!</definedName>
    <definedName name="หินเรียง1">#REF!</definedName>
    <definedName name="หินเรียง2">#REF!</definedName>
    <definedName name="หินเรียง3">#REF!</definedName>
    <definedName name="หินเรียง4">#REF!</definedName>
    <definedName name="หินเรียงฝาย">#REF!</definedName>
    <definedName name="หินเรียงยาแนว">#REF!</definedName>
    <definedName name="หินเรียงสะพาน">#REF!</definedName>
    <definedName name="หินเรียงอาคาร">#REF!</definedName>
    <definedName name="หินเล็ก">'[57]MATERIAL-DIST'!#REF!</definedName>
    <definedName name="หินเล็กP">#REF!</definedName>
    <definedName name="หินเล็กS">#REF!</definedName>
    <definedName name="หินเล็กรวมP">#REF!</definedName>
    <definedName name="หินเล็กรวมS">#REF!</definedName>
    <definedName name="หินแกรนิตดำ">#REF!</definedName>
    <definedName name="หินแข็ง_ดันตัก">[41]T2!$I$18</definedName>
    <definedName name="หินแข็ง_ระเบิด">#REF!</definedName>
    <definedName name="หินแอสฟัลท์">#REF!</definedName>
    <definedName name="หินแอสฟัสต์">#REF!</definedName>
    <definedName name="หินโม่ผสมคอนกรีต">#REF!</definedName>
    <definedName name="หินโม่ผสมคอนกรีตไม่รวมขนส่ง">#REF!</definedName>
    <definedName name="หินใหญ่" localSheetId="0">'[51]MATERIAL-DIST'!$D$35</definedName>
    <definedName name="หินใหญ่">#REF!</definedName>
    <definedName name="หินใหญ่P">#REF!</definedName>
    <definedName name="หินใหญ่S">#REF!</definedName>
    <definedName name="หินใหญ่ไม่รวมขนส่ง">#REF!</definedName>
    <definedName name="หินใหญ่รวมP">#REF!</definedName>
    <definedName name="หินใหญ่รวมS">#REF!</definedName>
    <definedName name="หินก่อ">#REF!</definedName>
    <definedName name="หินก่อ1">#REF!</definedName>
    <definedName name="หินก่อ2">#REF!</definedName>
    <definedName name="หินก่อ3">#REF!</definedName>
    <definedName name="หินก่อ4">#REF!</definedName>
    <definedName name="หินคละ">'[57]MATERIAL-DIST'!#REF!</definedName>
    <definedName name="หินคละP">#REF!</definedName>
    <definedName name="หินคละS">#REF!</definedName>
    <definedName name="หินคละไม่รวมขนส่ง">[16]ราคาวัสดุ!$D$30</definedName>
    <definedName name="หินคละรวมP">#REF!</definedName>
    <definedName name="หินคละรวมS">#REF!</definedName>
    <definedName name="หินคลุก" localSheetId="0">'[29]MATERIAL-DIST'!$D$20</definedName>
    <definedName name="หินคลุก">#REF!</definedName>
    <definedName name="หินคลุกP">#REF!</definedName>
    <definedName name="หินคลุกS">#REF!</definedName>
    <definedName name="หินคลุกไม่รวมขนส่ง">#REF!</definedName>
    <definedName name="หินคลุกรวมP">#REF!</definedName>
    <definedName name="หินคลุกรวมS">#REF!</definedName>
    <definedName name="หินคอนกรีต">#REF!</definedName>
    <definedName name="หินทราย10ล้อ">#REF!</definedName>
    <definedName name="หินทราย6ล้อ">#REF!</definedName>
    <definedName name="หินทรายลากพ่วง">#REF!</definedName>
    <definedName name="หินทิ้ง">#REF!</definedName>
    <definedName name="หินผสม">#REF!</definedName>
    <definedName name="หินผสมคอนกรีต">'[51]MATERIAL-DIST'!$D$86</definedName>
    <definedName name="หินผสมคอนกรีตP">#REF!</definedName>
    <definedName name="หินผสมคอนกรีตS">#REF!</definedName>
    <definedName name="หินผสมคอนกรีตรวมP">#REF!</definedName>
    <definedName name="หินผสมคอนกรีตรวมS">#REF!</definedName>
    <definedName name="หินผุ_ขุดตัก">#REF!</definedName>
    <definedName name="หินผุ_ดันตัก">#REF!</definedName>
    <definedName name="หินฝุ่น">'[51]MATERIAL-DIST'!$D$24</definedName>
    <definedName name="หินฝุ่นP">#REF!</definedName>
    <definedName name="หินฝุ่นS">#REF!</definedName>
    <definedName name="หินฝุ่นไม่รวมขนส่ง">#REF!</definedName>
    <definedName name="หินฝุ่นรวมP">#REF!</definedName>
    <definedName name="หินฝุ่นรวมS">#REF!</definedName>
    <definedName name="หินภูเขา">'[31]6'!$J$4579</definedName>
    <definedName name="หินย่อย" localSheetId="0">'[57]MATERIAL-DIST'!#REF!</definedName>
    <definedName name="หินย่อย">#REF!</definedName>
    <definedName name="หินย่อยP">#REF!</definedName>
    <definedName name="หินย่อยS">#REF!</definedName>
    <definedName name="หินย่อยเบอร์1">#REF!</definedName>
    <definedName name="หินย่อยเบอร์1ไม่รวมขนส่ง">#REF!</definedName>
    <definedName name="หินย่อยเบอร์2">#REF!</definedName>
    <definedName name="หินย่อยเบอร์2ไม่รวมขนส่ง">#REF!</definedName>
    <definedName name="หินย่อยรวมP">#REF!</definedName>
    <definedName name="หินย่อยรวมS">#REF!</definedName>
    <definedName name="หินรองพื้นสะพาน">#REF!</definedName>
    <definedName name="หินรองพื้นอาคาร">#REF!</definedName>
    <definedName name="หินรูระบาย">#REF!</definedName>
    <definedName name="หูกระจง">#REF!</definedName>
    <definedName name="หูกวาง">'[140]ปลูกต้นไม้ (3)'!$W$8</definedName>
    <definedName name="อ1167">#REF!</definedName>
    <definedName name="อ492">#REF!</definedName>
    <definedName name="อโศกอินเดีย">#REF!</definedName>
    <definedName name="อนุมัติแผน">#REF!</definedName>
    <definedName name="อนุมัติแผนทางย่อย">#REF!</definedName>
    <definedName name="อนุมัติแผนทางย่อยสชป.1">#REF!</definedName>
    <definedName name="อนุมัติแผนทางย่อยสชป.10">#REF!</definedName>
    <definedName name="อนุมัติแผนทางย่อยสชป.11">#REF!</definedName>
    <definedName name="อนุมัติแผนทางย่อยสชป.12">#REF!</definedName>
    <definedName name="อนุมัติแผนทางย่อยสชป.2">#REF!</definedName>
    <definedName name="อนุมัติแผนทางย่อยสชป.3">#REF!</definedName>
    <definedName name="อนุมัติแผนทางย่อยสชป.4">#REF!</definedName>
    <definedName name="อนุมัติแผนทางย่อยสชป.5">#REF!</definedName>
    <definedName name="อนุมัติแผนทางย่อยสชป.6">#REF!</definedName>
    <definedName name="อนุมัติแผนทางย่อยสชป.7">#REF!</definedName>
    <definedName name="อนุมัติแผนทางย่อยสชป.8">#REF!</definedName>
    <definedName name="อนุมัติแผนทางย่อยสชป.9">#REF!</definedName>
    <definedName name="อนุมัติแผนสชป.1">#REF!</definedName>
    <definedName name="อนุมัติแผนสชป.10">#REF!</definedName>
    <definedName name="อนุมัติแผนสชป.11">#REF!</definedName>
    <definedName name="อนุมัติแผนสชป.12">#REF!</definedName>
    <definedName name="อนุมัติแผนสชป.2">#REF!</definedName>
    <definedName name="อนุมัติแผนสชป.3">#REF!</definedName>
    <definedName name="อนุมัติแผนสชป.4">#REF!</definedName>
    <definedName name="อนุมัติแผนสชป.5">#REF!</definedName>
    <definedName name="อนุมัติแผนสชป.6">#REF!</definedName>
    <definedName name="อนุมัติแผนสชป.7">#REF!</definedName>
    <definedName name="อนุมัติแผนสชป.8">#REF!</definedName>
    <definedName name="อนุมัติแผนสชป.9">#REF!</definedName>
    <definedName name="ออก">#REF!</definedName>
    <definedName name="อะไรวะ">#REF!</definedName>
    <definedName name="อัตรางานดินขุดลอกหน้า">#REF!</definedName>
    <definedName name="อัตราทำเอง">#REF!</definedName>
    <definedName name="อัตราราคางานดินใหม่">#REF!</definedName>
    <definedName name="อัตราราคางานดินขุดด้วยเครื่องจักร">#REF!</definedName>
    <definedName name="อัตราราคาดินถมบดอัดแน่น_85">#REF!</definedName>
    <definedName name="อัตราราคาดินถมบดอัดแน่น_95">#REF!</definedName>
    <definedName name="อัตราราคาลูกรังบดอัดแน่น">#REF!</definedName>
    <definedName name="อาคาร">#REF!</definedName>
    <definedName name="อาคารรับน้ำ">#REF!</definedName>
    <definedName name="อำเภอ">#REF!</definedName>
    <definedName name="อินทนิลน้ำ">'[140]ปลูกต้นไม้ (3)'!$F$9</definedName>
    <definedName name="อินทผลัม">'[31]6'!$J$4279</definedName>
    <definedName name="อินทผาลัมใบเงิน">#REF!</definedName>
    <definedName name="อินทผาลัมใบเงิน_">'[145]หมวด 10'!#REF!</definedName>
    <definedName name="อีจ้อ">#REF!</definedName>
    <definedName name="อุปกรณ์ระบายน้ำจากพื้น">[77]backup!$K$211</definedName>
    <definedName name="านรื้อผิวจราจรคอนกรีต">#REF!</definedName>
    <definedName name="견적조건" hidden="1">[177]산근!#REF!</definedName>
    <definedName name="부대공사" hidden="1">#REF!</definedName>
    <definedName name="出差費用" hidden="1">{"'Sheet1'!$L$16"}</definedName>
    <definedName name="岡田" hidden="1">{#N/A,#N/A,TRUE,"SUM";#N/A,#N/A,TRUE,"EE";#N/A,#N/A,TRUE,"AC";#N/A,#N/A,TRUE,"SN"}</definedName>
    <definedName name="工程表" hidden="1">{"'Sheet1'!$L$16"}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E21" i="16" l="1"/>
  <c r="BF21" i="16" s="1"/>
  <c r="BE23" i="16"/>
  <c r="BF23" i="16" s="1"/>
  <c r="J24" i="16"/>
  <c r="L24" i="16"/>
  <c r="M24" i="16"/>
  <c r="K24" i="16" s="1"/>
  <c r="BE24" i="16"/>
  <c r="BF24" i="16"/>
  <c r="BE25" i="16"/>
  <c r="BF25" i="16"/>
  <c r="L26" i="16"/>
  <c r="K26" i="16" s="1"/>
  <c r="BE27" i="16"/>
  <c r="BF27" i="16" s="1"/>
  <c r="J28" i="16"/>
  <c r="L28" i="16"/>
  <c r="M28" i="16"/>
  <c r="N28" i="16"/>
  <c r="BE28" i="16"/>
  <c r="BF28" i="16" s="1"/>
  <c r="BE29" i="16"/>
  <c r="BF29" i="16" s="1"/>
  <c r="K30" i="16"/>
  <c r="L30" i="16"/>
  <c r="BE31" i="16"/>
  <c r="BF31" i="16" s="1"/>
  <c r="J32" i="16"/>
  <c r="L32" i="16"/>
  <c r="M32" i="16"/>
  <c r="BE32" i="16"/>
  <c r="BF32" i="16"/>
  <c r="BE33" i="16"/>
  <c r="BF33" i="16" s="1"/>
  <c r="L34" i="16"/>
  <c r="K34" i="16" s="1"/>
  <c r="BE35" i="16"/>
  <c r="BF35" i="16" s="1"/>
  <c r="J36" i="16"/>
  <c r="L36" i="16"/>
  <c r="K36" i="16" s="1"/>
  <c r="M36" i="16"/>
  <c r="BE36" i="16"/>
  <c r="BF36" i="16" s="1"/>
  <c r="BE37" i="16"/>
  <c r="BF37" i="16"/>
  <c r="L38" i="16"/>
  <c r="K38" i="16" s="1"/>
  <c r="BE39" i="16"/>
  <c r="BF39" i="16" s="1"/>
  <c r="J40" i="16"/>
  <c r="L40" i="16"/>
  <c r="M40" i="16"/>
  <c r="BE40" i="16"/>
  <c r="BF40" i="16" s="1"/>
  <c r="BE41" i="16"/>
  <c r="BF41" i="16" s="1"/>
  <c r="J42" i="16"/>
  <c r="K42" i="16"/>
  <c r="L42" i="16"/>
  <c r="M42" i="16"/>
  <c r="BE42" i="16"/>
  <c r="BF42" i="16" s="1"/>
  <c r="BE43" i="16"/>
  <c r="BF43" i="16"/>
  <c r="L44" i="16"/>
  <c r="K44" i="16" s="1"/>
  <c r="BE44" i="16"/>
  <c r="BF44" i="16" s="1"/>
  <c r="BE45" i="16"/>
  <c r="BF45" i="16" s="1"/>
  <c r="J46" i="16"/>
  <c r="L46" i="16"/>
  <c r="M46" i="16"/>
  <c r="BE46" i="16"/>
  <c r="BF46" i="16" s="1"/>
  <c r="BE47" i="16"/>
  <c r="BF47" i="16" s="1"/>
  <c r="L48" i="16"/>
  <c r="K48" i="16" s="1"/>
  <c r="BE49" i="16"/>
  <c r="BF49" i="16"/>
  <c r="L50" i="16"/>
  <c r="K50" i="16" s="1"/>
  <c r="BE51" i="16"/>
  <c r="BF51" i="16" s="1"/>
  <c r="J52" i="16"/>
  <c r="L52" i="16"/>
  <c r="M52" i="16"/>
  <c r="BE52" i="16"/>
  <c r="BF52" i="16" s="1"/>
  <c r="BE53" i="16"/>
  <c r="BF53" i="16" s="1"/>
  <c r="L54" i="16"/>
  <c r="K54" i="16" s="1"/>
  <c r="BE54" i="16"/>
  <c r="BF54" i="16" s="1"/>
  <c r="BE55" i="16"/>
  <c r="BF55" i="16"/>
  <c r="J56" i="16"/>
  <c r="L56" i="16"/>
  <c r="M56" i="16"/>
  <c r="N56" i="16" s="1"/>
  <c r="BE56" i="16"/>
  <c r="BF56" i="16"/>
  <c r="BE57" i="16"/>
  <c r="BF57" i="16" s="1"/>
  <c r="L58" i="16"/>
  <c r="K58" i="16" s="1"/>
  <c r="BE59" i="16"/>
  <c r="BF59" i="16" s="1"/>
  <c r="J60" i="16"/>
  <c r="L60" i="16"/>
  <c r="K60" i="16" s="1"/>
  <c r="M60" i="16"/>
  <c r="N60" i="16"/>
  <c r="BE60" i="16"/>
  <c r="BF60" i="16" s="1"/>
  <c r="BE61" i="16"/>
  <c r="BF61" i="16"/>
  <c r="J62" i="16"/>
  <c r="N62" i="16" s="1"/>
  <c r="L62" i="16"/>
  <c r="M62" i="16"/>
  <c r="BE62" i="16"/>
  <c r="BF62" i="16" s="1"/>
  <c r="BE63" i="16"/>
  <c r="BF63" i="16" s="1"/>
  <c r="L64" i="16"/>
  <c r="K64" i="16" s="1"/>
  <c r="BE64" i="16"/>
  <c r="BF64" i="16" s="1"/>
  <c r="BE65" i="16"/>
  <c r="BF65" i="16" s="1"/>
  <c r="L66" i="16"/>
  <c r="K66" i="16" s="1"/>
  <c r="BE67" i="16"/>
  <c r="BF67" i="16" s="1"/>
  <c r="J68" i="16"/>
  <c r="L68" i="16"/>
  <c r="M68" i="16"/>
  <c r="BE68" i="16"/>
  <c r="BF68" i="16" s="1"/>
  <c r="BE69" i="16"/>
  <c r="BF69" i="16"/>
  <c r="L70" i="16"/>
  <c r="K70" i="16" s="1"/>
  <c r="BE71" i="16"/>
  <c r="BF71" i="16"/>
  <c r="J72" i="16"/>
  <c r="L72" i="16"/>
  <c r="M72" i="16"/>
  <c r="K72" i="16" s="1"/>
  <c r="BE72" i="16"/>
  <c r="BF72" i="16"/>
  <c r="BE73" i="16"/>
  <c r="BF73" i="16" s="1"/>
  <c r="L74" i="16"/>
  <c r="K74" i="16" s="1"/>
  <c r="BE75" i="16"/>
  <c r="BF75" i="16" s="1"/>
  <c r="J76" i="16"/>
  <c r="L76" i="16"/>
  <c r="K76" i="16" s="1"/>
  <c r="M76" i="16"/>
  <c r="N76" i="16"/>
  <c r="BE76" i="16"/>
  <c r="BF76" i="16" s="1"/>
  <c r="BE77" i="16"/>
  <c r="BF77" i="16" s="1"/>
  <c r="J78" i="16"/>
  <c r="L78" i="16"/>
  <c r="M78" i="16"/>
  <c r="N78" i="16"/>
  <c r="BE78" i="16"/>
  <c r="BF78" i="16" s="1"/>
  <c r="BE79" i="16"/>
  <c r="BF79" i="16" s="1"/>
  <c r="J80" i="16"/>
  <c r="N80" i="16" s="1"/>
  <c r="L80" i="16"/>
  <c r="M80" i="16"/>
  <c r="K80" i="16" s="1"/>
  <c r="BE80" i="16"/>
  <c r="BF80" i="16" s="1"/>
  <c r="BE81" i="16"/>
  <c r="BF81" i="16" s="1"/>
  <c r="K82" i="16"/>
  <c r="L82" i="16"/>
  <c r="BE83" i="16"/>
  <c r="BF83" i="16" s="1"/>
  <c r="K84" i="16"/>
  <c r="L84" i="16"/>
  <c r="BE84" i="16"/>
  <c r="BF84" i="16" s="1"/>
  <c r="BE85" i="16"/>
  <c r="BF85" i="16" s="1"/>
  <c r="L86" i="16"/>
  <c r="K86" i="16" s="1"/>
  <c r="BE87" i="16"/>
  <c r="BF87" i="16" s="1"/>
  <c r="J88" i="16"/>
  <c r="L88" i="16"/>
  <c r="K88" i="16" s="1"/>
  <c r="M88" i="16"/>
  <c r="N88" i="16"/>
  <c r="BE88" i="16"/>
  <c r="BF88" i="16"/>
  <c r="BE89" i="16"/>
  <c r="BF89" i="16" s="1"/>
  <c r="L90" i="16"/>
  <c r="K90" i="16" s="1"/>
  <c r="N90" i="16"/>
  <c r="BE90" i="16"/>
  <c r="BF90" i="16"/>
  <c r="BE91" i="16"/>
  <c r="BF91" i="16"/>
  <c r="J92" i="16"/>
  <c r="N92" i="16" s="1"/>
  <c r="L92" i="16"/>
  <c r="K92" i="16" s="1"/>
  <c r="M92" i="16"/>
  <c r="BE92" i="16"/>
  <c r="BF92" i="16"/>
  <c r="BE93" i="16"/>
  <c r="BF93" i="16" s="1"/>
  <c r="L94" i="16"/>
  <c r="K94" i="16" s="1"/>
  <c r="N94" i="16"/>
  <c r="BE94" i="16"/>
  <c r="BF94" i="16" s="1"/>
  <c r="BE95" i="16"/>
  <c r="BF95" i="16" s="1"/>
  <c r="J96" i="16"/>
  <c r="L96" i="16"/>
  <c r="M96" i="16"/>
  <c r="BE96" i="16"/>
  <c r="BF96" i="16" s="1"/>
  <c r="BE97" i="16"/>
  <c r="BF97" i="16" s="1"/>
  <c r="L98" i="16"/>
  <c r="K98" i="16" s="1"/>
  <c r="BE99" i="16"/>
  <c r="BF99" i="16" s="1"/>
  <c r="L100" i="16"/>
  <c r="K100" i="16" s="1"/>
  <c r="N100" i="16"/>
  <c r="BE100" i="16"/>
  <c r="BF100" i="16" s="1"/>
  <c r="BE101" i="16"/>
  <c r="BF101" i="16" s="1"/>
  <c r="J102" i="16"/>
  <c r="N102" i="16" s="1"/>
  <c r="L102" i="16"/>
  <c r="M102" i="16"/>
  <c r="BE102" i="16"/>
  <c r="BF102" i="16" s="1"/>
  <c r="BE103" i="16"/>
  <c r="BF103" i="16"/>
  <c r="L104" i="16"/>
  <c r="K104" i="16" s="1"/>
  <c r="N104" i="16"/>
  <c r="BE104" i="16"/>
  <c r="BF104" i="16" s="1"/>
  <c r="BE105" i="16"/>
  <c r="BF105" i="16" s="1"/>
  <c r="L106" i="16"/>
  <c r="K106" i="16" s="1"/>
  <c r="BE107" i="16"/>
  <c r="BF107" i="16"/>
  <c r="J108" i="16"/>
  <c r="L108" i="16"/>
  <c r="M108" i="16"/>
  <c r="BE108" i="16"/>
  <c r="BF108" i="16" s="1"/>
  <c r="BE109" i="16"/>
  <c r="BF109" i="16"/>
  <c r="L110" i="16"/>
  <c r="K110" i="16" s="1"/>
  <c r="N110" i="16"/>
  <c r="BE110" i="16"/>
  <c r="BF110" i="16" s="1"/>
  <c r="BE111" i="16"/>
  <c r="BF111" i="16" s="1"/>
  <c r="L112" i="16"/>
  <c r="K112" i="16" s="1"/>
  <c r="BE113" i="16"/>
  <c r="BF113" i="16" s="1"/>
  <c r="J114" i="16"/>
  <c r="L114" i="16"/>
  <c r="M114" i="16"/>
  <c r="BE114" i="16"/>
  <c r="BF114" i="16" s="1"/>
  <c r="BE115" i="16"/>
  <c r="BF115" i="16" s="1"/>
  <c r="L116" i="16"/>
  <c r="K116" i="16" s="1"/>
  <c r="BE117" i="16"/>
  <c r="BF117" i="16"/>
  <c r="J118" i="16"/>
  <c r="N118" i="16" s="1"/>
  <c r="L118" i="16"/>
  <c r="M118" i="16"/>
  <c r="BE118" i="16"/>
  <c r="BF118" i="16"/>
  <c r="BE119" i="16"/>
  <c r="BF119" i="16"/>
  <c r="K120" i="16"/>
  <c r="L120" i="16"/>
  <c r="BE121" i="16"/>
  <c r="BF121" i="16" s="1"/>
  <c r="J122" i="16"/>
  <c r="L122" i="16"/>
  <c r="M122" i="16"/>
  <c r="N122" i="16" s="1"/>
  <c r="BE122" i="16"/>
  <c r="BF122" i="16" s="1"/>
  <c r="BE123" i="16"/>
  <c r="BF123" i="16" s="1"/>
  <c r="L124" i="16"/>
  <c r="K124" i="16" s="1"/>
  <c r="BE125" i="16"/>
  <c r="BF125" i="16" s="1"/>
  <c r="J126" i="16"/>
  <c r="L126" i="16"/>
  <c r="M126" i="16"/>
  <c r="K126" i="16" s="1"/>
  <c r="N126" i="16"/>
  <c r="BE126" i="16"/>
  <c r="BF126" i="16" s="1"/>
  <c r="BE127" i="16"/>
  <c r="BF127" i="16" s="1"/>
  <c r="J128" i="16"/>
  <c r="L128" i="16"/>
  <c r="M128" i="16"/>
  <c r="N128" i="16" s="1"/>
  <c r="BE128" i="16"/>
  <c r="BF128" i="16"/>
  <c r="BE129" i="16"/>
  <c r="BF129" i="16" s="1"/>
  <c r="L130" i="16"/>
  <c r="K130" i="16" s="1"/>
  <c r="BE131" i="16"/>
  <c r="BF131" i="16" s="1"/>
  <c r="L132" i="16"/>
  <c r="K132" i="16" s="1"/>
  <c r="N132" i="16"/>
  <c r="BE132" i="16"/>
  <c r="BF132" i="16" s="1"/>
  <c r="BE133" i="16"/>
  <c r="BF133" i="16" s="1"/>
  <c r="L134" i="16"/>
  <c r="K134" i="16" s="1"/>
  <c r="N134" i="16"/>
  <c r="BE134" i="16"/>
  <c r="BF134" i="16" s="1"/>
  <c r="BE135" i="16"/>
  <c r="BF135" i="16" s="1"/>
  <c r="L136" i="16"/>
  <c r="K136" i="16" s="1"/>
  <c r="BE137" i="16"/>
  <c r="BF137" i="16"/>
  <c r="J138" i="16"/>
  <c r="L138" i="16"/>
  <c r="M138" i="16"/>
  <c r="BE138" i="16"/>
  <c r="BF138" i="16" s="1"/>
  <c r="BE139" i="16"/>
  <c r="BF139" i="16"/>
  <c r="J140" i="16"/>
  <c r="N140" i="16" s="1"/>
  <c r="L140" i="16"/>
  <c r="K140" i="16" s="1"/>
  <c r="M140" i="16"/>
  <c r="BE140" i="16"/>
  <c r="BF140" i="16" s="1"/>
  <c r="BE141" i="16"/>
  <c r="BF141" i="16"/>
  <c r="J142" i="16"/>
  <c r="N142" i="16" s="1"/>
  <c r="L142" i="16"/>
  <c r="K142" i="16" s="1"/>
  <c r="M142" i="16"/>
  <c r="BE142" i="16"/>
  <c r="BF142" i="16"/>
  <c r="BE143" i="16"/>
  <c r="BF143" i="16"/>
  <c r="J144" i="16"/>
  <c r="N144" i="16" s="1"/>
  <c r="L144" i="16"/>
  <c r="M144" i="16"/>
  <c r="K144" i="16" s="1"/>
  <c r="BE144" i="16"/>
  <c r="BF144" i="16"/>
  <c r="BE145" i="16"/>
  <c r="BF145" i="16"/>
  <c r="J146" i="16"/>
  <c r="L146" i="16"/>
  <c r="M146" i="16"/>
  <c r="BE146" i="16"/>
  <c r="BF146" i="16" s="1"/>
  <c r="BE147" i="16"/>
  <c r="BF147" i="16" s="1"/>
  <c r="J148" i="16"/>
  <c r="L148" i="16"/>
  <c r="M148" i="16"/>
  <c r="K148" i="16" s="1"/>
  <c r="BE148" i="16"/>
  <c r="BF148" i="16" s="1"/>
  <c r="BE149" i="16"/>
  <c r="BF149" i="16" s="1"/>
  <c r="J150" i="16"/>
  <c r="L150" i="16"/>
  <c r="K150" i="16" s="1"/>
  <c r="M150" i="16"/>
  <c r="BE150" i="16"/>
  <c r="BF150" i="16" s="1"/>
  <c r="BE151" i="16"/>
  <c r="BF151" i="16" s="1"/>
  <c r="J152" i="16"/>
  <c r="L152" i="16"/>
  <c r="M152" i="16"/>
  <c r="K152" i="16" s="1"/>
  <c r="N152" i="16"/>
  <c r="BE152" i="16"/>
  <c r="BF152" i="16"/>
  <c r="BE153" i="16"/>
  <c r="BF153" i="16" s="1"/>
  <c r="J154" i="16"/>
  <c r="L154" i="16"/>
  <c r="M154" i="16"/>
  <c r="N154" i="16"/>
  <c r="BE154" i="16"/>
  <c r="BF154" i="16"/>
  <c r="BE155" i="16"/>
  <c r="BF155" i="16" s="1"/>
  <c r="J156" i="16"/>
  <c r="L156" i="16"/>
  <c r="M156" i="16"/>
  <c r="BE156" i="16"/>
  <c r="BF156" i="16"/>
  <c r="BE157" i="16"/>
  <c r="BF157" i="16"/>
  <c r="J158" i="16"/>
  <c r="N158" i="16" s="1"/>
  <c r="L158" i="16"/>
  <c r="M158" i="16"/>
  <c r="K158" i="16" s="1"/>
  <c r="BE158" i="16"/>
  <c r="BF158" i="16" s="1"/>
  <c r="BE159" i="16"/>
  <c r="BF159" i="16"/>
  <c r="L160" i="16"/>
  <c r="K160" i="16" s="1"/>
  <c r="BE161" i="16"/>
  <c r="BF161" i="16" s="1"/>
  <c r="J162" i="16"/>
  <c r="L162" i="16"/>
  <c r="M162" i="16"/>
  <c r="N162" i="16" s="1"/>
  <c r="BE162" i="16"/>
  <c r="BF162" i="16" s="1"/>
  <c r="BE163" i="16"/>
  <c r="BF163" i="16" s="1"/>
  <c r="J164" i="16"/>
  <c r="L164" i="16"/>
  <c r="M164" i="16"/>
  <c r="N164" i="16"/>
  <c r="BE164" i="16"/>
  <c r="BF164" i="16" s="1"/>
  <c r="BE165" i="16"/>
  <c r="BF165" i="16" s="1"/>
  <c r="J166" i="16"/>
  <c r="N166" i="16" s="1"/>
  <c r="L166" i="16"/>
  <c r="M166" i="16"/>
  <c r="BE166" i="16"/>
  <c r="BF166" i="16" s="1"/>
  <c r="BE167" i="16"/>
  <c r="BF167" i="16" s="1"/>
  <c r="J168" i="16"/>
  <c r="N168" i="16" s="1"/>
  <c r="L168" i="16"/>
  <c r="K168" i="16" s="1"/>
  <c r="M168" i="16"/>
  <c r="BE168" i="16"/>
  <c r="BF168" i="16" s="1"/>
  <c r="BE169" i="16"/>
  <c r="BF169" i="16" s="1"/>
  <c r="J170" i="16"/>
  <c r="L170" i="16"/>
  <c r="K170" i="16" s="1"/>
  <c r="M170" i="16"/>
  <c r="N170" i="16"/>
  <c r="BE170" i="16"/>
  <c r="BF170" i="16" s="1"/>
  <c r="BE171" i="16"/>
  <c r="BF171" i="16" s="1"/>
  <c r="J172" i="16"/>
  <c r="L172" i="16"/>
  <c r="M172" i="16"/>
  <c r="N172" i="16"/>
  <c r="BE172" i="16"/>
  <c r="BF172" i="16" s="1"/>
  <c r="BE173" i="16"/>
  <c r="BF173" i="16" s="1"/>
  <c r="J174" i="16"/>
  <c r="L174" i="16"/>
  <c r="K174" i="16" s="1"/>
  <c r="M174" i="16"/>
  <c r="N174" i="16"/>
  <c r="BE174" i="16"/>
  <c r="BF174" i="16" s="1"/>
  <c r="BE175" i="16"/>
  <c r="BF175" i="16" s="1"/>
  <c r="J176" i="16"/>
  <c r="N176" i="16" s="1"/>
  <c r="L176" i="16"/>
  <c r="K176" i="16" s="1"/>
  <c r="M176" i="16"/>
  <c r="BE176" i="16"/>
  <c r="BF176" i="16"/>
  <c r="BE177" i="16"/>
  <c r="BF177" i="16"/>
  <c r="J178" i="16"/>
  <c r="N178" i="16" s="1"/>
  <c r="L178" i="16"/>
  <c r="K178" i="16" s="1"/>
  <c r="M178" i="16"/>
  <c r="BE178" i="16"/>
  <c r="BF178" i="16" s="1"/>
  <c r="BE179" i="16"/>
  <c r="BF179" i="16" s="1"/>
  <c r="J180" i="16"/>
  <c r="N180" i="16" s="1"/>
  <c r="L180" i="16"/>
  <c r="K180" i="16" s="1"/>
  <c r="M180" i="16"/>
  <c r="BE180" i="16"/>
  <c r="BF180" i="16" s="1"/>
  <c r="BE181" i="16"/>
  <c r="BF181" i="16" s="1"/>
  <c r="J182" i="16"/>
  <c r="N182" i="16" s="1"/>
  <c r="L182" i="16"/>
  <c r="M182" i="16"/>
  <c r="BE182" i="16"/>
  <c r="BF182" i="16" s="1"/>
  <c r="BE183" i="16"/>
  <c r="BF183" i="16" s="1"/>
  <c r="L184" i="16"/>
  <c r="K184" i="16" s="1"/>
  <c r="BE185" i="16"/>
  <c r="BF185" i="16"/>
  <c r="J186" i="16"/>
  <c r="N186" i="16" s="1"/>
  <c r="K186" i="16"/>
  <c r="L186" i="16"/>
  <c r="M186" i="16"/>
  <c r="BE186" i="16"/>
  <c r="BF186" i="16"/>
  <c r="BE187" i="16"/>
  <c r="BF187" i="16" s="1"/>
  <c r="J188" i="16"/>
  <c r="N188" i="16" s="1"/>
  <c r="L188" i="16"/>
  <c r="K188" i="16" s="1"/>
  <c r="M188" i="16"/>
  <c r="BE188" i="16"/>
  <c r="BF188" i="16" s="1"/>
  <c r="BE189" i="16"/>
  <c r="BF189" i="16" s="1"/>
  <c r="J190" i="16"/>
  <c r="L190" i="16"/>
  <c r="K190" i="16" s="1"/>
  <c r="M190" i="16"/>
  <c r="N190" i="16"/>
  <c r="BE190" i="16"/>
  <c r="BF190" i="16" s="1"/>
  <c r="BE191" i="16"/>
  <c r="BF191" i="16" s="1"/>
  <c r="J192" i="16"/>
  <c r="L192" i="16"/>
  <c r="M192" i="16"/>
  <c r="BE192" i="16"/>
  <c r="BF192" i="16" s="1"/>
  <c r="BE193" i="16"/>
  <c r="BF193" i="16"/>
  <c r="J194" i="16"/>
  <c r="N194" i="16" s="1"/>
  <c r="L194" i="16"/>
  <c r="K194" i="16" s="1"/>
  <c r="M194" i="16"/>
  <c r="BE194" i="16"/>
  <c r="BF194" i="16" s="1"/>
  <c r="BE195" i="16"/>
  <c r="BF195" i="16" s="1"/>
  <c r="J196" i="16"/>
  <c r="L196" i="16"/>
  <c r="M196" i="16"/>
  <c r="BE196" i="16"/>
  <c r="BF196" i="16" s="1"/>
  <c r="BE197" i="16"/>
  <c r="BF197" i="16" s="1"/>
  <c r="J198" i="16"/>
  <c r="L198" i="16"/>
  <c r="K198" i="16" s="1"/>
  <c r="M198" i="16"/>
  <c r="N198" i="16"/>
  <c r="BE198" i="16"/>
  <c r="BF198" i="16" s="1"/>
  <c r="BE199" i="16"/>
  <c r="BF199" i="16" s="1"/>
  <c r="J200" i="16"/>
  <c r="N200" i="16" s="1"/>
  <c r="L200" i="16"/>
  <c r="K200" i="16" s="1"/>
  <c r="M200" i="16"/>
  <c r="BE200" i="16"/>
  <c r="BF200" i="16" s="1"/>
  <c r="BE201" i="16"/>
  <c r="BF201" i="16" s="1"/>
  <c r="J202" i="16"/>
  <c r="N202" i="16" s="1"/>
  <c r="L202" i="16"/>
  <c r="K202" i="16" s="1"/>
  <c r="M202" i="16"/>
  <c r="BE202" i="16"/>
  <c r="BF202" i="16"/>
  <c r="BE203" i="16"/>
  <c r="BF203" i="16"/>
  <c r="J204" i="16"/>
  <c r="L204" i="16"/>
  <c r="M204" i="16"/>
  <c r="BE204" i="16"/>
  <c r="BF204" i="16" s="1"/>
  <c r="BE205" i="16"/>
  <c r="BF205" i="16" s="1"/>
  <c r="J206" i="16"/>
  <c r="L206" i="16"/>
  <c r="M206" i="16"/>
  <c r="N206" i="16" s="1"/>
  <c r="BE206" i="16"/>
  <c r="BF206" i="16" s="1"/>
  <c r="BE207" i="16"/>
  <c r="BF207" i="16" s="1"/>
  <c r="J208" i="16"/>
  <c r="L208" i="16"/>
  <c r="M208" i="16"/>
  <c r="N208" i="16"/>
  <c r="BE208" i="16"/>
  <c r="BF208" i="16" s="1"/>
  <c r="BE209" i="16"/>
  <c r="BF209" i="16" s="1"/>
  <c r="L210" i="16"/>
  <c r="K210" i="16" s="1"/>
  <c r="BE211" i="16"/>
  <c r="BF211" i="16" s="1"/>
  <c r="J212" i="16"/>
  <c r="L212" i="16"/>
  <c r="M212" i="16"/>
  <c r="BE212" i="16"/>
  <c r="BF212" i="16" s="1"/>
  <c r="BE213" i="16"/>
  <c r="BF213" i="16" s="1"/>
  <c r="J214" i="16"/>
  <c r="L214" i="16"/>
  <c r="K214" i="16" s="1"/>
  <c r="M214" i="16"/>
  <c r="BE214" i="16"/>
  <c r="BF214" i="16" s="1"/>
  <c r="BE215" i="16"/>
  <c r="BF215" i="16" s="1"/>
  <c r="J216" i="16"/>
  <c r="L216" i="16"/>
  <c r="K216" i="16" s="1"/>
  <c r="M216" i="16"/>
  <c r="N216" i="16"/>
  <c r="BE216" i="16"/>
  <c r="BF216" i="16" s="1"/>
  <c r="BE217" i="16"/>
  <c r="BF217" i="16" s="1"/>
  <c r="J218" i="16"/>
  <c r="L218" i="16"/>
  <c r="M218" i="16"/>
  <c r="N218" i="16" s="1"/>
  <c r="BE218" i="16"/>
  <c r="BF218" i="16" s="1"/>
  <c r="BE219" i="16"/>
  <c r="BF219" i="16" s="1"/>
  <c r="J220" i="16"/>
  <c r="L220" i="16"/>
  <c r="M220" i="16"/>
  <c r="BE220" i="16"/>
  <c r="BF220" i="16"/>
  <c r="BE221" i="16"/>
  <c r="BF221" i="16" s="1"/>
  <c r="J222" i="16"/>
  <c r="L222" i="16"/>
  <c r="M222" i="16"/>
  <c r="BE222" i="16"/>
  <c r="BF222" i="16" s="1"/>
  <c r="BE223" i="16"/>
  <c r="BF223" i="16"/>
  <c r="J224" i="16"/>
  <c r="L224" i="16"/>
  <c r="K224" i="16" s="1"/>
  <c r="M224" i="16"/>
  <c r="N224" i="16"/>
  <c r="BE224" i="16"/>
  <c r="BF224" i="16" s="1"/>
  <c r="BE225" i="16"/>
  <c r="BF225" i="16" s="1"/>
  <c r="J226" i="16"/>
  <c r="L226" i="16"/>
  <c r="M226" i="16"/>
  <c r="N226" i="16" s="1"/>
  <c r="BE226" i="16"/>
  <c r="BF226" i="16"/>
  <c r="BE227" i="16"/>
  <c r="BF227" i="16" s="1"/>
  <c r="J228" i="16"/>
  <c r="L228" i="16"/>
  <c r="M228" i="16"/>
  <c r="K228" i="16" s="1"/>
  <c r="BE228" i="16"/>
  <c r="BF228" i="16" s="1"/>
  <c r="BE229" i="16"/>
  <c r="BF229" i="16"/>
  <c r="J230" i="16"/>
  <c r="N230" i="16" s="1"/>
  <c r="K230" i="16"/>
  <c r="L230" i="16"/>
  <c r="M230" i="16"/>
  <c r="BE230" i="16"/>
  <c r="BF230" i="16" s="1"/>
  <c r="BE231" i="16"/>
  <c r="BF231" i="16" s="1"/>
  <c r="J232" i="16"/>
  <c r="N232" i="16" s="1"/>
  <c r="K232" i="16"/>
  <c r="L232" i="16"/>
  <c r="M232" i="16"/>
  <c r="BE232" i="16"/>
  <c r="BF232" i="16"/>
  <c r="BE233" i="16"/>
  <c r="BF233" i="16" s="1"/>
  <c r="J234" i="16"/>
  <c r="N234" i="16" s="1"/>
  <c r="L234" i="16"/>
  <c r="K234" i="16" s="1"/>
  <c r="M234" i="16"/>
  <c r="BE234" i="16"/>
  <c r="BF234" i="16"/>
  <c r="BE235" i="16"/>
  <c r="BF235" i="16"/>
  <c r="K236" i="16"/>
  <c r="L236" i="16"/>
  <c r="BE237" i="16"/>
  <c r="BF237" i="16" s="1"/>
  <c r="J238" i="16"/>
  <c r="L238" i="16"/>
  <c r="M238" i="16"/>
  <c r="K238" i="16" s="1"/>
  <c r="N238" i="16"/>
  <c r="BE238" i="16"/>
  <c r="BF238" i="16" s="1"/>
  <c r="BE239" i="16"/>
  <c r="BF239" i="16" s="1"/>
  <c r="J240" i="16"/>
  <c r="L240" i="16"/>
  <c r="K240" i="16" s="1"/>
  <c r="M240" i="16"/>
  <c r="BE240" i="16"/>
  <c r="BF240" i="16"/>
  <c r="BE241" i="16"/>
  <c r="BF241" i="16" s="1"/>
  <c r="J242" i="16"/>
  <c r="N242" i="16" s="1"/>
  <c r="L242" i="16"/>
  <c r="K242" i="16" s="1"/>
  <c r="M242" i="16"/>
  <c r="BE242" i="16"/>
  <c r="BF242" i="16" s="1"/>
  <c r="BE243" i="16"/>
  <c r="BF243" i="16" s="1"/>
  <c r="J244" i="16"/>
  <c r="L244" i="16"/>
  <c r="M244" i="16"/>
  <c r="BE244" i="16"/>
  <c r="BF244" i="16" s="1"/>
  <c r="BE245" i="16"/>
  <c r="BF245" i="16" s="1"/>
  <c r="J246" i="16"/>
  <c r="K246" i="16"/>
  <c r="L246" i="16"/>
  <c r="M246" i="16"/>
  <c r="N246" i="16" s="1"/>
  <c r="BE246" i="16"/>
  <c r="BF246" i="16" s="1"/>
  <c r="BE247" i="16"/>
  <c r="BF247" i="16"/>
  <c r="J248" i="16"/>
  <c r="L248" i="16"/>
  <c r="M248" i="16"/>
  <c r="BE248" i="16"/>
  <c r="BF248" i="16" s="1"/>
  <c r="BE249" i="16"/>
  <c r="BF249" i="16" s="1"/>
  <c r="J250" i="16"/>
  <c r="N250" i="16" s="1"/>
  <c r="L250" i="16"/>
  <c r="K250" i="16" s="1"/>
  <c r="M250" i="16"/>
  <c r="BE250" i="16"/>
  <c r="BF250" i="16"/>
  <c r="BE251" i="16"/>
  <c r="BF251" i="16" s="1"/>
  <c r="J252" i="16"/>
  <c r="L252" i="16"/>
  <c r="M252" i="16"/>
  <c r="BE252" i="16"/>
  <c r="BF252" i="16" s="1"/>
  <c r="BE253" i="16"/>
  <c r="BF253" i="16" s="1"/>
  <c r="J254" i="16"/>
  <c r="L254" i="16"/>
  <c r="M254" i="16"/>
  <c r="BE254" i="16"/>
  <c r="BF254" i="16" s="1"/>
  <c r="BE255" i="16"/>
  <c r="BF255" i="16"/>
  <c r="J256" i="16"/>
  <c r="L256" i="16"/>
  <c r="M256" i="16"/>
  <c r="BE256" i="16"/>
  <c r="BF256" i="16" s="1"/>
  <c r="BE257" i="16"/>
  <c r="BF257" i="16" s="1"/>
  <c r="J258" i="16"/>
  <c r="N258" i="16" s="1"/>
  <c r="L258" i="16"/>
  <c r="K258" i="16" s="1"/>
  <c r="M258" i="16"/>
  <c r="BE258" i="16"/>
  <c r="BF258" i="16"/>
  <c r="BE259" i="16"/>
  <c r="BF259" i="16" s="1"/>
  <c r="K260" i="16"/>
  <c r="L260" i="16"/>
  <c r="BE261" i="16"/>
  <c r="BF261" i="16" s="1"/>
  <c r="J262" i="16"/>
  <c r="L262" i="16"/>
  <c r="M262" i="16"/>
  <c r="K262" i="16" s="1"/>
  <c r="N262" i="16"/>
  <c r="BE262" i="16"/>
  <c r="BF262" i="16" s="1"/>
  <c r="BE263" i="16"/>
  <c r="BF263" i="16"/>
  <c r="J264" i="16"/>
  <c r="L264" i="16"/>
  <c r="M264" i="16"/>
  <c r="N264" i="16"/>
  <c r="BE264" i="16"/>
  <c r="BF264" i="16" s="1"/>
  <c r="BE265" i="16"/>
  <c r="BF265" i="16"/>
  <c r="J266" i="16"/>
  <c r="L266" i="16"/>
  <c r="M266" i="16"/>
  <c r="BE266" i="16"/>
  <c r="BF266" i="16"/>
  <c r="BE267" i="16"/>
  <c r="BF267" i="16" s="1"/>
  <c r="J268" i="16"/>
  <c r="N268" i="16" s="1"/>
  <c r="K268" i="16"/>
  <c r="L268" i="16"/>
  <c r="M268" i="16"/>
  <c r="BE268" i="16"/>
  <c r="BF268" i="16" s="1"/>
  <c r="BE269" i="16"/>
  <c r="BF269" i="16" s="1"/>
  <c r="J270" i="16"/>
  <c r="N270" i="16" s="1"/>
  <c r="L270" i="16"/>
  <c r="M270" i="16"/>
  <c r="BE270" i="16"/>
  <c r="BF270" i="16" s="1"/>
  <c r="BE271" i="16"/>
  <c r="BF271" i="16"/>
  <c r="J272" i="16"/>
  <c r="N272" i="16" s="1"/>
  <c r="L272" i="16"/>
  <c r="M272" i="16"/>
  <c r="BE272" i="16"/>
  <c r="BF272" i="16" s="1"/>
  <c r="BE273" i="16"/>
  <c r="BF273" i="16"/>
  <c r="J274" i="16"/>
  <c r="N274" i="16" s="1"/>
  <c r="L274" i="16"/>
  <c r="K274" i="16" s="1"/>
  <c r="M274" i="16"/>
  <c r="BE274" i="16"/>
  <c r="BF274" i="16" s="1"/>
  <c r="BE275" i="16"/>
  <c r="BF275" i="16" s="1"/>
  <c r="J276" i="16"/>
  <c r="L276" i="16"/>
  <c r="K276" i="16" s="1"/>
  <c r="M276" i="16"/>
  <c r="BE276" i="16"/>
  <c r="BF276" i="16" s="1"/>
  <c r="BE277" i="16"/>
  <c r="BF277" i="16" s="1"/>
  <c r="J278" i="16"/>
  <c r="L278" i="16"/>
  <c r="M278" i="16"/>
  <c r="N278" i="16" s="1"/>
  <c r="BE278" i="16"/>
  <c r="BF278" i="16" s="1"/>
  <c r="BE279" i="16"/>
  <c r="BF279" i="16" s="1"/>
  <c r="J280" i="16"/>
  <c r="L280" i="16"/>
  <c r="M280" i="16"/>
  <c r="N280" i="16"/>
  <c r="BE280" i="16"/>
  <c r="BF280" i="16" s="1"/>
  <c r="BE281" i="16"/>
  <c r="BF281" i="16" s="1"/>
  <c r="J282" i="16"/>
  <c r="L282" i="16"/>
  <c r="M282" i="16"/>
  <c r="BE282" i="16"/>
  <c r="BF282" i="16"/>
  <c r="BE283" i="16"/>
  <c r="BF283" i="16" s="1"/>
  <c r="J284" i="16"/>
  <c r="L284" i="16"/>
  <c r="M284" i="16"/>
  <c r="BE284" i="16"/>
  <c r="BF284" i="16"/>
  <c r="BE285" i="16"/>
  <c r="BF285" i="16" s="1"/>
  <c r="J286" i="16"/>
  <c r="N286" i="16" s="1"/>
  <c r="L286" i="16"/>
  <c r="M286" i="16"/>
  <c r="BE286" i="16"/>
  <c r="BF286" i="16"/>
  <c r="BE287" i="16"/>
  <c r="BF287" i="16"/>
  <c r="J288" i="16"/>
  <c r="N288" i="16" s="1"/>
  <c r="L288" i="16"/>
  <c r="M288" i="16"/>
  <c r="BE288" i="16"/>
  <c r="BF288" i="16" s="1"/>
  <c r="BE289" i="16"/>
  <c r="BF289" i="16"/>
  <c r="J290" i="16"/>
  <c r="L290" i="16"/>
  <c r="M290" i="16"/>
  <c r="BE290" i="16"/>
  <c r="BF290" i="16"/>
  <c r="BE291" i="16"/>
  <c r="BF291" i="16" s="1"/>
  <c r="L292" i="16"/>
  <c r="K292" i="16" s="1"/>
  <c r="BE293" i="16"/>
  <c r="BF293" i="16" s="1"/>
  <c r="J294" i="16"/>
  <c r="L294" i="16"/>
  <c r="M294" i="16"/>
  <c r="BE294" i="16"/>
  <c r="BF294" i="16" s="1"/>
  <c r="BE295" i="16"/>
  <c r="BF295" i="16" s="1"/>
  <c r="J296" i="16"/>
  <c r="L296" i="16"/>
  <c r="K296" i="16" s="1"/>
  <c r="M296" i="16"/>
  <c r="N296" i="16"/>
  <c r="BE296" i="16"/>
  <c r="BF296" i="16" s="1"/>
  <c r="BE297" i="16"/>
  <c r="BF297" i="16" s="1"/>
  <c r="J298" i="16"/>
  <c r="N298" i="16" s="1"/>
  <c r="L298" i="16"/>
  <c r="K298" i="16" s="1"/>
  <c r="M298" i="16"/>
  <c r="BE298" i="16"/>
  <c r="BF298" i="16" s="1"/>
  <c r="BE299" i="16"/>
  <c r="BF299" i="16" s="1"/>
  <c r="J300" i="16"/>
  <c r="N300" i="16" s="1"/>
  <c r="L300" i="16"/>
  <c r="K300" i="16" s="1"/>
  <c r="M300" i="16"/>
  <c r="BE300" i="16"/>
  <c r="BF300" i="16" s="1"/>
  <c r="BE301" i="16"/>
  <c r="BF301" i="16"/>
  <c r="J302" i="16"/>
  <c r="L302" i="16"/>
  <c r="M302" i="16"/>
  <c r="N302" i="16"/>
  <c r="BE302" i="16"/>
  <c r="BF302" i="16" s="1"/>
  <c r="BE303" i="16"/>
  <c r="BF303" i="16"/>
  <c r="J304" i="16"/>
  <c r="L304" i="16"/>
  <c r="K304" i="16" s="1"/>
  <c r="M304" i="16"/>
  <c r="N304" i="16"/>
  <c r="BE304" i="16"/>
  <c r="BF304" i="16" s="1"/>
  <c r="BE305" i="16"/>
  <c r="BF305" i="16" s="1"/>
  <c r="J306" i="16"/>
  <c r="L306" i="16"/>
  <c r="M306" i="16"/>
  <c r="N306" i="16"/>
  <c r="BE306" i="16"/>
  <c r="BF306" i="16" s="1"/>
  <c r="BE307" i="16"/>
  <c r="BF307" i="16" s="1"/>
  <c r="J308" i="16"/>
  <c r="L308" i="16"/>
  <c r="K308" i="16" s="1"/>
  <c r="M308" i="16"/>
  <c r="N308" i="16"/>
  <c r="BE308" i="16"/>
  <c r="BF308" i="16" s="1"/>
  <c r="BE309" i="16"/>
  <c r="BF309" i="16" s="1"/>
  <c r="J310" i="16"/>
  <c r="N310" i="16" s="1"/>
  <c r="L310" i="16"/>
  <c r="K310" i="16" s="1"/>
  <c r="M310" i="16"/>
  <c r="BE310" i="16"/>
  <c r="BF310" i="16" s="1"/>
  <c r="BE311" i="16"/>
  <c r="BF311" i="16" s="1"/>
  <c r="J312" i="16"/>
  <c r="L312" i="16"/>
  <c r="M312" i="16"/>
  <c r="N312" i="16" s="1"/>
  <c r="BE312" i="16"/>
  <c r="BF312" i="16"/>
  <c r="BE313" i="16"/>
  <c r="BF313" i="16" s="1"/>
  <c r="J314" i="16"/>
  <c r="L314" i="16"/>
  <c r="M314" i="16"/>
  <c r="N314" i="16"/>
  <c r="BE314" i="16"/>
  <c r="BF314" i="16" s="1"/>
  <c r="BE315" i="16"/>
  <c r="BF315" i="16" s="1"/>
  <c r="J316" i="16"/>
  <c r="N316" i="16" s="1"/>
  <c r="L316" i="16"/>
  <c r="K316" i="16" s="1"/>
  <c r="M316" i="16"/>
  <c r="BE316" i="16"/>
  <c r="BF316" i="16" s="1"/>
  <c r="BE317" i="16"/>
  <c r="BF317" i="16"/>
  <c r="J318" i="16"/>
  <c r="N318" i="16" s="1"/>
  <c r="L318" i="16"/>
  <c r="K318" i="16" s="1"/>
  <c r="M318" i="16"/>
  <c r="BE318" i="16"/>
  <c r="BF318" i="16" s="1"/>
  <c r="BE319" i="16"/>
  <c r="BF319" i="16" s="1"/>
  <c r="J320" i="16"/>
  <c r="L320" i="16"/>
  <c r="M320" i="16"/>
  <c r="BE320" i="16"/>
  <c r="BF320" i="16" s="1"/>
  <c r="BE321" i="16"/>
  <c r="BF321" i="16" s="1"/>
  <c r="J322" i="16"/>
  <c r="N322" i="16" s="1"/>
  <c r="L322" i="16"/>
  <c r="K322" i="16" s="1"/>
  <c r="M322" i="16"/>
  <c r="BE322" i="16"/>
  <c r="BF322" i="16" s="1"/>
  <c r="BE323" i="16"/>
  <c r="BF323" i="16" s="1"/>
  <c r="L324" i="16"/>
  <c r="K324" i="16" s="1"/>
  <c r="BE325" i="16"/>
  <c r="BF325" i="16"/>
  <c r="J326" i="16"/>
  <c r="L326" i="16"/>
  <c r="M326" i="16"/>
  <c r="BE326" i="16"/>
  <c r="BF326" i="16" s="1"/>
  <c r="BE327" i="16"/>
  <c r="BF327" i="16"/>
  <c r="L328" i="16"/>
  <c r="K328" i="16" s="1"/>
  <c r="N328" i="16"/>
  <c r="BE328" i="16"/>
  <c r="BF328" i="16" s="1"/>
  <c r="BE329" i="16"/>
  <c r="BF329" i="16" s="1"/>
  <c r="J330" i="16"/>
  <c r="L330" i="16"/>
  <c r="K330" i="16" s="1"/>
  <c r="M330" i="16"/>
  <c r="BE330" i="16"/>
  <c r="BF330" i="16" s="1"/>
  <c r="BE331" i="16"/>
  <c r="BF331" i="16" s="1"/>
  <c r="L332" i="16"/>
  <c r="K332" i="16" s="1"/>
  <c r="BE333" i="16"/>
  <c r="BF333" i="16" s="1"/>
  <c r="J334" i="16"/>
  <c r="N334" i="16" s="1"/>
  <c r="L334" i="16"/>
  <c r="K334" i="16" s="1"/>
  <c r="M334" i="16"/>
  <c r="BE334" i="16"/>
  <c r="BF334" i="16" s="1"/>
  <c r="BE335" i="16"/>
  <c r="BF335" i="16" s="1"/>
  <c r="J336" i="16"/>
  <c r="L336" i="16"/>
  <c r="M336" i="16"/>
  <c r="BE336" i="16"/>
  <c r="BF336" i="16" s="1"/>
  <c r="BE337" i="16"/>
  <c r="BF337" i="16" s="1"/>
  <c r="J338" i="16"/>
  <c r="L338" i="16"/>
  <c r="M338" i="16"/>
  <c r="BE338" i="16"/>
  <c r="BF338" i="16" s="1"/>
  <c r="BE339" i="16"/>
  <c r="BF339" i="16" s="1"/>
  <c r="L340" i="16"/>
  <c r="K340" i="16" s="1"/>
  <c r="BE341" i="16"/>
  <c r="BF341" i="16"/>
  <c r="J342" i="16"/>
  <c r="L342" i="16"/>
  <c r="K342" i="16" s="1"/>
  <c r="M342" i="16"/>
  <c r="N342" i="16"/>
  <c r="BE342" i="16"/>
  <c r="BF342" i="16"/>
  <c r="BE343" i="16"/>
  <c r="BF343" i="16"/>
  <c r="J344" i="16"/>
  <c r="N344" i="16" s="1"/>
  <c r="L344" i="16"/>
  <c r="K344" i="16" s="1"/>
  <c r="M344" i="16"/>
  <c r="BE344" i="16"/>
  <c r="BF344" i="16"/>
  <c r="BE345" i="16"/>
  <c r="BF345" i="16" s="1"/>
  <c r="L346" i="16"/>
  <c r="K346" i="16" s="1"/>
  <c r="BE347" i="16"/>
  <c r="BF347" i="16" s="1"/>
  <c r="J348" i="16"/>
  <c r="L348" i="16"/>
  <c r="M348" i="16"/>
  <c r="BE348" i="16"/>
  <c r="BF348" i="16" s="1"/>
  <c r="BE349" i="16"/>
  <c r="BF349" i="16" s="1"/>
  <c r="K350" i="16"/>
  <c r="L350" i="16"/>
  <c r="BE351" i="16"/>
  <c r="BF351" i="16"/>
  <c r="J352" i="16"/>
  <c r="N352" i="16" s="1"/>
  <c r="K352" i="16"/>
  <c r="L352" i="16"/>
  <c r="M352" i="16"/>
  <c r="BE352" i="16"/>
  <c r="BF352" i="16" s="1"/>
  <c r="BE353" i="16"/>
  <c r="BF353" i="16"/>
  <c r="J354" i="16"/>
  <c r="N354" i="16" s="1"/>
  <c r="K354" i="16"/>
  <c r="L354" i="16"/>
  <c r="M354" i="16"/>
  <c r="BE354" i="16"/>
  <c r="BF354" i="16" s="1"/>
  <c r="BE355" i="16"/>
  <c r="BF355" i="16"/>
  <c r="J356" i="16"/>
  <c r="N356" i="16" s="1"/>
  <c r="L356" i="16"/>
  <c r="M356" i="16"/>
  <c r="BE356" i="16"/>
  <c r="BF356" i="16"/>
  <c r="BE357" i="16"/>
  <c r="BF357" i="16"/>
  <c r="J358" i="16"/>
  <c r="L358" i="16"/>
  <c r="M358" i="16"/>
  <c r="BE358" i="16"/>
  <c r="BF358" i="16" s="1"/>
  <c r="BE359" i="16"/>
  <c r="BF359" i="16" s="1"/>
  <c r="J360" i="16"/>
  <c r="L360" i="16"/>
  <c r="K360" i="16" s="1"/>
  <c r="M360" i="16"/>
  <c r="BE360" i="16"/>
  <c r="BF360" i="16" s="1"/>
  <c r="BE361" i="16"/>
  <c r="BF361" i="16" s="1"/>
  <c r="J362" i="16"/>
  <c r="L362" i="16"/>
  <c r="M362" i="16"/>
  <c r="N362" i="16" s="1"/>
  <c r="BE362" i="16"/>
  <c r="BF362" i="16" s="1"/>
  <c r="BE363" i="16"/>
  <c r="BF363" i="16" s="1"/>
  <c r="J364" i="16"/>
  <c r="L364" i="16"/>
  <c r="K364" i="16" s="1"/>
  <c r="M364" i="16"/>
  <c r="N364" i="16" s="1"/>
  <c r="BE364" i="16"/>
  <c r="BF364" i="16" s="1"/>
  <c r="BE365" i="16"/>
  <c r="BF365" i="16"/>
  <c r="J366" i="16"/>
  <c r="L366" i="16"/>
  <c r="M366" i="16"/>
  <c r="BE366" i="16"/>
  <c r="BF366" i="16"/>
  <c r="BE367" i="16"/>
  <c r="BF367" i="16" s="1"/>
  <c r="J368" i="16"/>
  <c r="L368" i="16"/>
  <c r="M368" i="16"/>
  <c r="BE368" i="16"/>
  <c r="BF368" i="16" s="1"/>
  <c r="BE369" i="16"/>
  <c r="BF369" i="16" s="1"/>
  <c r="J370" i="16"/>
  <c r="L370" i="16"/>
  <c r="M370" i="16"/>
  <c r="K370" i="16" s="1"/>
  <c r="N370" i="16"/>
  <c r="BE370" i="16"/>
  <c r="BF370" i="16" s="1"/>
  <c r="BE371" i="16"/>
  <c r="BF371" i="16" s="1"/>
  <c r="J372" i="16"/>
  <c r="L372" i="16"/>
  <c r="K372" i="16" s="1"/>
  <c r="M372" i="16"/>
  <c r="BE372" i="16"/>
  <c r="BF372" i="16"/>
  <c r="BE373" i="16"/>
  <c r="BF373" i="16"/>
  <c r="J374" i="16"/>
  <c r="N374" i="16" s="1"/>
  <c r="L374" i="16"/>
  <c r="K374" i="16" s="1"/>
  <c r="M374" i="16"/>
  <c r="BE374" i="16"/>
  <c r="BF374" i="16" s="1"/>
  <c r="BE375" i="16"/>
  <c r="BF375" i="16" s="1"/>
  <c r="J376" i="16"/>
  <c r="L376" i="16"/>
  <c r="M376" i="16"/>
  <c r="K376" i="16" s="1"/>
  <c r="BE376" i="16"/>
  <c r="BF376" i="16" s="1"/>
  <c r="BE377" i="16"/>
  <c r="BF377" i="16" s="1"/>
  <c r="J378" i="16"/>
  <c r="L378" i="16"/>
  <c r="K378" i="16" s="1"/>
  <c r="M378" i="16"/>
  <c r="BE378" i="16"/>
  <c r="BF378" i="16"/>
  <c r="BE379" i="16"/>
  <c r="BF379" i="16"/>
  <c r="J380" i="16"/>
  <c r="L380" i="16"/>
  <c r="M380" i="16"/>
  <c r="BE380" i="16"/>
  <c r="BF380" i="16"/>
  <c r="BE381" i="16"/>
  <c r="BF381" i="16"/>
  <c r="J382" i="16"/>
  <c r="K382" i="16"/>
  <c r="L382" i="16"/>
  <c r="M382" i="16"/>
  <c r="BE382" i="16"/>
  <c r="BF382" i="16"/>
  <c r="BE383" i="16"/>
  <c r="BF383" i="16"/>
  <c r="J384" i="16"/>
  <c r="N384" i="16" s="1"/>
  <c r="K384" i="16"/>
  <c r="L384" i="16"/>
  <c r="M384" i="16"/>
  <c r="BE384" i="16"/>
  <c r="BF384" i="16" s="1"/>
  <c r="BE385" i="16"/>
  <c r="BF385" i="16" s="1"/>
  <c r="J386" i="16"/>
  <c r="L386" i="16"/>
  <c r="K386" i="16" s="1"/>
  <c r="M386" i="16"/>
  <c r="N386" i="16" s="1"/>
  <c r="BE386" i="16"/>
  <c r="BF386" i="16" s="1"/>
  <c r="BE387" i="16"/>
  <c r="BF387" i="16" s="1"/>
  <c r="J388" i="16"/>
  <c r="N388" i="16" s="1"/>
  <c r="L388" i="16"/>
  <c r="K388" i="16" s="1"/>
  <c r="M388" i="16"/>
  <c r="AP388" i="16"/>
  <c r="AQ388" i="16"/>
  <c r="AR388" i="16"/>
  <c r="AS388" i="16"/>
  <c r="AT388" i="16"/>
  <c r="BE388" i="16" s="1"/>
  <c r="BF388" i="16" s="1"/>
  <c r="AU388" i="16"/>
  <c r="BE389" i="16"/>
  <c r="BF389" i="16" s="1"/>
  <c r="J390" i="16"/>
  <c r="L390" i="16"/>
  <c r="K390" i="16" s="1"/>
  <c r="M390" i="16"/>
  <c r="N390" i="16"/>
  <c r="BE390" i="16"/>
  <c r="BF390" i="16"/>
  <c r="BE391" i="16"/>
  <c r="BF391" i="16" s="1"/>
  <c r="J392" i="16"/>
  <c r="N392" i="16" s="1"/>
  <c r="L392" i="16"/>
  <c r="M392" i="16"/>
  <c r="BE392" i="16"/>
  <c r="BF392" i="16" s="1"/>
  <c r="BE393" i="16"/>
  <c r="BF393" i="16"/>
  <c r="J394" i="16"/>
  <c r="L394" i="16"/>
  <c r="M394" i="16"/>
  <c r="K394" i="16" s="1"/>
  <c r="BE394" i="16"/>
  <c r="BF394" i="16" s="1"/>
  <c r="BE395" i="16"/>
  <c r="BF395" i="16" s="1"/>
  <c r="L396" i="16"/>
  <c r="K396" i="16" s="1"/>
  <c r="BE397" i="16"/>
  <c r="BF397" i="16"/>
  <c r="J398" i="16"/>
  <c r="L398" i="16"/>
  <c r="K398" i="16" s="1"/>
  <c r="M398" i="16"/>
  <c r="N398" i="16"/>
  <c r="BE398" i="16"/>
  <c r="BF398" i="16" s="1"/>
  <c r="BE399" i="16"/>
  <c r="BF399" i="16" s="1"/>
  <c r="J400" i="16"/>
  <c r="N400" i="16" s="1"/>
  <c r="L400" i="16"/>
  <c r="K400" i="16" s="1"/>
  <c r="M400" i="16"/>
  <c r="BE400" i="16"/>
  <c r="BF400" i="16" s="1"/>
  <c r="BE401" i="16"/>
  <c r="BF401" i="16" s="1"/>
  <c r="L402" i="16"/>
  <c r="K402" i="16" s="1"/>
  <c r="N402" i="16"/>
  <c r="BE402" i="16"/>
  <c r="BF402" i="16" s="1"/>
  <c r="BE403" i="16"/>
  <c r="BF403" i="16" s="1"/>
  <c r="K404" i="16"/>
  <c r="L404" i="16"/>
  <c r="BE405" i="16"/>
  <c r="BF405" i="16"/>
  <c r="J406" i="16"/>
  <c r="L406" i="16"/>
  <c r="K406" i="16" s="1"/>
  <c r="M406" i="16"/>
  <c r="BE406" i="16"/>
  <c r="BF406" i="16" s="1"/>
  <c r="BE407" i="16"/>
  <c r="BF407" i="16"/>
  <c r="J408" i="16"/>
  <c r="K408" i="16"/>
  <c r="L408" i="16"/>
  <c r="BE409" i="16"/>
  <c r="BF409" i="16" s="1"/>
  <c r="J410" i="16"/>
  <c r="L410" i="16"/>
  <c r="M410" i="16"/>
  <c r="BE410" i="16"/>
  <c r="BF410" i="16" s="1"/>
  <c r="BE411" i="16"/>
  <c r="BF411" i="16" s="1"/>
  <c r="J412" i="16"/>
  <c r="L412" i="16"/>
  <c r="M412" i="16"/>
  <c r="K412" i="16" s="1"/>
  <c r="BE412" i="16"/>
  <c r="BF412" i="16" s="1"/>
  <c r="BE413" i="16"/>
  <c r="BF413" i="16" s="1"/>
  <c r="L414" i="16"/>
  <c r="BE415" i="16"/>
  <c r="BF415" i="16" s="1"/>
  <c r="J416" i="16"/>
  <c r="L416" i="16"/>
  <c r="M416" i="16"/>
  <c r="AE416" i="16"/>
  <c r="BE416" i="16" s="1"/>
  <c r="BF416" i="16" s="1"/>
  <c r="AF416" i="16"/>
  <c r="AG416" i="16"/>
  <c r="BE417" i="16"/>
  <c r="BF417" i="16" s="1"/>
  <c r="L418" i="16"/>
  <c r="K418" i="16" s="1"/>
  <c r="BE419" i="16"/>
  <c r="BF419" i="16" s="1"/>
  <c r="L420" i="16"/>
  <c r="K420" i="16" s="1"/>
  <c r="N420" i="16"/>
  <c r="BE420" i="16"/>
  <c r="BF420" i="16" s="1"/>
  <c r="BE421" i="16"/>
  <c r="BF421" i="16" s="1"/>
  <c r="J422" i="16"/>
  <c r="L422" i="16"/>
  <c r="M422" i="16"/>
  <c r="K422" i="16" s="1"/>
  <c r="N422" i="16"/>
  <c r="AE422" i="16"/>
  <c r="AF422" i="16"/>
  <c r="AG422" i="16"/>
  <c r="AH422" i="16"/>
  <c r="AI422" i="16"/>
  <c r="AJ422" i="16"/>
  <c r="AK422" i="16"/>
  <c r="AL422" i="16"/>
  <c r="AM422" i="16"/>
  <c r="AN422" i="16"/>
  <c r="AO422" i="16"/>
  <c r="AP422" i="16"/>
  <c r="BE423" i="16"/>
  <c r="BF423" i="16" s="1"/>
  <c r="L424" i="16"/>
  <c r="K424" i="16" s="1"/>
  <c r="BE424" i="16"/>
  <c r="BF424" i="16" s="1"/>
  <c r="BE425" i="16"/>
  <c r="BF425" i="16" s="1"/>
  <c r="J426" i="16"/>
  <c r="N426" i="16" s="1"/>
  <c r="L426" i="16"/>
  <c r="K426" i="16" s="1"/>
  <c r="M426" i="16"/>
  <c r="BE426" i="16"/>
  <c r="BF426" i="16" s="1"/>
  <c r="BE427" i="16"/>
  <c r="BF427" i="16" s="1"/>
  <c r="J428" i="16"/>
  <c r="L428" i="16"/>
  <c r="M428" i="16"/>
  <c r="N428" i="16" s="1"/>
  <c r="BE428" i="16"/>
  <c r="BF428" i="16" s="1"/>
  <c r="BE429" i="16"/>
  <c r="BF429" i="16" s="1"/>
  <c r="J430" i="16"/>
  <c r="L430" i="16"/>
  <c r="M430" i="16"/>
  <c r="N430" i="16"/>
  <c r="BE430" i="16"/>
  <c r="BF430" i="16" s="1"/>
  <c r="BE431" i="16"/>
  <c r="BF431" i="16" s="1"/>
  <c r="J432" i="16"/>
  <c r="L432" i="16"/>
  <c r="M432" i="16"/>
  <c r="N432" i="16"/>
  <c r="BE432" i="16"/>
  <c r="BF432" i="16" s="1"/>
  <c r="BE433" i="16"/>
  <c r="BF433" i="16" s="1"/>
  <c r="J434" i="16"/>
  <c r="N434" i="16" s="1"/>
  <c r="L434" i="16"/>
  <c r="K434" i="16" s="1"/>
  <c r="M434" i="16"/>
  <c r="BE434" i="16"/>
  <c r="BF434" i="16" s="1"/>
  <c r="BE435" i="16"/>
  <c r="BF435" i="16" s="1"/>
  <c r="J436" i="16"/>
  <c r="L436" i="16"/>
  <c r="M436" i="16"/>
  <c r="BE436" i="16"/>
  <c r="BF436" i="16"/>
  <c r="BE437" i="16"/>
  <c r="BF437" i="16" s="1"/>
  <c r="J438" i="16"/>
  <c r="N438" i="16" s="1"/>
  <c r="L438" i="16"/>
  <c r="M438" i="16"/>
  <c r="BE438" i="16"/>
  <c r="BF438" i="16" s="1"/>
  <c r="BE439" i="16"/>
  <c r="BF439" i="16" s="1"/>
  <c r="J440" i="16"/>
  <c r="L440" i="16"/>
  <c r="M440" i="16"/>
  <c r="N440" i="16" s="1"/>
  <c r="BE440" i="16"/>
  <c r="BF440" i="16" s="1"/>
  <c r="BE441" i="16"/>
  <c r="BF441" i="16" s="1"/>
  <c r="K442" i="16"/>
  <c r="L442" i="16"/>
  <c r="BE443" i="16"/>
  <c r="BF443" i="16"/>
  <c r="L444" i="16"/>
  <c r="K444" i="16" s="1"/>
  <c r="N444" i="16"/>
  <c r="BE444" i="16"/>
  <c r="BF444" i="16"/>
  <c r="BE445" i="16"/>
  <c r="BF445" i="16" s="1"/>
  <c r="J446" i="16"/>
  <c r="L446" i="16"/>
  <c r="M446" i="16"/>
  <c r="BE446" i="16"/>
  <c r="BF446" i="16" s="1"/>
  <c r="BE447" i="16"/>
  <c r="BF447" i="16" s="1"/>
  <c r="L448" i="16"/>
  <c r="K448" i="16" s="1"/>
  <c r="BE448" i="16"/>
  <c r="BF448" i="16" s="1"/>
  <c r="BE449" i="16"/>
  <c r="BF449" i="16" s="1"/>
  <c r="J450" i="16"/>
  <c r="N450" i="16" s="1"/>
  <c r="L450" i="16"/>
  <c r="M450" i="16"/>
  <c r="BE450" i="16"/>
  <c r="BF450" i="16" s="1"/>
  <c r="BE451" i="16"/>
  <c r="BF451" i="16"/>
  <c r="J452" i="16"/>
  <c r="L452" i="16"/>
  <c r="M452" i="16"/>
  <c r="N452" i="16"/>
  <c r="BE452" i="16"/>
  <c r="BF452" i="16" s="1"/>
  <c r="BE453" i="16"/>
  <c r="BF453" i="16" s="1"/>
  <c r="L454" i="16"/>
  <c r="K454" i="16" s="1"/>
  <c r="BE454" i="16"/>
  <c r="BF454" i="16" s="1"/>
  <c r="BE455" i="16"/>
  <c r="BF455" i="16" s="1"/>
  <c r="J456" i="16"/>
  <c r="L456" i="16"/>
  <c r="M456" i="16"/>
  <c r="BE456" i="16"/>
  <c r="BF456" i="16" s="1"/>
  <c r="BE457" i="16"/>
  <c r="BF457" i="16" s="1"/>
  <c r="J458" i="16"/>
  <c r="L458" i="16"/>
  <c r="M458" i="16"/>
  <c r="N458" i="16" s="1"/>
  <c r="BE458" i="16"/>
  <c r="BF458" i="16" s="1"/>
  <c r="BE459" i="16"/>
  <c r="BF459" i="16" s="1"/>
  <c r="L460" i="16"/>
  <c r="K460" i="16" s="1"/>
  <c r="BE461" i="16"/>
  <c r="BF461" i="16" s="1"/>
  <c r="J462" i="16"/>
  <c r="K462" i="16"/>
  <c r="L462" i="16"/>
  <c r="M462" i="16"/>
  <c r="BE462" i="16"/>
  <c r="BF462" i="16" s="1"/>
  <c r="BE463" i="16"/>
  <c r="BF463" i="16"/>
  <c r="J464" i="16"/>
  <c r="N464" i="16" s="1"/>
  <c r="L464" i="16"/>
  <c r="K464" i="16" s="1"/>
  <c r="M464" i="16"/>
  <c r="BE464" i="16"/>
  <c r="BF464" i="16" s="1"/>
  <c r="BE465" i="16"/>
  <c r="BF465" i="16"/>
  <c r="L466" i="16"/>
  <c r="K466" i="16" s="1"/>
  <c r="BE467" i="16"/>
  <c r="BF467" i="16" s="1"/>
  <c r="K468" i="16"/>
  <c r="L468" i="16"/>
  <c r="BE468" i="16"/>
  <c r="BF468" i="16" s="1"/>
  <c r="BE469" i="16"/>
  <c r="BF469" i="16" s="1"/>
  <c r="J470" i="16"/>
  <c r="N470" i="16" s="1"/>
  <c r="L470" i="16"/>
  <c r="K470" i="16" s="1"/>
  <c r="M470" i="16"/>
  <c r="BE470" i="16"/>
  <c r="BF470" i="16" s="1"/>
  <c r="BE471" i="16"/>
  <c r="BF471" i="16" s="1"/>
  <c r="J472" i="16"/>
  <c r="L472" i="16"/>
  <c r="M472" i="16"/>
  <c r="N472" i="16" s="1"/>
  <c r="BE472" i="16"/>
  <c r="BF472" i="16" s="1"/>
  <c r="BE473" i="16"/>
  <c r="BF473" i="16" s="1"/>
  <c r="J474" i="16"/>
  <c r="L474" i="16"/>
  <c r="M474" i="16"/>
  <c r="BE474" i="16"/>
  <c r="BF474" i="16" s="1"/>
  <c r="BE475" i="16"/>
  <c r="BF475" i="16" s="1"/>
  <c r="L476" i="16"/>
  <c r="K476" i="16" s="1"/>
  <c r="BE477" i="16"/>
  <c r="BF477" i="16" s="1"/>
  <c r="L478" i="16"/>
  <c r="K478" i="16" s="1"/>
  <c r="N478" i="16"/>
  <c r="BE478" i="16"/>
  <c r="BF478" i="16"/>
  <c r="BE479" i="16"/>
  <c r="BF479" i="16"/>
  <c r="J480" i="16"/>
  <c r="L480" i="16"/>
  <c r="K480" i="16" s="1"/>
  <c r="M480" i="16"/>
  <c r="BE480" i="16"/>
  <c r="BF480" i="16"/>
  <c r="BE481" i="16"/>
  <c r="BF481" i="16"/>
  <c r="L482" i="16"/>
  <c r="K482" i="16" s="1"/>
  <c r="N482" i="16"/>
  <c r="BE482" i="16"/>
  <c r="BF482" i="16" s="1"/>
  <c r="BE483" i="16"/>
  <c r="BF483" i="16"/>
  <c r="L484" i="16"/>
  <c r="K484" i="16" s="1"/>
  <c r="BE485" i="16"/>
  <c r="BF485" i="16" s="1"/>
  <c r="J486" i="16"/>
  <c r="N486" i="16" s="1"/>
  <c r="L486" i="16"/>
  <c r="K486" i="16" s="1"/>
  <c r="M486" i="16"/>
  <c r="BE486" i="16"/>
  <c r="BF486" i="16" s="1"/>
  <c r="BE487" i="16"/>
  <c r="BF487" i="16"/>
  <c r="K488" i="16"/>
  <c r="L488" i="16"/>
  <c r="BE489" i="16"/>
  <c r="BF489" i="16" s="1"/>
  <c r="J490" i="16"/>
  <c r="L490" i="16"/>
  <c r="M490" i="16"/>
  <c r="K490" i="16" s="1"/>
  <c r="BE490" i="16"/>
  <c r="BF490" i="16" s="1"/>
  <c r="BE491" i="16"/>
  <c r="BF491" i="16" s="1"/>
  <c r="L492" i="16"/>
  <c r="K492" i="16" s="1"/>
  <c r="BE493" i="16"/>
  <c r="BF493" i="16" s="1"/>
  <c r="J494" i="16"/>
  <c r="N494" i="16" s="1"/>
  <c r="L494" i="16"/>
  <c r="M494" i="16"/>
  <c r="BE494" i="16"/>
  <c r="BF494" i="16" s="1"/>
  <c r="BE495" i="16"/>
  <c r="BF495" i="16" s="1"/>
  <c r="L496" i="16"/>
  <c r="K496" i="16" s="1"/>
  <c r="N496" i="16"/>
  <c r="BE496" i="16"/>
  <c r="BF496" i="16"/>
  <c r="BE497" i="16"/>
  <c r="BF497" i="16" s="1"/>
  <c r="J498" i="16"/>
  <c r="N498" i="16" s="1"/>
  <c r="L498" i="16"/>
  <c r="K498" i="16" s="1"/>
  <c r="M498" i="16"/>
  <c r="BE498" i="16"/>
  <c r="BF498" i="16"/>
  <c r="BE499" i="16"/>
  <c r="BF499" i="16" s="1"/>
  <c r="K500" i="16"/>
  <c r="L500" i="16"/>
  <c r="BE501" i="16"/>
  <c r="BF501" i="16" s="1"/>
  <c r="J502" i="16"/>
  <c r="L502" i="16"/>
  <c r="M502" i="16"/>
  <c r="BE502" i="16"/>
  <c r="BF502" i="16"/>
  <c r="BE503" i="16"/>
  <c r="BF503" i="16" s="1"/>
  <c r="J504" i="16"/>
  <c r="L504" i="16"/>
  <c r="M504" i="16"/>
  <c r="BE504" i="16"/>
  <c r="BF504" i="16"/>
  <c r="BE505" i="16"/>
  <c r="BF505" i="16"/>
  <c r="J506" i="16"/>
  <c r="K506" i="16"/>
  <c r="L506" i="16"/>
  <c r="M506" i="16"/>
  <c r="BE506" i="16"/>
  <c r="BF506" i="16"/>
  <c r="BE507" i="16"/>
  <c r="BF507" i="16"/>
  <c r="L508" i="16"/>
  <c r="K508" i="16" s="1"/>
  <c r="N508" i="16"/>
  <c r="BE508" i="16"/>
  <c r="BF508" i="16"/>
  <c r="BE509" i="16"/>
  <c r="BF509" i="16" s="1"/>
  <c r="L510" i="16"/>
  <c r="K510" i="16" s="1"/>
  <c r="BE511" i="16"/>
  <c r="BF511" i="16" s="1"/>
  <c r="J512" i="16"/>
  <c r="N512" i="16" s="1"/>
  <c r="L512" i="16"/>
  <c r="K512" i="16" s="1"/>
  <c r="M512" i="16"/>
  <c r="BE512" i="16"/>
  <c r="BF512" i="16" s="1"/>
  <c r="BE513" i="16"/>
  <c r="BF513" i="16"/>
  <c r="J514" i="16"/>
  <c r="N514" i="16" s="1"/>
  <c r="L514" i="16"/>
  <c r="K514" i="16" s="1"/>
  <c r="M514" i="16"/>
  <c r="BE514" i="16"/>
  <c r="BF514" i="16" s="1"/>
  <c r="BE515" i="16"/>
  <c r="BF515" i="16"/>
  <c r="J516" i="16"/>
  <c r="L516" i="16"/>
  <c r="M516" i="16"/>
  <c r="BE516" i="16"/>
  <c r="BF516" i="16" s="1"/>
  <c r="BE517" i="16"/>
  <c r="BF517" i="16" s="1"/>
  <c r="L518" i="16"/>
  <c r="K518" i="16" s="1"/>
  <c r="BE519" i="16"/>
  <c r="BF519" i="16" s="1"/>
  <c r="J520" i="16"/>
  <c r="N520" i="16" s="1"/>
  <c r="L520" i="16"/>
  <c r="M520" i="16"/>
  <c r="K520" i="16" s="1"/>
  <c r="BE520" i="16"/>
  <c r="BF520" i="16" s="1"/>
  <c r="BE521" i="16"/>
  <c r="BF521" i="16" s="1"/>
  <c r="J522" i="16"/>
  <c r="L522" i="16"/>
  <c r="M522" i="16"/>
  <c r="BE522" i="16"/>
  <c r="BF522" i="16" s="1"/>
  <c r="BE523" i="16"/>
  <c r="BF523" i="16"/>
  <c r="J524" i="16"/>
  <c r="N524" i="16" s="1"/>
  <c r="L524" i="16"/>
  <c r="K524" i="16" s="1"/>
  <c r="M524" i="16"/>
  <c r="BE524" i="16"/>
  <c r="BF524" i="16" s="1"/>
  <c r="BE525" i="16"/>
  <c r="BF525" i="16"/>
  <c r="J526" i="16"/>
  <c r="N526" i="16" s="1"/>
  <c r="L526" i="16"/>
  <c r="M526" i="16"/>
  <c r="BE526" i="16"/>
  <c r="BF526" i="16" s="1"/>
  <c r="BE527" i="16"/>
  <c r="BF527" i="16" s="1"/>
  <c r="L528" i="16"/>
  <c r="K528" i="16" s="1"/>
  <c r="BE529" i="16"/>
  <c r="BF529" i="16"/>
  <c r="J530" i="16"/>
  <c r="N530" i="16" s="1"/>
  <c r="L530" i="16"/>
  <c r="K530" i="16" s="1"/>
  <c r="M530" i="16"/>
  <c r="BE530" i="16"/>
  <c r="BF530" i="16" s="1"/>
  <c r="BE531" i="16"/>
  <c r="BF531" i="16" s="1"/>
  <c r="J532" i="16"/>
  <c r="L532" i="16"/>
  <c r="M532" i="16"/>
  <c r="N532" i="16"/>
  <c r="BE532" i="16"/>
  <c r="BF532" i="16" s="1"/>
  <c r="BE533" i="16"/>
  <c r="BF533" i="16" s="1"/>
  <c r="J534" i="16"/>
  <c r="L534" i="16"/>
  <c r="M534" i="16"/>
  <c r="N534" i="16" s="1"/>
  <c r="BE534" i="16"/>
  <c r="BF534" i="16" s="1"/>
  <c r="BE535" i="16"/>
  <c r="BF535" i="16" s="1"/>
  <c r="L536" i="16"/>
  <c r="K536" i="16" s="1"/>
  <c r="BE537" i="16"/>
  <c r="BF537" i="16" s="1"/>
  <c r="J538" i="16"/>
  <c r="L538" i="16"/>
  <c r="M538" i="16"/>
  <c r="BE538" i="16"/>
  <c r="BF538" i="16" s="1"/>
  <c r="BE539" i="16"/>
  <c r="BF539" i="16" s="1"/>
  <c r="J540" i="16"/>
  <c r="L540" i="16"/>
  <c r="M540" i="16"/>
  <c r="K540" i="16" s="1"/>
  <c r="BE540" i="16"/>
  <c r="BF540" i="16" s="1"/>
  <c r="BE541" i="16"/>
  <c r="BF541" i="16" s="1"/>
  <c r="J542" i="16"/>
  <c r="L542" i="16"/>
  <c r="M542" i="16"/>
  <c r="K542" i="16" s="1"/>
  <c r="BE542" i="16"/>
  <c r="BF542" i="16" s="1"/>
  <c r="BE543" i="16"/>
  <c r="BF543" i="16"/>
  <c r="L544" i="16"/>
  <c r="K544" i="16" s="1"/>
  <c r="BE545" i="16"/>
  <c r="BF545" i="16" s="1"/>
  <c r="L546" i="16"/>
  <c r="K546" i="16" s="1"/>
  <c r="N546" i="16"/>
  <c r="BE546" i="16"/>
  <c r="BF546" i="16" s="1"/>
  <c r="BE547" i="16"/>
  <c r="BF547" i="16" s="1"/>
  <c r="K548" i="16"/>
  <c r="L548" i="16"/>
  <c r="BE549" i="16"/>
  <c r="BF549" i="16"/>
  <c r="J550" i="16"/>
  <c r="K550" i="16"/>
  <c r="L550" i="16"/>
  <c r="M550" i="16"/>
  <c r="BE550" i="16"/>
  <c r="BF550" i="16" s="1"/>
  <c r="BE551" i="16"/>
  <c r="BF551" i="16"/>
  <c r="L552" i="16"/>
  <c r="K552" i="16" s="1"/>
  <c r="N552" i="16"/>
  <c r="BE552" i="16"/>
  <c r="BF552" i="16" s="1"/>
  <c r="BE553" i="16"/>
  <c r="BF553" i="16" s="1"/>
  <c r="L554" i="16"/>
  <c r="K554" i="16" s="1"/>
  <c r="BE555" i="16"/>
  <c r="BF555" i="16" s="1"/>
  <c r="K556" i="16"/>
  <c r="L556" i="16"/>
  <c r="BE556" i="16"/>
  <c r="BF556" i="16"/>
  <c r="BE557" i="16"/>
  <c r="BF557" i="16" s="1"/>
  <c r="J558" i="16"/>
  <c r="N558" i="16" s="1"/>
  <c r="K558" i="16"/>
  <c r="L558" i="16"/>
  <c r="M558" i="16"/>
  <c r="BE558" i="16"/>
  <c r="BF558" i="16"/>
  <c r="BE559" i="16"/>
  <c r="BF559" i="16" s="1"/>
  <c r="J560" i="16"/>
  <c r="K560" i="16"/>
  <c r="L560" i="16"/>
  <c r="M560" i="16"/>
  <c r="N560" i="16"/>
  <c r="BE560" i="16"/>
  <c r="BF560" i="16" s="1"/>
  <c r="BE561" i="16"/>
  <c r="BF561" i="16" s="1"/>
  <c r="J562" i="16"/>
  <c r="L562" i="16"/>
  <c r="M562" i="16"/>
  <c r="N562" i="16"/>
  <c r="BE562" i="16"/>
  <c r="BF562" i="16"/>
  <c r="BE563" i="16"/>
  <c r="BF563" i="16" s="1"/>
  <c r="J564" i="16"/>
  <c r="L564" i="16"/>
  <c r="K564" i="16" s="1"/>
  <c r="M564" i="16"/>
  <c r="BE564" i="16"/>
  <c r="BF564" i="16" s="1"/>
  <c r="BE565" i="16"/>
  <c r="BF565" i="16"/>
  <c r="K566" i="16"/>
  <c r="L566" i="16"/>
  <c r="BE566" i="16"/>
  <c r="BF566" i="16" s="1"/>
  <c r="BE567" i="16"/>
  <c r="BF567" i="16" s="1"/>
  <c r="J568" i="16"/>
  <c r="L568" i="16"/>
  <c r="K568" i="16" s="1"/>
  <c r="M568" i="16"/>
  <c r="N568" i="16"/>
  <c r="BE568" i="16"/>
  <c r="BF568" i="16" s="1"/>
  <c r="BE569" i="16"/>
  <c r="BF569" i="16" s="1"/>
  <c r="J570" i="16"/>
  <c r="L570" i="16"/>
  <c r="M570" i="16"/>
  <c r="BE570" i="16"/>
  <c r="BF570" i="16" s="1"/>
  <c r="BE571" i="16"/>
  <c r="BF571" i="16" s="1"/>
  <c r="L572" i="16"/>
  <c r="K572" i="16" s="1"/>
  <c r="BE573" i="16"/>
  <c r="BF573" i="16" s="1"/>
  <c r="J574" i="16"/>
  <c r="L574" i="16"/>
  <c r="K574" i="16" s="1"/>
  <c r="M574" i="16"/>
  <c r="N574" i="16"/>
  <c r="BE574" i="16"/>
  <c r="BF574" i="16" s="1"/>
  <c r="BE575" i="16"/>
  <c r="BF575" i="16"/>
  <c r="J576" i="16"/>
  <c r="L576" i="16"/>
  <c r="M576" i="16"/>
  <c r="N576" i="16" s="1"/>
  <c r="BE576" i="16"/>
  <c r="BF576" i="16" s="1"/>
  <c r="BE577" i="16"/>
  <c r="BF577" i="16" s="1"/>
  <c r="J578" i="16"/>
  <c r="L578" i="16"/>
  <c r="M578" i="16"/>
  <c r="BE578" i="16"/>
  <c r="BF578" i="16" s="1"/>
  <c r="BE579" i="16"/>
  <c r="BF579" i="16"/>
  <c r="J580" i="16"/>
  <c r="N580" i="16" s="1"/>
  <c r="K580" i="16"/>
  <c r="L580" i="16"/>
  <c r="M580" i="16"/>
  <c r="BE580" i="16"/>
  <c r="BF580" i="16"/>
  <c r="BE581" i="16"/>
  <c r="BF581" i="16" s="1"/>
  <c r="L582" i="16"/>
  <c r="K582" i="16" s="1"/>
  <c r="BE583" i="16"/>
  <c r="BF583" i="16" s="1"/>
  <c r="J584" i="16"/>
  <c r="L584" i="16"/>
  <c r="M584" i="16"/>
  <c r="N584" i="16"/>
  <c r="BE584" i="16"/>
  <c r="BF584" i="16" s="1"/>
  <c r="BE585" i="16"/>
  <c r="BF585" i="16" s="1"/>
  <c r="J586" i="16"/>
  <c r="N586" i="16" s="1"/>
  <c r="L586" i="16"/>
  <c r="K586" i="16" s="1"/>
  <c r="M586" i="16"/>
  <c r="BE586" i="16"/>
  <c r="BF586" i="16" s="1"/>
  <c r="BE587" i="16"/>
  <c r="BF587" i="16"/>
  <c r="L588" i="16"/>
  <c r="K588" i="16" s="1"/>
  <c r="BE589" i="16"/>
  <c r="BF589" i="16" s="1"/>
  <c r="J590" i="16"/>
  <c r="L590" i="16"/>
  <c r="M590" i="16"/>
  <c r="BE590" i="16"/>
  <c r="BF590" i="16" s="1"/>
  <c r="BE591" i="16"/>
  <c r="BF591" i="16" s="1"/>
  <c r="L592" i="16"/>
  <c r="K592" i="16" s="1"/>
  <c r="N592" i="16"/>
  <c r="BE592" i="16"/>
  <c r="BF592" i="16"/>
  <c r="BE593" i="16"/>
  <c r="BF593" i="16" s="1"/>
  <c r="J594" i="16"/>
  <c r="N594" i="16" s="1"/>
  <c r="L594" i="16"/>
  <c r="K594" i="16" s="1"/>
  <c r="M594" i="16"/>
  <c r="BE594" i="16"/>
  <c r="BF594" i="16"/>
  <c r="BE595" i="16"/>
  <c r="BF595" i="16"/>
  <c r="J596" i="16"/>
  <c r="N596" i="16" s="1"/>
  <c r="K596" i="16"/>
  <c r="L596" i="16"/>
  <c r="M596" i="16"/>
  <c r="BE596" i="16"/>
  <c r="BF596" i="16" s="1"/>
  <c r="BE597" i="16"/>
  <c r="BF597" i="16"/>
  <c r="L598" i="16"/>
  <c r="K598" i="16" s="1"/>
  <c r="N598" i="16"/>
  <c r="BE598" i="16"/>
  <c r="BF598" i="16" s="1"/>
  <c r="BE599" i="16"/>
  <c r="BF599" i="16" s="1"/>
  <c r="L600" i="16"/>
  <c r="K600" i="16" s="1"/>
  <c r="BE601" i="16"/>
  <c r="BF601" i="16" s="1"/>
  <c r="J602" i="16"/>
  <c r="N602" i="16" s="1"/>
  <c r="L602" i="16"/>
  <c r="M602" i="16"/>
  <c r="BE602" i="16"/>
  <c r="BF602" i="16" s="1"/>
  <c r="BE603" i="16"/>
  <c r="BF603" i="16" s="1"/>
  <c r="L604" i="16"/>
  <c r="K604" i="16" s="1"/>
  <c r="N604" i="16"/>
  <c r="BE604" i="16"/>
  <c r="BF604" i="16" s="1"/>
  <c r="BE605" i="16"/>
  <c r="BF605" i="16" s="1"/>
  <c r="L606" i="16"/>
  <c r="K606" i="16" s="1"/>
  <c r="BE607" i="16"/>
  <c r="BF607" i="16" s="1"/>
  <c r="L608" i="16"/>
  <c r="K608" i="16" s="1"/>
  <c r="BE608" i="16"/>
  <c r="BF608" i="16" s="1"/>
  <c r="BE609" i="16"/>
  <c r="BF609" i="16" s="1"/>
  <c r="J610" i="16"/>
  <c r="N610" i="16" s="1"/>
  <c r="L610" i="16"/>
  <c r="M610" i="16"/>
  <c r="BE610" i="16"/>
  <c r="BF610" i="16"/>
  <c r="BE611" i="16"/>
  <c r="BF611" i="16" s="1"/>
  <c r="J612" i="16"/>
  <c r="N612" i="16" s="1"/>
  <c r="L612" i="16"/>
  <c r="M612" i="16"/>
  <c r="BE612" i="16"/>
  <c r="BF612" i="16" s="1"/>
  <c r="BE613" i="16"/>
  <c r="BF613" i="16"/>
  <c r="L614" i="16"/>
  <c r="K614" i="16" s="1"/>
  <c r="BE614" i="16"/>
  <c r="BF614" i="16" s="1"/>
  <c r="BE615" i="16"/>
  <c r="BF615" i="16" s="1"/>
  <c r="J616" i="16"/>
  <c r="L616" i="16"/>
  <c r="K616" i="16" s="1"/>
  <c r="M616" i="16"/>
  <c r="N616" i="16"/>
  <c r="BE616" i="16"/>
  <c r="BF616" i="16" s="1"/>
  <c r="BE617" i="16"/>
  <c r="BF617" i="16" s="1"/>
  <c r="J618" i="16"/>
  <c r="L618" i="16"/>
  <c r="M618" i="16"/>
  <c r="K618" i="16" s="1"/>
  <c r="BE618" i="16"/>
  <c r="BF618" i="16"/>
  <c r="BE619" i="16"/>
  <c r="BF619" i="16" s="1"/>
  <c r="J620" i="16"/>
  <c r="L620" i="16"/>
  <c r="M620" i="16"/>
  <c r="K620" i="16" s="1"/>
  <c r="BE620" i="16"/>
  <c r="BF620" i="16"/>
  <c r="BE621" i="16"/>
  <c r="BF621" i="16" s="1"/>
  <c r="L622" i="16"/>
  <c r="K622" i="16" s="1"/>
  <c r="BE622" i="16"/>
  <c r="BF622" i="16" s="1"/>
  <c r="BE623" i="16"/>
  <c r="BF623" i="16"/>
  <c r="J624" i="16"/>
  <c r="N624" i="16" s="1"/>
  <c r="L624" i="16"/>
  <c r="K624" i="16" s="1"/>
  <c r="M624" i="16"/>
  <c r="BE624" i="16"/>
  <c r="BF624" i="16" s="1"/>
  <c r="BE625" i="16"/>
  <c r="BF625" i="16" s="1"/>
  <c r="J626" i="16"/>
  <c r="N626" i="16" s="1"/>
  <c r="L626" i="16"/>
  <c r="K626" i="16" s="1"/>
  <c r="M626" i="16"/>
  <c r="BE626" i="16"/>
  <c r="BF626" i="16" s="1"/>
  <c r="BE627" i="16"/>
  <c r="BF627" i="16"/>
  <c r="J628" i="16"/>
  <c r="L628" i="16"/>
  <c r="K628" i="16" s="1"/>
  <c r="M628" i="16"/>
  <c r="BE628" i="16"/>
  <c r="BF628" i="16"/>
  <c r="BE629" i="16"/>
  <c r="BF629" i="16"/>
  <c r="J630" i="16"/>
  <c r="L630" i="16"/>
  <c r="M630" i="16"/>
  <c r="N630" i="16" s="1"/>
  <c r="BE630" i="16"/>
  <c r="BF630" i="16" s="1"/>
  <c r="BE631" i="16"/>
  <c r="BF631" i="16" s="1"/>
  <c r="J632" i="16"/>
  <c r="L632" i="16"/>
  <c r="M632" i="16"/>
  <c r="N632" i="16"/>
  <c r="BE632" i="16"/>
  <c r="BF632" i="16" s="1"/>
  <c r="BE633" i="16"/>
  <c r="BF633" i="16" s="1"/>
  <c r="J634" i="16"/>
  <c r="L634" i="16"/>
  <c r="K634" i="16" s="1"/>
  <c r="M634" i="16"/>
  <c r="N634" i="16"/>
  <c r="BE634" i="16"/>
  <c r="BF634" i="16" s="1"/>
  <c r="BE635" i="16"/>
  <c r="BF635" i="16" s="1"/>
  <c r="J636" i="16"/>
  <c r="L636" i="16"/>
  <c r="M636" i="16"/>
  <c r="BE636" i="16"/>
  <c r="BF636" i="16" s="1"/>
  <c r="BE637" i="16"/>
  <c r="BF637" i="16"/>
  <c r="J638" i="16"/>
  <c r="N638" i="16" s="1"/>
  <c r="L638" i="16"/>
  <c r="K638" i="16" s="1"/>
  <c r="M638" i="16"/>
  <c r="BE638" i="16"/>
  <c r="BF638" i="16" s="1"/>
  <c r="BE639" i="16"/>
  <c r="BF639" i="16"/>
  <c r="L640" i="16"/>
  <c r="K640" i="16" s="1"/>
  <c r="N640" i="16"/>
  <c r="BE640" i="16"/>
  <c r="BF640" i="16"/>
  <c r="BE641" i="16"/>
  <c r="BF641" i="16" s="1"/>
  <c r="L642" i="16"/>
  <c r="K642" i="16" s="1"/>
  <c r="BE643" i="16"/>
  <c r="BF643" i="16" s="1"/>
  <c r="J644" i="16"/>
  <c r="N644" i="16" s="1"/>
  <c r="L644" i="16"/>
  <c r="M644" i="16"/>
  <c r="K644" i="16" s="1"/>
  <c r="BE644" i="16"/>
  <c r="BF644" i="16" s="1"/>
  <c r="BE645" i="16"/>
  <c r="BF645" i="16" s="1"/>
  <c r="L646" i="16"/>
  <c r="K646" i="16" s="1"/>
  <c r="BE647" i="16"/>
  <c r="BF647" i="16" s="1"/>
  <c r="J648" i="16"/>
  <c r="L648" i="16"/>
  <c r="M648" i="16"/>
  <c r="BE648" i="16"/>
  <c r="BF648" i="16"/>
  <c r="BE649" i="16"/>
  <c r="BF649" i="16" s="1"/>
  <c r="J650" i="16"/>
  <c r="N650" i="16" s="1"/>
  <c r="K650" i="16"/>
  <c r="L650" i="16"/>
  <c r="M650" i="16"/>
  <c r="BE650" i="16"/>
  <c r="BF650" i="16" s="1"/>
  <c r="BE651" i="16"/>
  <c r="BF651" i="16"/>
  <c r="L652" i="16"/>
  <c r="K652" i="16" s="1"/>
  <c r="BE653" i="16"/>
  <c r="BF653" i="16" s="1"/>
  <c r="L654" i="16"/>
  <c r="K654" i="16" s="1"/>
  <c r="N654" i="16"/>
  <c r="BE654" i="16"/>
  <c r="BF654" i="16" s="1"/>
  <c r="BE655" i="16"/>
  <c r="BF655" i="16" s="1"/>
  <c r="J656" i="16"/>
  <c r="N656" i="16" s="1"/>
  <c r="L656" i="16"/>
  <c r="M656" i="16"/>
  <c r="BE656" i="16"/>
  <c r="BF656" i="16"/>
  <c r="BE657" i="16"/>
  <c r="BF657" i="16" s="1"/>
  <c r="L658" i="16"/>
  <c r="K658" i="16" s="1"/>
  <c r="BE659" i="16"/>
  <c r="BF659" i="16" s="1"/>
  <c r="J660" i="16"/>
  <c r="L660" i="16"/>
  <c r="M660" i="16"/>
  <c r="BE660" i="16"/>
  <c r="BF660" i="16" s="1"/>
  <c r="BE661" i="16"/>
  <c r="BF661" i="16" s="1"/>
  <c r="J662" i="16"/>
  <c r="L662" i="16"/>
  <c r="M662" i="16"/>
  <c r="K662" i="16" s="1"/>
  <c r="BE662" i="16"/>
  <c r="BF662" i="16" s="1"/>
  <c r="BE663" i="16"/>
  <c r="BF663" i="16" s="1"/>
  <c r="L664" i="16"/>
  <c r="K664" i="16" s="1"/>
  <c r="N664" i="16"/>
  <c r="BE664" i="16"/>
  <c r="BF664" i="16" s="1"/>
  <c r="BE665" i="16"/>
  <c r="BF665" i="16" s="1"/>
  <c r="K666" i="16"/>
  <c r="L666" i="16"/>
  <c r="BE667" i="16"/>
  <c r="BF667" i="16" s="1"/>
  <c r="J668" i="16"/>
  <c r="N668" i="16" s="1"/>
  <c r="L668" i="16"/>
  <c r="M668" i="16"/>
  <c r="K668" i="16" s="1"/>
  <c r="BE668" i="16"/>
  <c r="BF668" i="16" s="1"/>
  <c r="BE669" i="16"/>
  <c r="BF669" i="16" s="1"/>
  <c r="J670" i="16"/>
  <c r="L670" i="16"/>
  <c r="K670" i="16" s="1"/>
  <c r="M670" i="16"/>
  <c r="N670" i="16"/>
  <c r="BE670" i="16"/>
  <c r="BF670" i="16" s="1"/>
  <c r="BE671" i="16"/>
  <c r="BF671" i="16" s="1"/>
  <c r="J672" i="16"/>
  <c r="L672" i="16"/>
  <c r="M672" i="16"/>
  <c r="BE672" i="16"/>
  <c r="BF672" i="16"/>
  <c r="BE673" i="16"/>
  <c r="BF673" i="16" s="1"/>
  <c r="K674" i="16"/>
  <c r="L674" i="16"/>
  <c r="BE675" i="16"/>
  <c r="BF675" i="16" s="1"/>
  <c r="J676" i="16"/>
  <c r="L676" i="16"/>
  <c r="M676" i="16"/>
  <c r="N676" i="16" s="1"/>
  <c r="BE676" i="16"/>
  <c r="BF676" i="16"/>
  <c r="BE677" i="16"/>
  <c r="BF677" i="16" s="1"/>
  <c r="J678" i="16"/>
  <c r="L678" i="16"/>
  <c r="M678" i="16"/>
  <c r="BE678" i="16"/>
  <c r="BF678" i="16" s="1"/>
  <c r="BE679" i="16"/>
  <c r="BF679" i="16"/>
  <c r="L680" i="16"/>
  <c r="K680" i="16" s="1"/>
  <c r="BE681" i="16"/>
  <c r="BF681" i="16" s="1"/>
  <c r="J682" i="16"/>
  <c r="L682" i="16"/>
  <c r="M682" i="16"/>
  <c r="K682" i="16" s="1"/>
  <c r="BE682" i="16"/>
  <c r="BF682" i="16" s="1"/>
  <c r="BE683" i="16"/>
  <c r="BF683" i="16" s="1"/>
  <c r="L684" i="16"/>
  <c r="K684" i="16" s="1"/>
  <c r="BE685" i="16"/>
  <c r="BF685" i="16"/>
  <c r="J686" i="16"/>
  <c r="L686" i="16"/>
  <c r="M686" i="16"/>
  <c r="BE686" i="16"/>
  <c r="BF686" i="16"/>
  <c r="BE687" i="16"/>
  <c r="BF687" i="16" s="1"/>
  <c r="J688" i="16"/>
  <c r="L688" i="16"/>
  <c r="K688" i="16" s="1"/>
  <c r="M688" i="16"/>
  <c r="BE688" i="16"/>
  <c r="BF688" i="16" s="1"/>
  <c r="BE689" i="16"/>
  <c r="BF689" i="16"/>
  <c r="L690" i="16"/>
  <c r="K690" i="16" s="1"/>
  <c r="BE691" i="16"/>
  <c r="BF691" i="16" s="1"/>
  <c r="J692" i="16"/>
  <c r="L692" i="16"/>
  <c r="M692" i="16"/>
  <c r="N692" i="16" s="1"/>
  <c r="BE692" i="16"/>
  <c r="BF692" i="16"/>
  <c r="BE693" i="16"/>
  <c r="BF693" i="16" s="1"/>
  <c r="J694" i="16"/>
  <c r="L694" i="16"/>
  <c r="M694" i="16"/>
  <c r="BE694" i="16"/>
  <c r="BF694" i="16" s="1"/>
  <c r="BE695" i="16"/>
  <c r="BF695" i="16"/>
  <c r="L696" i="16"/>
  <c r="K696" i="16" s="1"/>
  <c r="BE697" i="16"/>
  <c r="BF697" i="16"/>
  <c r="L698" i="16"/>
  <c r="K698" i="16" s="1"/>
  <c r="N698" i="16"/>
  <c r="BE698" i="16"/>
  <c r="BF698" i="16" s="1"/>
  <c r="BE699" i="16"/>
  <c r="BF699" i="16"/>
  <c r="J700" i="16"/>
  <c r="L700" i="16"/>
  <c r="M700" i="16"/>
  <c r="BE700" i="16"/>
  <c r="BF700" i="16"/>
  <c r="BE701" i="16"/>
  <c r="BF701" i="16" s="1"/>
  <c r="L702" i="16"/>
  <c r="K702" i="16" s="1"/>
  <c r="N702" i="16"/>
  <c r="BE702" i="16"/>
  <c r="BF702" i="16"/>
  <c r="BE703" i="16"/>
  <c r="BF703" i="16"/>
  <c r="J704" i="16"/>
  <c r="L704" i="16"/>
  <c r="M704" i="16"/>
  <c r="BE704" i="16"/>
  <c r="BF704" i="16" s="1"/>
  <c r="BE705" i="16"/>
  <c r="BF705" i="16" s="1"/>
  <c r="L706" i="16"/>
  <c r="K706" i="16" s="1"/>
  <c r="N706" i="16"/>
  <c r="BE706" i="16"/>
  <c r="BF706" i="16"/>
  <c r="BE707" i="16"/>
  <c r="BF707" i="16" s="1"/>
  <c r="J708" i="16"/>
  <c r="L708" i="16"/>
  <c r="K708" i="16" s="1"/>
  <c r="M708" i="16"/>
  <c r="BE708" i="16"/>
  <c r="BF708" i="16" s="1"/>
  <c r="BE709" i="16"/>
  <c r="BF709" i="16"/>
  <c r="K710" i="16"/>
  <c r="L710" i="16"/>
  <c r="N710" i="16"/>
  <c r="BE710" i="16"/>
  <c r="BF710" i="16" s="1"/>
  <c r="BE711" i="16"/>
  <c r="BF711" i="16" s="1"/>
  <c r="J712" i="16"/>
  <c r="N712" i="16" s="1"/>
  <c r="K712" i="16"/>
  <c r="L712" i="16"/>
  <c r="M712" i="16"/>
  <c r="BE712" i="16"/>
  <c r="BF712" i="16" s="1"/>
  <c r="BE713" i="16"/>
  <c r="BF713" i="16" s="1"/>
  <c r="L714" i="16"/>
  <c r="K714" i="16" s="1"/>
  <c r="BE715" i="16"/>
  <c r="BF715" i="16" s="1"/>
  <c r="J716" i="16"/>
  <c r="L716" i="16"/>
  <c r="M716" i="16"/>
  <c r="N716" i="16"/>
  <c r="BE716" i="16"/>
  <c r="BF716" i="16"/>
  <c r="BE717" i="16"/>
  <c r="BF717" i="16" s="1"/>
  <c r="J718" i="16"/>
  <c r="L718" i="16"/>
  <c r="M718" i="16"/>
  <c r="BE718" i="16"/>
  <c r="BF718" i="16" s="1"/>
  <c r="BE719" i="16"/>
  <c r="BF719" i="16"/>
  <c r="L720" i="16"/>
  <c r="K720" i="16" s="1"/>
  <c r="BE721" i="16"/>
  <c r="BF721" i="16"/>
  <c r="J722" i="16"/>
  <c r="L722" i="16"/>
  <c r="K722" i="16" s="1"/>
  <c r="M722" i="16"/>
  <c r="BE722" i="16"/>
  <c r="BF722" i="16"/>
  <c r="BE723" i="16"/>
  <c r="BF723" i="16" s="1"/>
  <c r="J724" i="16"/>
  <c r="L724" i="16"/>
  <c r="M724" i="16"/>
  <c r="BE724" i="16"/>
  <c r="BF724" i="16" s="1"/>
  <c r="BE725" i="16"/>
  <c r="BF725" i="16" s="1"/>
  <c r="K726" i="16"/>
  <c r="L726" i="16"/>
  <c r="BE727" i="16"/>
  <c r="BF727" i="16" s="1"/>
  <c r="J728" i="16"/>
  <c r="L728" i="16"/>
  <c r="K728" i="16" s="1"/>
  <c r="M728" i="16"/>
  <c r="N728" i="16"/>
  <c r="BE728" i="16"/>
  <c r="BF728" i="16" s="1"/>
  <c r="BE729" i="16"/>
  <c r="BF729" i="16" s="1"/>
  <c r="L730" i="16"/>
  <c r="K730" i="16" s="1"/>
  <c r="BE731" i="16"/>
  <c r="BF731" i="16" s="1"/>
  <c r="J732" i="16"/>
  <c r="L732" i="16"/>
  <c r="M732" i="16"/>
  <c r="N732" i="16"/>
  <c r="BE732" i="16"/>
  <c r="BF732" i="16" s="1"/>
  <c r="BE733" i="16"/>
  <c r="BF733" i="16" s="1"/>
  <c r="J734" i="16"/>
  <c r="L734" i="16"/>
  <c r="M734" i="16"/>
  <c r="N734" i="16" s="1"/>
  <c r="BE734" i="16"/>
  <c r="BF734" i="16" s="1"/>
  <c r="BE735" i="16"/>
  <c r="BF735" i="16" s="1"/>
  <c r="L736" i="16"/>
  <c r="K736" i="16" s="1"/>
  <c r="BE737" i="16"/>
  <c r="BF737" i="16"/>
  <c r="J738" i="16"/>
  <c r="L738" i="16"/>
  <c r="M738" i="16"/>
  <c r="BE738" i="16"/>
  <c r="BF738" i="16" s="1"/>
  <c r="BE739" i="16"/>
  <c r="BF739" i="16"/>
  <c r="L740" i="16"/>
  <c r="K740" i="16" s="1"/>
  <c r="BE740" i="16"/>
  <c r="BF740" i="16" s="1"/>
  <c r="BE741" i="16"/>
  <c r="BF741" i="16"/>
  <c r="J742" i="16"/>
  <c r="L742" i="16"/>
  <c r="K742" i="16" s="1"/>
  <c r="M742" i="16"/>
  <c r="BE742" i="16"/>
  <c r="BF742" i="16" s="1"/>
  <c r="BE743" i="16"/>
  <c r="BF743" i="16"/>
  <c r="J744" i="16"/>
  <c r="L744" i="16"/>
  <c r="K744" i="16" s="1"/>
  <c r="M744" i="16"/>
  <c r="N744" i="16"/>
  <c r="BE744" i="16"/>
  <c r="BF744" i="16"/>
  <c r="BE745" i="16"/>
  <c r="BF745" i="16" s="1"/>
  <c r="J746" i="16"/>
  <c r="L746" i="16"/>
  <c r="M746" i="16"/>
  <c r="N746" i="16"/>
  <c r="BE746" i="16"/>
  <c r="BF746" i="16"/>
  <c r="BE747" i="16"/>
  <c r="BF747" i="16" s="1"/>
  <c r="J748" i="16"/>
  <c r="L748" i="16"/>
  <c r="K748" i="16" s="1"/>
  <c r="M748" i="16"/>
  <c r="BE748" i="16"/>
  <c r="BF748" i="16"/>
  <c r="BE749" i="16"/>
  <c r="BF749" i="16" s="1"/>
  <c r="J750" i="16"/>
  <c r="L750" i="16"/>
  <c r="K750" i="16" s="1"/>
  <c r="M750" i="16"/>
  <c r="BE750" i="16"/>
  <c r="BF750" i="16"/>
  <c r="BE751" i="16"/>
  <c r="BF751" i="16" s="1"/>
  <c r="J752" i="16"/>
  <c r="L752" i="16"/>
  <c r="K752" i="16" s="1"/>
  <c r="M752" i="16"/>
  <c r="N752" i="16" s="1"/>
  <c r="BE752" i="16"/>
  <c r="BF752" i="16"/>
  <c r="BE753" i="16"/>
  <c r="BF753" i="16" s="1"/>
  <c r="J754" i="16"/>
  <c r="L754" i="16"/>
  <c r="M754" i="16"/>
  <c r="N754" i="16" s="1"/>
  <c r="BE754" i="16"/>
  <c r="BF754" i="16"/>
  <c r="BE755" i="16"/>
  <c r="BF755" i="16" s="1"/>
  <c r="J756" i="16"/>
  <c r="L756" i="16"/>
  <c r="M756" i="16"/>
  <c r="K756" i="16" s="1"/>
  <c r="BE756" i="16"/>
  <c r="BF756" i="16"/>
  <c r="BE757" i="16"/>
  <c r="BF757" i="16" s="1"/>
  <c r="J758" i="16"/>
  <c r="L758" i="16"/>
  <c r="M758" i="16"/>
  <c r="K758" i="16" s="1"/>
  <c r="BE758" i="16"/>
  <c r="BF758" i="16"/>
  <c r="BE759" i="16"/>
  <c r="BF759" i="16" s="1"/>
  <c r="J760" i="16"/>
  <c r="L760" i="16"/>
  <c r="M760" i="16"/>
  <c r="K760" i="16" s="1"/>
  <c r="BE760" i="16"/>
  <c r="BF760" i="16"/>
  <c r="BE761" i="16"/>
  <c r="BF761" i="16" s="1"/>
  <c r="J762" i="16"/>
  <c r="L762" i="16"/>
  <c r="M762" i="16"/>
  <c r="N762" i="16" s="1"/>
  <c r="BE762" i="16"/>
  <c r="BF762" i="16"/>
  <c r="BE763" i="16"/>
  <c r="BF763" i="16" s="1"/>
  <c r="J764" i="16"/>
  <c r="L764" i="16"/>
  <c r="M764" i="16"/>
  <c r="BE764" i="16"/>
  <c r="BF764" i="16"/>
  <c r="BE765" i="16"/>
  <c r="BF765" i="16" s="1"/>
  <c r="J766" i="16"/>
  <c r="L766" i="16"/>
  <c r="K766" i="16" s="1"/>
  <c r="M766" i="16"/>
  <c r="BE766" i="16"/>
  <c r="BF766" i="16"/>
  <c r="BE767" i="16"/>
  <c r="BF767" i="16" s="1"/>
  <c r="J768" i="16"/>
  <c r="L768" i="16"/>
  <c r="K768" i="16" s="1"/>
  <c r="M768" i="16"/>
  <c r="N768" i="16"/>
  <c r="BE768" i="16"/>
  <c r="BF768" i="16" s="1"/>
  <c r="BE769" i="16"/>
  <c r="BF769" i="16"/>
  <c r="J770" i="16"/>
  <c r="L770" i="16"/>
  <c r="M770" i="16"/>
  <c r="N770" i="16" s="1"/>
  <c r="BE770" i="16"/>
  <c r="BF770" i="16"/>
  <c r="BE771" i="16"/>
  <c r="BF771" i="16"/>
  <c r="J772" i="16"/>
  <c r="N772" i="16" s="1"/>
  <c r="L772" i="16"/>
  <c r="K772" i="16" s="1"/>
  <c r="M772" i="16"/>
  <c r="BE772" i="16"/>
  <c r="BF772" i="16"/>
  <c r="BE773" i="16"/>
  <c r="BF773" i="16"/>
  <c r="J774" i="16"/>
  <c r="N774" i="16" s="1"/>
  <c r="L774" i="16"/>
  <c r="K774" i="16" s="1"/>
  <c r="M774" i="16"/>
  <c r="BE774" i="16"/>
  <c r="BF774" i="16"/>
  <c r="BE775" i="16"/>
  <c r="BF775" i="16"/>
  <c r="J776" i="16"/>
  <c r="N776" i="16" s="1"/>
  <c r="L776" i="16"/>
  <c r="K776" i="16" s="1"/>
  <c r="M776" i="16"/>
  <c r="BE776" i="16"/>
  <c r="BF776" i="16" s="1"/>
  <c r="BE777" i="16"/>
  <c r="BF777" i="16"/>
  <c r="J778" i="16"/>
  <c r="L778" i="16"/>
  <c r="M778" i="16"/>
  <c r="N778" i="16"/>
  <c r="BE778" i="16"/>
  <c r="BF778" i="16" s="1"/>
  <c r="BE779" i="16"/>
  <c r="BF779" i="16"/>
  <c r="J780" i="16"/>
  <c r="L780" i="16"/>
  <c r="M780" i="16"/>
  <c r="BE780" i="16"/>
  <c r="BF780" i="16"/>
  <c r="BE781" i="16"/>
  <c r="BF781" i="16"/>
  <c r="J782" i="16"/>
  <c r="N782" i="16" s="1"/>
  <c r="L782" i="16"/>
  <c r="K782" i="16" s="1"/>
  <c r="M782" i="16"/>
  <c r="BE782" i="16"/>
  <c r="BF782" i="16"/>
  <c r="BE783" i="16"/>
  <c r="BF783" i="16" s="1"/>
  <c r="J784" i="16"/>
  <c r="N784" i="16" s="1"/>
  <c r="K784" i="16"/>
  <c r="L784" i="16"/>
  <c r="M784" i="16"/>
  <c r="BE784" i="16"/>
  <c r="BF784" i="16" s="1"/>
  <c r="BE785" i="16"/>
  <c r="BF785" i="16" s="1"/>
  <c r="J786" i="16"/>
  <c r="N786" i="16" s="1"/>
  <c r="L786" i="16"/>
  <c r="M786" i="16"/>
  <c r="BE786" i="16"/>
  <c r="BF786" i="16"/>
  <c r="BE787" i="16"/>
  <c r="BF787" i="16" s="1"/>
  <c r="J788" i="16"/>
  <c r="L788" i="16"/>
  <c r="K788" i="16" s="1"/>
  <c r="M788" i="16"/>
  <c r="BE788" i="16"/>
  <c r="BF788" i="16"/>
  <c r="BE789" i="16"/>
  <c r="BF789" i="16"/>
  <c r="J790" i="16"/>
  <c r="N790" i="16" s="1"/>
  <c r="L790" i="16"/>
  <c r="K790" i="16" s="1"/>
  <c r="M790" i="16"/>
  <c r="BE790" i="16"/>
  <c r="BF790" i="16"/>
  <c r="BE791" i="16"/>
  <c r="BF791" i="16"/>
  <c r="J792" i="16"/>
  <c r="N792" i="16" s="1"/>
  <c r="L792" i="16"/>
  <c r="K792" i="16" s="1"/>
  <c r="M792" i="16"/>
  <c r="BE792" i="16"/>
  <c r="BF792" i="16"/>
  <c r="BE793" i="16"/>
  <c r="BF793" i="16" s="1"/>
  <c r="J794" i="16"/>
  <c r="N794" i="16" s="1"/>
  <c r="L794" i="16"/>
  <c r="K794" i="16" s="1"/>
  <c r="M794" i="16"/>
  <c r="BE794" i="16"/>
  <c r="BF794" i="16"/>
  <c r="BE795" i="16"/>
  <c r="BF795" i="16" s="1"/>
  <c r="L796" i="16"/>
  <c r="K796" i="16" s="1"/>
  <c r="BE797" i="16"/>
  <c r="BF797" i="16" s="1"/>
  <c r="L798" i="16"/>
  <c r="K798" i="16" s="1"/>
  <c r="N798" i="16"/>
  <c r="BE798" i="16"/>
  <c r="BF798" i="16" s="1"/>
  <c r="BE799" i="16"/>
  <c r="BF799" i="16" s="1"/>
  <c r="J800" i="16"/>
  <c r="L800" i="16"/>
  <c r="M800" i="16"/>
  <c r="N800" i="16"/>
  <c r="X800" i="16"/>
  <c r="Y800" i="16"/>
  <c r="Z800" i="16"/>
  <c r="AA800" i="16"/>
  <c r="AB800" i="16"/>
  <c r="AC800" i="16"/>
  <c r="AD800" i="16"/>
  <c r="AE800" i="16"/>
  <c r="AF800" i="16"/>
  <c r="AG800" i="16"/>
  <c r="AH800" i="16"/>
  <c r="AI800" i="16"/>
  <c r="AJ800" i="16"/>
  <c r="AK800" i="16"/>
  <c r="AL800" i="16"/>
  <c r="AM800" i="16"/>
  <c r="AN800" i="16"/>
  <c r="AO800" i="16"/>
  <c r="AP800" i="16"/>
  <c r="AQ800" i="16"/>
  <c r="AR800" i="16"/>
  <c r="AS800" i="16"/>
  <c r="AT800" i="16"/>
  <c r="AU800" i="16"/>
  <c r="AV800" i="16"/>
  <c r="AW800" i="16"/>
  <c r="AX800" i="16"/>
  <c r="AY800" i="16"/>
  <c r="BE801" i="16"/>
  <c r="BF801" i="16" s="1"/>
  <c r="J802" i="16"/>
  <c r="N802" i="16" s="1"/>
  <c r="L802" i="16"/>
  <c r="M802" i="16"/>
  <c r="X802" i="16"/>
  <c r="Y802" i="16"/>
  <c r="Z802" i="16"/>
  <c r="AA802" i="16"/>
  <c r="AB802" i="16"/>
  <c r="AC802" i="16"/>
  <c r="AD802" i="16"/>
  <c r="AE802" i="16"/>
  <c r="AF802" i="16"/>
  <c r="AG802" i="16"/>
  <c r="AH802" i="16"/>
  <c r="AI802" i="16"/>
  <c r="AJ802" i="16"/>
  <c r="AK802" i="16"/>
  <c r="AL802" i="16"/>
  <c r="AM802" i="16"/>
  <c r="AN802" i="16"/>
  <c r="AO802" i="16"/>
  <c r="AP802" i="16"/>
  <c r="AQ802" i="16"/>
  <c r="AR802" i="16"/>
  <c r="AS802" i="16"/>
  <c r="AT802" i="16"/>
  <c r="AU802" i="16"/>
  <c r="AV802" i="16"/>
  <c r="AW802" i="16"/>
  <c r="AX802" i="16"/>
  <c r="AY802" i="16"/>
  <c r="BE803" i="16"/>
  <c r="BF803" i="16"/>
  <c r="J804" i="16"/>
  <c r="N804" i="16" s="1"/>
  <c r="L804" i="16"/>
  <c r="K804" i="16" s="1"/>
  <c r="M804" i="16"/>
  <c r="X804" i="16"/>
  <c r="Y804" i="16"/>
  <c r="Z804" i="16"/>
  <c r="AA804" i="16"/>
  <c r="AB804" i="16"/>
  <c r="AC804" i="16"/>
  <c r="AD804" i="16"/>
  <c r="AE804" i="16"/>
  <c r="AF804" i="16"/>
  <c r="AG804" i="16"/>
  <c r="AH804" i="16"/>
  <c r="AI804" i="16"/>
  <c r="AJ804" i="16"/>
  <c r="AK804" i="16"/>
  <c r="AL804" i="16"/>
  <c r="AM804" i="16"/>
  <c r="AN804" i="16"/>
  <c r="AO804" i="16"/>
  <c r="AP804" i="16"/>
  <c r="AQ804" i="16"/>
  <c r="AR804" i="16"/>
  <c r="AS804" i="16"/>
  <c r="AT804" i="16"/>
  <c r="AU804" i="16"/>
  <c r="AV804" i="16"/>
  <c r="AW804" i="16"/>
  <c r="AX804" i="16"/>
  <c r="AY804" i="16"/>
  <c r="BE805" i="16"/>
  <c r="BF805" i="16"/>
  <c r="J806" i="16"/>
  <c r="L806" i="16"/>
  <c r="M806" i="16"/>
  <c r="AX806" i="16"/>
  <c r="AY806" i="16"/>
  <c r="BE806" i="16" s="1"/>
  <c r="BF806" i="16" s="1"/>
  <c r="BE807" i="16"/>
  <c r="BF807" i="16" s="1"/>
  <c r="J808" i="16"/>
  <c r="N808" i="16" s="1"/>
  <c r="L808" i="16"/>
  <c r="K808" i="16" s="1"/>
  <c r="M808" i="16"/>
  <c r="BE808" i="16"/>
  <c r="BF808" i="16" s="1"/>
  <c r="BE809" i="16"/>
  <c r="BF809" i="16" s="1"/>
  <c r="J810" i="16"/>
  <c r="N810" i="16" s="1"/>
  <c r="L810" i="16"/>
  <c r="M810" i="16"/>
  <c r="BE810" i="16"/>
  <c r="BF810" i="16" s="1"/>
  <c r="BE811" i="16"/>
  <c r="BF811" i="16" s="1"/>
  <c r="J812" i="16"/>
  <c r="L812" i="16"/>
  <c r="M812" i="16"/>
  <c r="BE812" i="16"/>
  <c r="BF812" i="16" s="1"/>
  <c r="N827" i="16"/>
  <c r="U837" i="16"/>
  <c r="V837" i="16"/>
  <c r="W837" i="16"/>
  <c r="X837" i="16"/>
  <c r="Y837" i="16"/>
  <c r="Z837" i="16"/>
  <c r="AA837" i="16"/>
  <c r="AB837" i="16"/>
  <c r="AC837" i="16"/>
  <c r="AD837" i="16"/>
  <c r="AE837" i="16"/>
  <c r="AF837" i="16"/>
  <c r="AG837" i="16"/>
  <c r="AH837" i="16"/>
  <c r="AI837" i="16"/>
  <c r="AJ837" i="16"/>
  <c r="AK837" i="16"/>
  <c r="AL837" i="16"/>
  <c r="AM837" i="16"/>
  <c r="AN837" i="16"/>
  <c r="AO837" i="16"/>
  <c r="AP837" i="16"/>
  <c r="AQ837" i="16"/>
  <c r="AR837" i="16"/>
  <c r="AS837" i="16"/>
  <c r="AT837" i="16"/>
  <c r="AU837" i="16"/>
  <c r="AV837" i="16"/>
  <c r="AW837" i="16"/>
  <c r="AX837" i="16"/>
  <c r="AY837" i="16"/>
  <c r="AD58" i="16" l="1"/>
  <c r="K472" i="16"/>
  <c r="K812" i="16"/>
  <c r="BE800" i="16"/>
  <c r="BF800" i="16" s="1"/>
  <c r="K800" i="16"/>
  <c r="N760" i="16"/>
  <c r="K738" i="16"/>
  <c r="K732" i="16"/>
  <c r="N704" i="16"/>
  <c r="N682" i="16"/>
  <c r="K532" i="16"/>
  <c r="K516" i="16"/>
  <c r="K452" i="16"/>
  <c r="K416" i="16"/>
  <c r="K368" i="16"/>
  <c r="N358" i="16"/>
  <c r="K302" i="16"/>
  <c r="K280" i="16"/>
  <c r="N204" i="16"/>
  <c r="K196" i="16"/>
  <c r="K114" i="16"/>
  <c r="K356" i="16"/>
  <c r="K222" i="16"/>
  <c r="K764" i="16"/>
  <c r="K724" i="16"/>
  <c r="N722" i="16"/>
  <c r="K692" i="16"/>
  <c r="K672" i="16"/>
  <c r="K660" i="16"/>
  <c r="K538" i="16"/>
  <c r="K458" i="16"/>
  <c r="K428" i="16"/>
  <c r="K320" i="16"/>
  <c r="K312" i="16"/>
  <c r="K282" i="16"/>
  <c r="K206" i="16"/>
  <c r="N124" i="16"/>
  <c r="AD124" i="16" s="1"/>
  <c r="AQ124" i="16"/>
  <c r="U124" i="16"/>
  <c r="N114" i="16"/>
  <c r="K630" i="16"/>
  <c r="N812" i="16"/>
  <c r="N796" i="16" s="1"/>
  <c r="N516" i="16"/>
  <c r="N510" i="16" s="1"/>
  <c r="N724" i="16"/>
  <c r="K678" i="16"/>
  <c r="N660" i="16"/>
  <c r="N538" i="16"/>
  <c r="K436" i="16"/>
  <c r="N380" i="16"/>
  <c r="N378" i="16"/>
  <c r="N320" i="16"/>
  <c r="K314" i="16"/>
  <c r="N26" i="16"/>
  <c r="AF26" i="16"/>
  <c r="K802" i="16"/>
  <c r="K358" i="16"/>
  <c r="K348" i="16"/>
  <c r="K248" i="16"/>
  <c r="K162" i="16"/>
  <c r="K806" i="16"/>
  <c r="K780" i="16"/>
  <c r="K778" i="16"/>
  <c r="K770" i="16"/>
  <c r="N766" i="16"/>
  <c r="N758" i="16"/>
  <c r="N750" i="16"/>
  <c r="N748" i="16"/>
  <c r="N708" i="16"/>
  <c r="K700" i="16"/>
  <c r="N688" i="16"/>
  <c r="K526" i="16"/>
  <c r="N436" i="16"/>
  <c r="K430" i="16"/>
  <c r="K362" i="16"/>
  <c r="K336" i="16"/>
  <c r="K284" i="16"/>
  <c r="K208" i="16"/>
  <c r="K68" i="16"/>
  <c r="N58" i="16"/>
  <c r="AW58" i="16" s="1"/>
  <c r="N42" i="16"/>
  <c r="K450" i="16"/>
  <c r="K204" i="16"/>
  <c r="N806" i="16"/>
  <c r="N742" i="16"/>
  <c r="N700" i="16"/>
  <c r="K494" i="16"/>
  <c r="K438" i="16"/>
  <c r="K278" i="16"/>
  <c r="N276" i="16"/>
  <c r="N254" i="16"/>
  <c r="K182" i="16"/>
  <c r="N146" i="16"/>
  <c r="K96" i="16"/>
  <c r="N68" i="16"/>
  <c r="K32" i="16"/>
  <c r="N678" i="16"/>
  <c r="N674" i="16" s="1"/>
  <c r="N672" i="16"/>
  <c r="N666" i="16" s="1"/>
  <c r="N662" i="16"/>
  <c r="N628" i="16"/>
  <c r="K590" i="16"/>
  <c r="N550" i="16"/>
  <c r="N542" i="16"/>
  <c r="N474" i="16"/>
  <c r="K446" i="16"/>
  <c r="K440" i="16"/>
  <c r="K410" i="16"/>
  <c r="K366" i="16"/>
  <c r="N336" i="16"/>
  <c r="K306" i="16"/>
  <c r="K294" i="16"/>
  <c r="N282" i="16"/>
  <c r="K266" i="16"/>
  <c r="K256" i="16"/>
  <c r="K220" i="16"/>
  <c r="N214" i="16"/>
  <c r="N196" i="16"/>
  <c r="N150" i="16"/>
  <c r="N36" i="16"/>
  <c r="K28" i="16"/>
  <c r="N590" i="16"/>
  <c r="N480" i="16"/>
  <c r="N446" i="16"/>
  <c r="K432" i="16"/>
  <c r="N410" i="16"/>
  <c r="N372" i="16"/>
  <c r="N366" i="16"/>
  <c r="N294" i="16"/>
  <c r="N292" i="16" s="1"/>
  <c r="K286" i="16"/>
  <c r="N256" i="16"/>
  <c r="N248" i="16"/>
  <c r="N220" i="16"/>
  <c r="K52" i="16"/>
  <c r="N636" i="16"/>
  <c r="N620" i="16"/>
  <c r="N618" i="16"/>
  <c r="N606" i="16" s="1"/>
  <c r="N348" i="16"/>
  <c r="AA346" i="16" s="1"/>
  <c r="N284" i="16"/>
  <c r="N252" i="16"/>
  <c r="N240" i="16"/>
  <c r="N222" i="16"/>
  <c r="N192" i="16"/>
  <c r="K40" i="16"/>
  <c r="N32" i="16"/>
  <c r="K656" i="16"/>
  <c r="N522" i="16"/>
  <c r="N518" i="16" s="1"/>
  <c r="N406" i="16"/>
  <c r="K270" i="16"/>
  <c r="N244" i="16"/>
  <c r="N138" i="16"/>
  <c r="K118" i="16"/>
  <c r="N72" i="16"/>
  <c r="AY70" i="16" s="1"/>
  <c r="K62" i="16"/>
  <c r="N46" i="16"/>
  <c r="K718" i="16"/>
  <c r="BE804" i="16"/>
  <c r="BF804" i="16" s="1"/>
  <c r="K456" i="16"/>
  <c r="N456" i="16"/>
  <c r="N642" i="16"/>
  <c r="AM642" i="16" s="1"/>
  <c r="AB642" i="16"/>
  <c r="AK642" i="16"/>
  <c r="AT642" i="16"/>
  <c r="AC642" i="16"/>
  <c r="AD642" i="16"/>
  <c r="V642" i="16"/>
  <c r="AE642" i="16"/>
  <c r="AF642" i="16"/>
  <c r="AO642" i="16"/>
  <c r="AY642" i="16"/>
  <c r="X642" i="16"/>
  <c r="AI642" i="16"/>
  <c r="AJ642" i="16"/>
  <c r="AQ642" i="16"/>
  <c r="N504" i="16"/>
  <c r="K504" i="16"/>
  <c r="N502" i="16"/>
  <c r="K502" i="16"/>
  <c r="K578" i="16"/>
  <c r="N548" i="16"/>
  <c r="AX548" i="16" s="1"/>
  <c r="AF548" i="16"/>
  <c r="K746" i="16"/>
  <c r="K734" i="16"/>
  <c r="N600" i="16"/>
  <c r="AG600" i="16" s="1"/>
  <c r="AB600" i="16"/>
  <c r="AK600" i="16"/>
  <c r="K570" i="16"/>
  <c r="K810" i="16"/>
  <c r="BE802" i="16"/>
  <c r="BF802" i="16" s="1"/>
  <c r="N788" i="16"/>
  <c r="K786" i="16"/>
  <c r="N738" i="16"/>
  <c r="N720" i="16"/>
  <c r="AA720" i="16"/>
  <c r="AI720" i="16"/>
  <c r="AQ720" i="16"/>
  <c r="AY720" i="16"/>
  <c r="U720" i="16"/>
  <c r="AC720" i="16"/>
  <c r="AK720" i="16"/>
  <c r="AS720" i="16"/>
  <c r="AT720" i="16"/>
  <c r="W720" i="16"/>
  <c r="AE720" i="16"/>
  <c r="AM720" i="16"/>
  <c r="AU720" i="16"/>
  <c r="N718" i="16"/>
  <c r="N714" i="16" s="1"/>
  <c r="K716" i="16"/>
  <c r="K686" i="16"/>
  <c r="K576" i="16"/>
  <c r="N570" i="16"/>
  <c r="N764" i="16"/>
  <c r="K762" i="16"/>
  <c r="AH720" i="16"/>
  <c r="N686" i="16"/>
  <c r="K648" i="16"/>
  <c r="K612" i="16"/>
  <c r="N582" i="16"/>
  <c r="N648" i="16"/>
  <c r="AH600" i="16"/>
  <c r="K562" i="16"/>
  <c r="K522" i="16"/>
  <c r="N780" i="16"/>
  <c r="AX720" i="16"/>
  <c r="N756" i="16"/>
  <c r="K754" i="16"/>
  <c r="AE730" i="16"/>
  <c r="AM730" i="16"/>
  <c r="AG730" i="16"/>
  <c r="AO730" i="16"/>
  <c r="N730" i="16"/>
  <c r="AN730" i="16" s="1"/>
  <c r="AA730" i="16"/>
  <c r="AI730" i="16"/>
  <c r="AW720" i="16"/>
  <c r="Z720" i="16"/>
  <c r="K694" i="16"/>
  <c r="Z680" i="16"/>
  <c r="N680" i="16"/>
  <c r="AB680" i="16"/>
  <c r="AK680" i="16"/>
  <c r="AT680" i="16"/>
  <c r="AC680" i="16"/>
  <c r="AD680" i="16"/>
  <c r="AM680" i="16"/>
  <c r="AV680" i="16"/>
  <c r="V680" i="16"/>
  <c r="AE680" i="16"/>
  <c r="AF680" i="16"/>
  <c r="AO680" i="16"/>
  <c r="AY680" i="16"/>
  <c r="AR680" i="16"/>
  <c r="K676" i="16"/>
  <c r="N652" i="16"/>
  <c r="K636" i="16"/>
  <c r="N492" i="16"/>
  <c r="AA492" i="16" s="1"/>
  <c r="AI492" i="16"/>
  <c r="AQ492" i="16"/>
  <c r="AY492" i="16"/>
  <c r="U492" i="16"/>
  <c r="AC492" i="16"/>
  <c r="W492" i="16"/>
  <c r="AG492" i="16"/>
  <c r="AR492" i="16"/>
  <c r="Y492" i="16"/>
  <c r="AJ492" i="16"/>
  <c r="Z492" i="16"/>
  <c r="AD492" i="16"/>
  <c r="AP492" i="16"/>
  <c r="AF492" i="16"/>
  <c r="AV492" i="16"/>
  <c r="AO492" i="16"/>
  <c r="AT492" i="16"/>
  <c r="AW492" i="16"/>
  <c r="AB492" i="16"/>
  <c r="AX492" i="16"/>
  <c r="AE492" i="16"/>
  <c r="K254" i="16"/>
  <c r="K610" i="16"/>
  <c r="K602" i="16"/>
  <c r="N578" i="16"/>
  <c r="N564" i="16"/>
  <c r="K534" i="16"/>
  <c r="N396" i="16"/>
  <c r="N326" i="16"/>
  <c r="K326" i="16"/>
  <c r="AQ726" i="16"/>
  <c r="AI726" i="16"/>
  <c r="AA726" i="16"/>
  <c r="N726" i="16"/>
  <c r="AR726" i="16" s="1"/>
  <c r="N694" i="16"/>
  <c r="N690" i="16" s="1"/>
  <c r="K632" i="16"/>
  <c r="AH726" i="16"/>
  <c r="Z726" i="16"/>
  <c r="K584" i="16"/>
  <c r="K212" i="16"/>
  <c r="Y726" i="16"/>
  <c r="U484" i="16"/>
  <c r="AM484" i="16"/>
  <c r="AU484" i="16"/>
  <c r="N484" i="16"/>
  <c r="AD484" i="16"/>
  <c r="AG484" i="16"/>
  <c r="AV484" i="16"/>
  <c r="AV726" i="16"/>
  <c r="AN726" i="16"/>
  <c r="AF726" i="16"/>
  <c r="K704" i="16"/>
  <c r="N696" i="16"/>
  <c r="N528" i="16"/>
  <c r="Y484" i="16"/>
  <c r="N466" i="16"/>
  <c r="N462" i="16"/>
  <c r="N346" i="16"/>
  <c r="AH346" i="16" s="1"/>
  <c r="N120" i="16"/>
  <c r="AL120" i="16" s="1"/>
  <c r="AK120" i="16"/>
  <c r="K218" i="16"/>
  <c r="N86" i="16"/>
  <c r="AT86" i="16" s="1"/>
  <c r="N506" i="16"/>
  <c r="K392" i="16"/>
  <c r="K290" i="16"/>
  <c r="N540" i="16"/>
  <c r="N490" i="16"/>
  <c r="BE422" i="16"/>
  <c r="BF422" i="16" s="1"/>
  <c r="N416" i="16"/>
  <c r="N418" i="16"/>
  <c r="N260" i="16"/>
  <c r="N382" i="16"/>
  <c r="K380" i="16"/>
  <c r="N340" i="16"/>
  <c r="N266" i="16"/>
  <c r="K264" i="16"/>
  <c r="N184" i="16"/>
  <c r="K166" i="16"/>
  <c r="K122" i="16"/>
  <c r="K56" i="16"/>
  <c r="K474" i="16"/>
  <c r="AK404" i="16"/>
  <c r="N338" i="16"/>
  <c r="N332" i="16" s="1"/>
  <c r="N290" i="16"/>
  <c r="K288" i="16"/>
  <c r="K272" i="16"/>
  <c r="X404" i="16"/>
  <c r="AF404" i="16"/>
  <c r="AN404" i="16"/>
  <c r="AV404" i="16"/>
  <c r="AE404" i="16"/>
  <c r="AX404" i="16"/>
  <c r="AJ404" i="16"/>
  <c r="U404" i="16"/>
  <c r="N236" i="16"/>
  <c r="N412" i="16"/>
  <c r="N408" i="16" s="1"/>
  <c r="N404" i="16"/>
  <c r="V404" i="16" s="1"/>
  <c r="N376" i="16"/>
  <c r="K252" i="16"/>
  <c r="K192" i="16"/>
  <c r="U112" i="16"/>
  <c r="AC112" i="16"/>
  <c r="N112" i="16"/>
  <c r="AK112" i="16" s="1"/>
  <c r="AB112" i="16"/>
  <c r="AL112" i="16"/>
  <c r="AU112" i="16"/>
  <c r="AD112" i="16"/>
  <c r="AM112" i="16"/>
  <c r="AE112" i="16"/>
  <c r="AN112" i="16"/>
  <c r="AW112" i="16"/>
  <c r="W112" i="16"/>
  <c r="AF112" i="16"/>
  <c r="AO112" i="16"/>
  <c r="AI112" i="16"/>
  <c r="AJ112" i="16"/>
  <c r="X112" i="16"/>
  <c r="AP112" i="16"/>
  <c r="AQ112" i="16"/>
  <c r="U58" i="16"/>
  <c r="AC58" i="16"/>
  <c r="AK58" i="16"/>
  <c r="AS58" i="16"/>
  <c r="W58" i="16"/>
  <c r="AE58" i="16"/>
  <c r="AM58" i="16"/>
  <c r="AU58" i="16"/>
  <c r="AF58" i="16"/>
  <c r="AP58" i="16"/>
  <c r="X58" i="16"/>
  <c r="AH58" i="16"/>
  <c r="AR58" i="16"/>
  <c r="V58" i="16"/>
  <c r="AJ58" i="16"/>
  <c r="AX58" i="16"/>
  <c r="Y58" i="16"/>
  <c r="AL58" i="16"/>
  <c r="AY58" i="16"/>
  <c r="Z58" i="16"/>
  <c r="AN58" i="16"/>
  <c r="AA58" i="16"/>
  <c r="AO58" i="16"/>
  <c r="AG58" i="16"/>
  <c r="AI58" i="16"/>
  <c r="AQ58" i="16"/>
  <c r="AT58" i="16"/>
  <c r="N394" i="16"/>
  <c r="N360" i="16"/>
  <c r="N212" i="16"/>
  <c r="AG112" i="16"/>
  <c r="K108" i="16"/>
  <c r="N70" i="16"/>
  <c r="AP70" i="16" s="1"/>
  <c r="AD70" i="16"/>
  <c r="AN70" i="16"/>
  <c r="AS70" i="16"/>
  <c r="X70" i="16"/>
  <c r="Y70" i="16"/>
  <c r="AA112" i="16"/>
  <c r="N368" i="16"/>
  <c r="K338" i="16"/>
  <c r="N330" i="16"/>
  <c r="K244" i="16"/>
  <c r="N228" i="16"/>
  <c r="K226" i="16"/>
  <c r="N160" i="16"/>
  <c r="K156" i="16"/>
  <c r="K138" i="16"/>
  <c r="Z112" i="16"/>
  <c r="K164" i="16"/>
  <c r="N74" i="16"/>
  <c r="AA74" i="16" s="1"/>
  <c r="W74" i="16"/>
  <c r="AN66" i="16"/>
  <c r="AY26" i="16"/>
  <c r="V26" i="16"/>
  <c r="K172" i="16"/>
  <c r="N156" i="16"/>
  <c r="K154" i="16"/>
  <c r="N108" i="16"/>
  <c r="K102" i="16"/>
  <c r="AS74" i="16"/>
  <c r="AX26" i="16"/>
  <c r="N24" i="16"/>
  <c r="AT124" i="16"/>
  <c r="W124" i="16"/>
  <c r="AE124" i="16"/>
  <c r="AV124" i="16"/>
  <c r="Y124" i="16"/>
  <c r="AG124" i="16"/>
  <c r="N116" i="16"/>
  <c r="AB116" i="16" s="1"/>
  <c r="AC116" i="16"/>
  <c r="N66" i="16"/>
  <c r="AL66" i="16" s="1"/>
  <c r="AA66" i="16"/>
  <c r="AI66" i="16"/>
  <c r="AQ66" i="16"/>
  <c r="Y66" i="16"/>
  <c r="AJ66" i="16"/>
  <c r="AR66" i="16"/>
  <c r="AF66" i="16"/>
  <c r="AT66" i="16"/>
  <c r="AX66" i="16"/>
  <c r="AD66" i="16"/>
  <c r="N148" i="16"/>
  <c r="N136" i="16" s="1"/>
  <c r="K146" i="16"/>
  <c r="K128" i="16"/>
  <c r="AR124" i="16"/>
  <c r="N34" i="16"/>
  <c r="AS34" i="16" s="1"/>
  <c r="AI34" i="16"/>
  <c r="AQ34" i="16"/>
  <c r="AY34" i="16"/>
  <c r="W34" i="16"/>
  <c r="AG34" i="16"/>
  <c r="AR34" i="16"/>
  <c r="AT34" i="16"/>
  <c r="V34" i="16"/>
  <c r="AJ34" i="16"/>
  <c r="Z34" i="16"/>
  <c r="U26" i="16"/>
  <c r="AC26" i="16"/>
  <c r="AK26" i="16"/>
  <c r="AS26" i="16"/>
  <c r="W26" i="16"/>
  <c r="AE26" i="16"/>
  <c r="AM26" i="16"/>
  <c r="AU26" i="16"/>
  <c r="Y26" i="16"/>
  <c r="AI26" i="16"/>
  <c r="AT26" i="16"/>
  <c r="AA26" i="16"/>
  <c r="AL26" i="16"/>
  <c r="AW26" i="16"/>
  <c r="X26" i="16"/>
  <c r="AN26" i="16"/>
  <c r="Z26" i="16"/>
  <c r="AO26" i="16"/>
  <c r="AB26" i="16"/>
  <c r="AP26" i="16"/>
  <c r="AD26" i="16"/>
  <c r="AQ26" i="16"/>
  <c r="AR26" i="16"/>
  <c r="K78" i="16"/>
  <c r="K46" i="16"/>
  <c r="N52" i="16"/>
  <c r="N40" i="16"/>
  <c r="N96" i="16"/>
  <c r="AO74" i="16" l="1"/>
  <c r="AR346" i="16"/>
  <c r="AR658" i="16"/>
  <c r="V346" i="16"/>
  <c r="AI30" i="16"/>
  <c r="N30" i="16"/>
  <c r="AM30" i="16"/>
  <c r="W30" i="16"/>
  <c r="AO30" i="16"/>
  <c r="Y30" i="16"/>
  <c r="AW30" i="16"/>
  <c r="Z30" i="16"/>
  <c r="AH30" i="16"/>
  <c r="AV30" i="16"/>
  <c r="AY30" i="16"/>
  <c r="AV346" i="16"/>
  <c r="AD658" i="16"/>
  <c r="AP74" i="16"/>
  <c r="AB30" i="16"/>
  <c r="AQ116" i="16"/>
  <c r="AN124" i="16"/>
  <c r="AL124" i="16"/>
  <c r="AB74" i="16"/>
  <c r="AN74" i="16"/>
  <c r="Y74" i="16"/>
  <c r="AW70" i="16"/>
  <c r="AR70" i="16"/>
  <c r="Y404" i="16"/>
  <c r="AI476" i="16"/>
  <c r="AO120" i="16"/>
  <c r="AN346" i="16"/>
  <c r="AU346" i="16"/>
  <c r="U346" i="16"/>
  <c r="AG726" i="16"/>
  <c r="AP726" i="16"/>
  <c r="AY726" i="16"/>
  <c r="Z600" i="16"/>
  <c r="N588" i="16"/>
  <c r="X726" i="16"/>
  <c r="AV58" i="16"/>
  <c r="AH124" i="16"/>
  <c r="AB346" i="16"/>
  <c r="AS346" i="16"/>
  <c r="AW120" i="16"/>
  <c r="AN30" i="16"/>
  <c r="AC30" i="16"/>
  <c r="AO34" i="16"/>
  <c r="AH74" i="16"/>
  <c r="AC124" i="16"/>
  <c r="AF124" i="16"/>
  <c r="Z74" i="16"/>
  <c r="AD74" i="16"/>
  <c r="AI70" i="16"/>
  <c r="AJ70" i="16"/>
  <c r="AR404" i="16"/>
  <c r="AT404" i="16"/>
  <c r="AY404" i="16"/>
  <c r="AI120" i="16"/>
  <c r="AG120" i="16"/>
  <c r="AL346" i="16"/>
  <c r="AG346" i="16"/>
  <c r="AY346" i="16"/>
  <c r="AO726" i="16"/>
  <c r="AX726" i="16"/>
  <c r="AB726" i="16"/>
  <c r="AP600" i="16"/>
  <c r="AW600" i="16"/>
  <c r="AF588" i="16"/>
  <c r="AX588" i="16"/>
  <c r="AR588" i="16"/>
  <c r="AB58" i="16"/>
  <c r="AR74" i="16"/>
  <c r="AD86" i="16"/>
  <c r="V74" i="16"/>
  <c r="AP346" i="16"/>
  <c r="AP124" i="16"/>
  <c r="AJ124" i="16"/>
  <c r="AK124" i="16"/>
  <c r="AA30" i="16"/>
  <c r="AT30" i="16"/>
  <c r="AE30" i="16"/>
  <c r="AV34" i="16"/>
  <c r="AE34" i="16"/>
  <c r="AD116" i="16"/>
  <c r="AS124" i="16"/>
  <c r="X124" i="16"/>
  <c r="V124" i="16"/>
  <c r="X74" i="16"/>
  <c r="AY74" i="16"/>
  <c r="V70" i="16"/>
  <c r="AB70" i="16"/>
  <c r="AH112" i="16"/>
  <c r="V112" i="16"/>
  <c r="AS112" i="16"/>
  <c r="AI404" i="16"/>
  <c r="AH404" i="16"/>
  <c r="AL404" i="16"/>
  <c r="AI86" i="16"/>
  <c r="AY120" i="16"/>
  <c r="AU120" i="16"/>
  <c r="X346" i="16"/>
  <c r="AE346" i="16"/>
  <c r="AQ346" i="16"/>
  <c r="AW726" i="16"/>
  <c r="AJ726" i="16"/>
  <c r="AV600" i="16"/>
  <c r="AC588" i="16"/>
  <c r="AI588" i="16"/>
  <c r="AG642" i="16"/>
  <c r="AV642" i="16"/>
  <c r="Z642" i="16"/>
  <c r="AH26" i="16"/>
  <c r="AG26" i="16"/>
  <c r="AJ26" i="16"/>
  <c r="AN658" i="16"/>
  <c r="AU658" i="16"/>
  <c r="N658" i="16"/>
  <c r="AS658" i="16" s="1"/>
  <c r="AI124" i="16"/>
  <c r="Z116" i="16"/>
  <c r="V86" i="16"/>
  <c r="AM588" i="16"/>
  <c r="AQ30" i="16"/>
  <c r="AL30" i="16"/>
  <c r="AS30" i="16"/>
  <c r="AH34" i="16"/>
  <c r="AC34" i="16"/>
  <c r="AV116" i="16"/>
  <c r="AW124" i="16"/>
  <c r="AU124" i="16"/>
  <c r="AX74" i="16"/>
  <c r="AQ74" i="16"/>
  <c r="AU70" i="16"/>
  <c r="AX70" i="16"/>
  <c r="AX112" i="16"/>
  <c r="AV112" i="16"/>
  <c r="AW404" i="16"/>
  <c r="W404" i="16"/>
  <c r="N476" i="16"/>
  <c r="AT476" i="16"/>
  <c r="AK86" i="16"/>
  <c r="AT120" i="16"/>
  <c r="AM120" i="16"/>
  <c r="AJ346" i="16"/>
  <c r="AW346" i="16"/>
  <c r="AI346" i="16"/>
  <c r="AM600" i="16"/>
  <c r="AW588" i="16"/>
  <c r="Z588" i="16"/>
  <c r="AS642" i="16"/>
  <c r="AM658" i="16"/>
  <c r="AT658" i="16"/>
  <c r="Y658" i="16"/>
  <c r="W658" i="16"/>
  <c r="AV26" i="16"/>
  <c r="BE26" i="16" s="1"/>
  <c r="BF26" i="16" s="1"/>
  <c r="AA124" i="16"/>
  <c r="Y346" i="16"/>
  <c r="AT74" i="16"/>
  <c r="AG74" i="16"/>
  <c r="AK476" i="16"/>
  <c r="AK346" i="16"/>
  <c r="AB588" i="16"/>
  <c r="X658" i="16"/>
  <c r="AP30" i="16"/>
  <c r="AD30" i="16"/>
  <c r="AG30" i="16"/>
  <c r="AU34" i="16"/>
  <c r="U34" i="16"/>
  <c r="AB124" i="16"/>
  <c r="AL116" i="16"/>
  <c r="AO124" i="16"/>
  <c r="AM124" i="16"/>
  <c r="AK74" i="16"/>
  <c r="AI74" i="16"/>
  <c r="AC86" i="16"/>
  <c r="Z346" i="16"/>
  <c r="W346" i="16"/>
  <c r="AM346" i="16"/>
  <c r="AD600" i="16"/>
  <c r="W588" i="16"/>
  <c r="AL658" i="16"/>
  <c r="AJ658" i="16"/>
  <c r="AY658" i="16"/>
  <c r="Z124" i="16"/>
  <c r="V136" i="16"/>
  <c r="AD136" i="16"/>
  <c r="AL136" i="16"/>
  <c r="AT136" i="16"/>
  <c r="W136" i="16"/>
  <c r="AE136" i="16"/>
  <c r="AM136" i="16"/>
  <c r="AU136" i="16"/>
  <c r="X136" i="16"/>
  <c r="AF136" i="16"/>
  <c r="AN136" i="16"/>
  <c r="AV136" i="16"/>
  <c r="Y136" i="16"/>
  <c r="AG136" i="16"/>
  <c r="AO136" i="16"/>
  <c r="AW136" i="16"/>
  <c r="AI136" i="16"/>
  <c r="AY136" i="16"/>
  <c r="AJ136" i="16"/>
  <c r="U136" i="16"/>
  <c r="AK136" i="16"/>
  <c r="Z136" i="16"/>
  <c r="AP136" i="16"/>
  <c r="AH136" i="16"/>
  <c r="AQ136" i="16"/>
  <c r="AR136" i="16"/>
  <c r="AA136" i="16"/>
  <c r="AB136" i="16"/>
  <c r="AX136" i="16"/>
  <c r="AC136" i="16"/>
  <c r="AS136" i="16"/>
  <c r="V690" i="16"/>
  <c r="AD690" i="16"/>
  <c r="AL690" i="16"/>
  <c r="AT690" i="16"/>
  <c r="AB690" i="16"/>
  <c r="AK690" i="16"/>
  <c r="AU690" i="16"/>
  <c r="AC690" i="16"/>
  <c r="AM690" i="16"/>
  <c r="AV690" i="16"/>
  <c r="U690" i="16"/>
  <c r="AE690" i="16"/>
  <c r="AN690" i="16"/>
  <c r="AW690" i="16"/>
  <c r="W690" i="16"/>
  <c r="AF690" i="16"/>
  <c r="AO690" i="16"/>
  <c r="AX690" i="16"/>
  <c r="X690" i="16"/>
  <c r="AG690" i="16"/>
  <c r="AP690" i="16"/>
  <c r="AY690" i="16"/>
  <c r="AQ690" i="16"/>
  <c r="AR690" i="16"/>
  <c r="Y690" i="16"/>
  <c r="AS690" i="16"/>
  <c r="Z690" i="16"/>
  <c r="AA690" i="16"/>
  <c r="AH690" i="16"/>
  <c r="AI690" i="16"/>
  <c r="AJ690" i="16"/>
  <c r="AB408" i="16"/>
  <c r="AJ408" i="16"/>
  <c r="AR408" i="16"/>
  <c r="V408" i="16"/>
  <c r="AD408" i="16"/>
  <c r="AL408" i="16"/>
  <c r="AT408" i="16"/>
  <c r="AC408" i="16"/>
  <c r="AN408" i="16"/>
  <c r="AX408" i="16"/>
  <c r="U408" i="16"/>
  <c r="AF408" i="16"/>
  <c r="AP408" i="16"/>
  <c r="AE408" i="16"/>
  <c r="AS408" i="16"/>
  <c r="AG408" i="16"/>
  <c r="AU408" i="16"/>
  <c r="AH408" i="16"/>
  <c r="AV408" i="16"/>
  <c r="W408" i="16"/>
  <c r="AI408" i="16"/>
  <c r="AW408" i="16"/>
  <c r="AO408" i="16"/>
  <c r="AQ408" i="16"/>
  <c r="X408" i="16"/>
  <c r="AY408" i="16"/>
  <c r="Z408" i="16"/>
  <c r="AA408" i="16"/>
  <c r="Y408" i="16"/>
  <c r="AK408" i="16"/>
  <c r="AM408" i="16"/>
  <c r="AB714" i="16"/>
  <c r="AJ714" i="16"/>
  <c r="AR714" i="16"/>
  <c r="AA714" i="16"/>
  <c r="AK714" i="16"/>
  <c r="AT714" i="16"/>
  <c r="AC714" i="16"/>
  <c r="AL714" i="16"/>
  <c r="AU714" i="16"/>
  <c r="U714" i="16"/>
  <c r="AD714" i="16"/>
  <c r="AM714" i="16"/>
  <c r="AV714" i="16"/>
  <c r="V714" i="16"/>
  <c r="AE714" i="16"/>
  <c r="AN714" i="16"/>
  <c r="AW714" i="16"/>
  <c r="W714" i="16"/>
  <c r="AF714" i="16"/>
  <c r="AO714" i="16"/>
  <c r="AX714" i="16"/>
  <c r="AG714" i="16"/>
  <c r="AH714" i="16"/>
  <c r="AI714" i="16"/>
  <c r="AP714" i="16"/>
  <c r="AQ714" i="16"/>
  <c r="X714" i="16"/>
  <c r="AS714" i="16"/>
  <c r="AY714" i="16"/>
  <c r="Y714" i="16"/>
  <c r="Z714" i="16"/>
  <c r="AH86" i="16"/>
  <c r="AJ484" i="16"/>
  <c r="V484" i="16"/>
  <c r="AQ484" i="16"/>
  <c r="AT484" i="16"/>
  <c r="U548" i="16"/>
  <c r="AH116" i="16"/>
  <c r="AB184" i="16"/>
  <c r="AJ184" i="16"/>
  <c r="AR184" i="16"/>
  <c r="V184" i="16"/>
  <c r="AD184" i="16"/>
  <c r="AL184" i="16"/>
  <c r="AT184" i="16"/>
  <c r="AC184" i="16"/>
  <c r="AN184" i="16"/>
  <c r="AX184" i="16"/>
  <c r="AE184" i="16"/>
  <c r="AO184" i="16"/>
  <c r="AY184" i="16"/>
  <c r="U184" i="16"/>
  <c r="AF184" i="16"/>
  <c r="AP184" i="16"/>
  <c r="W184" i="16"/>
  <c r="AG184" i="16"/>
  <c r="AQ184" i="16"/>
  <c r="AA184" i="16"/>
  <c r="AW184" i="16"/>
  <c r="AH184" i="16"/>
  <c r="AI184" i="16"/>
  <c r="AV184" i="16"/>
  <c r="X184" i="16"/>
  <c r="Y184" i="16"/>
  <c r="Z184" i="16"/>
  <c r="AK184" i="16"/>
  <c r="AM184" i="16"/>
  <c r="AS184" i="16"/>
  <c r="AU184" i="16"/>
  <c r="AV86" i="16"/>
  <c r="AB120" i="16"/>
  <c r="AD120" i="16"/>
  <c r="AE120" i="16"/>
  <c r="AR484" i="16"/>
  <c r="AE484" i="16"/>
  <c r="AW646" i="16"/>
  <c r="N646" i="16"/>
  <c r="AP646" i="16" s="1"/>
  <c r="Y582" i="16"/>
  <c r="AG582" i="16"/>
  <c r="AO582" i="16"/>
  <c r="AW582" i="16"/>
  <c r="AB582" i="16"/>
  <c r="AK582" i="16"/>
  <c r="AT582" i="16"/>
  <c r="AC582" i="16"/>
  <c r="AL582" i="16"/>
  <c r="AU582" i="16"/>
  <c r="U582" i="16"/>
  <c r="AD582" i="16"/>
  <c r="AM582" i="16"/>
  <c r="AV582" i="16"/>
  <c r="V582" i="16"/>
  <c r="AE582" i="16"/>
  <c r="AN582" i="16"/>
  <c r="AX582" i="16"/>
  <c r="W582" i="16"/>
  <c r="AF582" i="16"/>
  <c r="AP582" i="16"/>
  <c r="AY582" i="16"/>
  <c r="AI582" i="16"/>
  <c r="AJ582" i="16"/>
  <c r="AQ582" i="16"/>
  <c r="AR582" i="16"/>
  <c r="X582" i="16"/>
  <c r="AS582" i="16"/>
  <c r="Z582" i="16"/>
  <c r="AA582" i="16"/>
  <c r="AH582" i="16"/>
  <c r="AY548" i="16"/>
  <c r="X548" i="16"/>
  <c r="AP66" i="16"/>
  <c r="X66" i="16"/>
  <c r="AO66" i="16"/>
  <c r="W66" i="16"/>
  <c r="AQ86" i="16"/>
  <c r="V120" i="16"/>
  <c r="AN484" i="16"/>
  <c r="AX730" i="16"/>
  <c r="AV730" i="16"/>
  <c r="AF600" i="16"/>
  <c r="AN600" i="16"/>
  <c r="U600" i="16"/>
  <c r="AS600" i="16"/>
  <c r="AD548" i="16"/>
  <c r="AL548" i="16"/>
  <c r="AA548" i="16"/>
  <c r="U674" i="16"/>
  <c r="AC674" i="16"/>
  <c r="AK674" i="16"/>
  <c r="AS674" i="16"/>
  <c r="Y674" i="16"/>
  <c r="AH674" i="16"/>
  <c r="AQ674" i="16"/>
  <c r="Z674" i="16"/>
  <c r="AI674" i="16"/>
  <c r="AR674" i="16"/>
  <c r="AA674" i="16"/>
  <c r="AJ674" i="16"/>
  <c r="AT674" i="16"/>
  <c r="AB674" i="16"/>
  <c r="AL674" i="16"/>
  <c r="AU674" i="16"/>
  <c r="AD674" i="16"/>
  <c r="AM674" i="16"/>
  <c r="AV674" i="16"/>
  <c r="AN674" i="16"/>
  <c r="AO674" i="16"/>
  <c r="V674" i="16"/>
  <c r="AP674" i="16"/>
  <c r="W674" i="16"/>
  <c r="AW674" i="16"/>
  <c r="X674" i="16"/>
  <c r="AX674" i="16"/>
  <c r="AE674" i="16"/>
  <c r="AY674" i="16"/>
  <c r="AF674" i="16"/>
  <c r="AG674" i="16"/>
  <c r="AQ588" i="16"/>
  <c r="AL588" i="16"/>
  <c r="Z466" i="16"/>
  <c r="AH466" i="16"/>
  <c r="AP466" i="16"/>
  <c r="AX466" i="16"/>
  <c r="AB466" i="16"/>
  <c r="AJ466" i="16"/>
  <c r="AR466" i="16"/>
  <c r="U466" i="16"/>
  <c r="AE466" i="16"/>
  <c r="AO466" i="16"/>
  <c r="V466" i="16"/>
  <c r="AF466" i="16"/>
  <c r="AQ466" i="16"/>
  <c r="W466" i="16"/>
  <c r="AG466" i="16"/>
  <c r="AS466" i="16"/>
  <c r="Y466" i="16"/>
  <c r="AN466" i="16"/>
  <c r="AC466" i="16"/>
  <c r="AU466" i="16"/>
  <c r="AI466" i="16"/>
  <c r="AW466" i="16"/>
  <c r="AV466" i="16"/>
  <c r="X466" i="16"/>
  <c r="AY466" i="16"/>
  <c r="AA466" i="16"/>
  <c r="AD466" i="16"/>
  <c r="AK466" i="16"/>
  <c r="AL466" i="16"/>
  <c r="AM466" i="16"/>
  <c r="AT466" i="16"/>
  <c r="AN548" i="16"/>
  <c r="AM548" i="16"/>
  <c r="BE58" i="16"/>
  <c r="BF58" i="16" s="1"/>
  <c r="AA292" i="16"/>
  <c r="AI292" i="16"/>
  <c r="AQ292" i="16"/>
  <c r="AY292" i="16"/>
  <c r="U292" i="16"/>
  <c r="AC292" i="16"/>
  <c r="AK292" i="16"/>
  <c r="AS292" i="16"/>
  <c r="Y292" i="16"/>
  <c r="AJ292" i="16"/>
  <c r="AU292" i="16"/>
  <c r="Z292" i="16"/>
  <c r="AL292" i="16"/>
  <c r="AV292" i="16"/>
  <c r="AB292" i="16"/>
  <c r="AM292" i="16"/>
  <c r="AW292" i="16"/>
  <c r="AF292" i="16"/>
  <c r="AX292" i="16"/>
  <c r="AG292" i="16"/>
  <c r="AH292" i="16"/>
  <c r="V292" i="16"/>
  <c r="AN292" i="16"/>
  <c r="AP292" i="16"/>
  <c r="AR292" i="16"/>
  <c r="AT292" i="16"/>
  <c r="X292" i="16"/>
  <c r="AD292" i="16"/>
  <c r="W292" i="16"/>
  <c r="AE292" i="16"/>
  <c r="AO292" i="16"/>
  <c r="AS548" i="16"/>
  <c r="Y528" i="16"/>
  <c r="AG528" i="16"/>
  <c r="AO528" i="16"/>
  <c r="AW528" i="16"/>
  <c r="AA528" i="16"/>
  <c r="AI528" i="16"/>
  <c r="AQ528" i="16"/>
  <c r="AY528" i="16"/>
  <c r="V528" i="16"/>
  <c r="AF528" i="16"/>
  <c r="AR528" i="16"/>
  <c r="X528" i="16"/>
  <c r="AJ528" i="16"/>
  <c r="AT528" i="16"/>
  <c r="U528" i="16"/>
  <c r="AK528" i="16"/>
  <c r="AX528" i="16"/>
  <c r="W528" i="16"/>
  <c r="AL528" i="16"/>
  <c r="Z528" i="16"/>
  <c r="AM528" i="16"/>
  <c r="AB528" i="16"/>
  <c r="AN528" i="16"/>
  <c r="AC528" i="16"/>
  <c r="AP528" i="16"/>
  <c r="AD528" i="16"/>
  <c r="AE528" i="16"/>
  <c r="AH528" i="16"/>
  <c r="AS528" i="16"/>
  <c r="AU528" i="16"/>
  <c r="AV528" i="16"/>
  <c r="W730" i="16"/>
  <c r="AH484" i="16"/>
  <c r="X600" i="16"/>
  <c r="AX600" i="16"/>
  <c r="AY600" i="16"/>
  <c r="W600" i="16"/>
  <c r="AJ548" i="16"/>
  <c r="AS66" i="16"/>
  <c r="Y116" i="16"/>
  <c r="AN86" i="16"/>
  <c r="X120" i="16"/>
  <c r="W484" i="16"/>
  <c r="AH66" i="16"/>
  <c r="AK66" i="16"/>
  <c r="AK116" i="16"/>
  <c r="AR116" i="16"/>
  <c r="AG70" i="16"/>
  <c r="AP86" i="16"/>
  <c r="AG86" i="16"/>
  <c r="AX120" i="16"/>
  <c r="AV120" i="16"/>
  <c r="AI484" i="16"/>
  <c r="N442" i="16"/>
  <c r="V730" i="16"/>
  <c r="AO720" i="16"/>
  <c r="AV720" i="16"/>
  <c r="X720" i="16"/>
  <c r="Y720" i="16"/>
  <c r="AP720" i="16"/>
  <c r="X518" i="16"/>
  <c r="AF518" i="16"/>
  <c r="AN518" i="16"/>
  <c r="AV518" i="16"/>
  <c r="Z518" i="16"/>
  <c r="AH518" i="16"/>
  <c r="AP518" i="16"/>
  <c r="AX518" i="16"/>
  <c r="AA518" i="16"/>
  <c r="AK518" i="16"/>
  <c r="AU518" i="16"/>
  <c r="AC518" i="16"/>
  <c r="AM518" i="16"/>
  <c r="AY518" i="16"/>
  <c r="V518" i="16"/>
  <c r="AJ518" i="16"/>
  <c r="W518" i="16"/>
  <c r="AL518" i="16"/>
  <c r="Y518" i="16"/>
  <c r="AO518" i="16"/>
  <c r="AB518" i="16"/>
  <c r="AQ518" i="16"/>
  <c r="AD518" i="16"/>
  <c r="AR518" i="16"/>
  <c r="U518" i="16"/>
  <c r="AE518" i="16"/>
  <c r="AG518" i="16"/>
  <c r="AI518" i="16"/>
  <c r="AS518" i="16"/>
  <c r="AT518" i="16"/>
  <c r="AW518" i="16"/>
  <c r="AU600" i="16"/>
  <c r="AJ600" i="16"/>
  <c r="Y600" i="16"/>
  <c r="AW548" i="16"/>
  <c r="AC548" i="16"/>
  <c r="AP548" i="16"/>
  <c r="AV588" i="16"/>
  <c r="AS588" i="16"/>
  <c r="AH588" i="16"/>
  <c r="AD588" i="16"/>
  <c r="Y160" i="16"/>
  <c r="AG160" i="16"/>
  <c r="AO160" i="16"/>
  <c r="AW160" i="16"/>
  <c r="Z160" i="16"/>
  <c r="AH160" i="16"/>
  <c r="AP160" i="16"/>
  <c r="AX160" i="16"/>
  <c r="AA160" i="16"/>
  <c r="AI160" i="16"/>
  <c r="AQ160" i="16"/>
  <c r="AY160" i="16"/>
  <c r="AC160" i="16"/>
  <c r="AN160" i="16"/>
  <c r="AD160" i="16"/>
  <c r="AR160" i="16"/>
  <c r="AE160" i="16"/>
  <c r="AS160" i="16"/>
  <c r="U160" i="16"/>
  <c r="AF160" i="16"/>
  <c r="AT160" i="16"/>
  <c r="W160" i="16"/>
  <c r="AV160" i="16"/>
  <c r="X160" i="16"/>
  <c r="AB160" i="16"/>
  <c r="AK160" i="16"/>
  <c r="AL160" i="16"/>
  <c r="AM160" i="16"/>
  <c r="AU160" i="16"/>
  <c r="V160" i="16"/>
  <c r="AJ160" i="16"/>
  <c r="U236" i="16"/>
  <c r="AC236" i="16"/>
  <c r="AK236" i="16"/>
  <c r="AS236" i="16"/>
  <c r="V236" i="16"/>
  <c r="AD236" i="16"/>
  <c r="AL236" i="16"/>
  <c r="AT236" i="16"/>
  <c r="W236" i="16"/>
  <c r="AE236" i="16"/>
  <c r="AM236" i="16"/>
  <c r="AU236" i="16"/>
  <c r="X236" i="16"/>
  <c r="AF236" i="16"/>
  <c r="AN236" i="16"/>
  <c r="AV236" i="16"/>
  <c r="Z236" i="16"/>
  <c r="AP236" i="16"/>
  <c r="AA236" i="16"/>
  <c r="AQ236" i="16"/>
  <c r="AB236" i="16"/>
  <c r="AR236" i="16"/>
  <c r="AO236" i="16"/>
  <c r="AW236" i="16"/>
  <c r="AX236" i="16"/>
  <c r="Y236" i="16"/>
  <c r="AY236" i="16"/>
  <c r="AH236" i="16"/>
  <c r="AI236" i="16"/>
  <c r="AG236" i="16"/>
  <c r="AJ236" i="16"/>
  <c r="AA332" i="16"/>
  <c r="AI332" i="16"/>
  <c r="AQ332" i="16"/>
  <c r="AY332" i="16"/>
  <c r="U332" i="16"/>
  <c r="AC332" i="16"/>
  <c r="AK332" i="16"/>
  <c r="AS332" i="16"/>
  <c r="Z332" i="16"/>
  <c r="AL332" i="16"/>
  <c r="AV332" i="16"/>
  <c r="AD332" i="16"/>
  <c r="AN332" i="16"/>
  <c r="AX332" i="16"/>
  <c r="W332" i="16"/>
  <c r="AJ332" i="16"/>
  <c r="X332" i="16"/>
  <c r="AM332" i="16"/>
  <c r="Y332" i="16"/>
  <c r="AO332" i="16"/>
  <c r="AB332" i="16"/>
  <c r="AP332" i="16"/>
  <c r="AH332" i="16"/>
  <c r="AR332" i="16"/>
  <c r="AT332" i="16"/>
  <c r="V332" i="16"/>
  <c r="AW332" i="16"/>
  <c r="AE332" i="16"/>
  <c r="AF332" i="16"/>
  <c r="AG332" i="16"/>
  <c r="AU332" i="16"/>
  <c r="AR86" i="16"/>
  <c r="AX484" i="16"/>
  <c r="AB730" i="16"/>
  <c r="AT730" i="16"/>
  <c r="AC730" i="16"/>
  <c r="AD730" i="16"/>
  <c r="AJ730" i="16"/>
  <c r="AK730" i="16"/>
  <c r="U730" i="16"/>
  <c r="AL730" i="16"/>
  <c r="AR730" i="16"/>
  <c r="AT116" i="16"/>
  <c r="V340" i="16"/>
  <c r="AD340" i="16"/>
  <c r="AL340" i="16"/>
  <c r="AT340" i="16"/>
  <c r="X340" i="16"/>
  <c r="AF340" i="16"/>
  <c r="AN340" i="16"/>
  <c r="AV340" i="16"/>
  <c r="AC340" i="16"/>
  <c r="AO340" i="16"/>
  <c r="AY340" i="16"/>
  <c r="U340" i="16"/>
  <c r="AG340" i="16"/>
  <c r="AQ340" i="16"/>
  <c r="AE340" i="16"/>
  <c r="AS340" i="16"/>
  <c r="AH340" i="16"/>
  <c r="AU340" i="16"/>
  <c r="AI340" i="16"/>
  <c r="AW340" i="16"/>
  <c r="W340" i="16"/>
  <c r="AJ340" i="16"/>
  <c r="AX340" i="16"/>
  <c r="AR340" i="16"/>
  <c r="Y340" i="16"/>
  <c r="Z340" i="16"/>
  <c r="AB340" i="16"/>
  <c r="AK340" i="16"/>
  <c r="AM340" i="16"/>
  <c r="AP340" i="16"/>
  <c r="AA340" i="16"/>
  <c r="AU86" i="16"/>
  <c r="AW66" i="16"/>
  <c r="AC70" i="16"/>
  <c r="AE70" i="16"/>
  <c r="AM70" i="16"/>
  <c r="AO70" i="16"/>
  <c r="N414" i="16"/>
  <c r="AB414" i="16" s="1"/>
  <c r="AR414" i="16"/>
  <c r="V414" i="16"/>
  <c r="AD414" i="16"/>
  <c r="AE414" i="16"/>
  <c r="AH414" i="16"/>
  <c r="AS414" i="16"/>
  <c r="AI414" i="16"/>
  <c r="AK414" i="16"/>
  <c r="Y414" i="16"/>
  <c r="AW414" i="16"/>
  <c r="AA414" i="16"/>
  <c r="AE86" i="16"/>
  <c r="AF86" i="16"/>
  <c r="AS120" i="16"/>
  <c r="AC120" i="16"/>
  <c r="AA696" i="16"/>
  <c r="AI696" i="16"/>
  <c r="AQ696" i="16"/>
  <c r="AY696" i="16"/>
  <c r="V696" i="16"/>
  <c r="AE696" i="16"/>
  <c r="AN696" i="16"/>
  <c r="AW696" i="16"/>
  <c r="W696" i="16"/>
  <c r="AF696" i="16"/>
  <c r="AO696" i="16"/>
  <c r="AX696" i="16"/>
  <c r="X696" i="16"/>
  <c r="AG696" i="16"/>
  <c r="AP696" i="16"/>
  <c r="Y696" i="16"/>
  <c r="AH696" i="16"/>
  <c r="AR696" i="16"/>
  <c r="Z696" i="16"/>
  <c r="AJ696" i="16"/>
  <c r="AS696" i="16"/>
  <c r="AT696" i="16"/>
  <c r="U696" i="16"/>
  <c r="AU696" i="16"/>
  <c r="AB696" i="16"/>
  <c r="AV696" i="16"/>
  <c r="AC696" i="16"/>
  <c r="AD696" i="16"/>
  <c r="AK696" i="16"/>
  <c r="AL696" i="16"/>
  <c r="AM696" i="16"/>
  <c r="AP484" i="16"/>
  <c r="AB484" i="16"/>
  <c r="AF116" i="16"/>
  <c r="X680" i="16"/>
  <c r="AS680" i="16"/>
  <c r="Y680" i="16"/>
  <c r="AA680" i="16"/>
  <c r="AG680" i="16"/>
  <c r="AI680" i="16"/>
  <c r="AQ680" i="16"/>
  <c r="AJ680" i="16"/>
  <c r="AP730" i="16"/>
  <c r="AF34" i="16"/>
  <c r="AA34" i="16"/>
  <c r="V66" i="16"/>
  <c r="AM66" i="16"/>
  <c r="AC66" i="16"/>
  <c r="AE116" i="16"/>
  <c r="AA116" i="16"/>
  <c r="AJ116" i="16"/>
  <c r="AM74" i="16"/>
  <c r="AF74" i="16"/>
  <c r="AQ70" i="16"/>
  <c r="U70" i="16"/>
  <c r="AV70" i="16"/>
  <c r="AH70" i="16"/>
  <c r="AH476" i="16"/>
  <c r="AJ476" i="16"/>
  <c r="AP476" i="16"/>
  <c r="AQ476" i="16"/>
  <c r="U476" i="16"/>
  <c r="AS476" i="16"/>
  <c r="W476" i="16"/>
  <c r="Y476" i="16"/>
  <c r="AE476" i="16"/>
  <c r="AN476" i="16"/>
  <c r="W86" i="16"/>
  <c r="AA86" i="16"/>
  <c r="U86" i="16"/>
  <c r="X86" i="16"/>
  <c r="AR120" i="16"/>
  <c r="AP120" i="16"/>
  <c r="AN120" i="16"/>
  <c r="U120" i="16"/>
  <c r="AD346" i="16"/>
  <c r="AF346" i="16"/>
  <c r="AT346" i="16"/>
  <c r="X484" i="16"/>
  <c r="AW484" i="16"/>
  <c r="AS484" i="16"/>
  <c r="X492" i="16"/>
  <c r="AN492" i="16"/>
  <c r="W680" i="16"/>
  <c r="U680" i="16"/>
  <c r="AX680" i="16"/>
  <c r="AS730" i="16"/>
  <c r="AH730" i="16"/>
  <c r="AF730" i="16"/>
  <c r="AA510" i="16"/>
  <c r="AI510" i="16"/>
  <c r="AQ510" i="16"/>
  <c r="U510" i="16"/>
  <c r="AC510" i="16"/>
  <c r="AK510" i="16"/>
  <c r="AS510" i="16"/>
  <c r="V510" i="16"/>
  <c r="AF510" i="16"/>
  <c r="AP510" i="16"/>
  <c r="X510" i="16"/>
  <c r="AH510" i="16"/>
  <c r="AT510" i="16"/>
  <c r="AD510" i="16"/>
  <c r="AR510" i="16"/>
  <c r="AG510" i="16"/>
  <c r="AV510" i="16"/>
  <c r="Z510" i="16"/>
  <c r="AU510" i="16"/>
  <c r="AB510" i="16"/>
  <c r="AW510" i="16"/>
  <c r="AE510" i="16"/>
  <c r="AX510" i="16"/>
  <c r="AJ510" i="16"/>
  <c r="AY510" i="16"/>
  <c r="AL510" i="16"/>
  <c r="AO510" i="16"/>
  <c r="W510" i="16"/>
  <c r="Y510" i="16"/>
  <c r="AM510" i="16"/>
  <c r="AN510" i="16"/>
  <c r="AL720" i="16"/>
  <c r="AR720" i="16"/>
  <c r="AL600" i="16"/>
  <c r="AA600" i="16"/>
  <c r="X606" i="16"/>
  <c r="AF606" i="16"/>
  <c r="AN606" i="16"/>
  <c r="AV606" i="16"/>
  <c r="W606" i="16"/>
  <c r="AG606" i="16"/>
  <c r="AP606" i="16"/>
  <c r="AY606" i="16"/>
  <c r="Y606" i="16"/>
  <c r="AH606" i="16"/>
  <c r="AQ606" i="16"/>
  <c r="Z606" i="16"/>
  <c r="AI606" i="16"/>
  <c r="AR606" i="16"/>
  <c r="AA606" i="16"/>
  <c r="AJ606" i="16"/>
  <c r="AS606" i="16"/>
  <c r="AB606" i="16"/>
  <c r="AK606" i="16"/>
  <c r="AT606" i="16"/>
  <c r="AO606" i="16"/>
  <c r="U606" i="16"/>
  <c r="AU606" i="16"/>
  <c r="V606" i="16"/>
  <c r="AW606" i="16"/>
  <c r="AC606" i="16"/>
  <c r="AX606" i="16"/>
  <c r="AD606" i="16"/>
  <c r="AE606" i="16"/>
  <c r="AL606" i="16"/>
  <c r="AM606" i="16"/>
  <c r="W548" i="16"/>
  <c r="AT548" i="16"/>
  <c r="AR548" i="16"/>
  <c r="AH548" i="16"/>
  <c r="U588" i="16"/>
  <c r="AJ588" i="16"/>
  <c r="Y588" i="16"/>
  <c r="V588" i="16"/>
  <c r="AA642" i="16"/>
  <c r="W642" i="16"/>
  <c r="U642" i="16"/>
  <c r="AX642" i="16"/>
  <c r="AO548" i="16"/>
  <c r="AQ548" i="16"/>
  <c r="Y86" i="16"/>
  <c r="N740" i="16"/>
  <c r="AE548" i="16"/>
  <c r="AF22" i="16"/>
  <c r="AX22" i="16"/>
  <c r="N22" i="16"/>
  <c r="AG22" i="16"/>
  <c r="AK22" i="16"/>
  <c r="Y730" i="16"/>
  <c r="AO600" i="16"/>
  <c r="N500" i="16"/>
  <c r="N536" i="16"/>
  <c r="AE66" i="16"/>
  <c r="AB86" i="16"/>
  <c r="AJ120" i="16"/>
  <c r="N50" i="16"/>
  <c r="V50" i="16" s="1"/>
  <c r="U50" i="16"/>
  <c r="AV66" i="16"/>
  <c r="U66" i="16"/>
  <c r="AW116" i="16"/>
  <c r="AJ74" i="16"/>
  <c r="U74" i="16"/>
  <c r="AC74" i="16"/>
  <c r="AE74" i="16"/>
  <c r="AU74" i="16"/>
  <c r="AV74" i="16"/>
  <c r="AK70" i="16"/>
  <c r="AL70" i="16"/>
  <c r="Z70" i="16"/>
  <c r="AM86" i="16"/>
  <c r="AQ120" i="16"/>
  <c r="AF120" i="16"/>
  <c r="AY484" i="16"/>
  <c r="AL484" i="16"/>
  <c r="AK484" i="16"/>
  <c r="AH492" i="16"/>
  <c r="AL492" i="16"/>
  <c r="AM492" i="16"/>
  <c r="AW680" i="16"/>
  <c r="AP680" i="16"/>
  <c r="AY730" i="16"/>
  <c r="X730" i="16"/>
  <c r="AJ720" i="16"/>
  <c r="N736" i="16"/>
  <c r="V600" i="16"/>
  <c r="AC600" i="16"/>
  <c r="AR600" i="16"/>
  <c r="AV548" i="16"/>
  <c r="AK548" i="16"/>
  <c r="AI548" i="16"/>
  <c r="Z548" i="16"/>
  <c r="U796" i="16"/>
  <c r="AC796" i="16"/>
  <c r="AK796" i="16"/>
  <c r="AS796" i="16"/>
  <c r="V796" i="16"/>
  <c r="AD796" i="16"/>
  <c r="AL796" i="16"/>
  <c r="AT796" i="16"/>
  <c r="W796" i="16"/>
  <c r="AE796" i="16"/>
  <c r="AM796" i="16"/>
  <c r="AU796" i="16"/>
  <c r="X796" i="16"/>
  <c r="AF796" i="16"/>
  <c r="AN796" i="16"/>
  <c r="AV796" i="16"/>
  <c r="Y796" i="16"/>
  <c r="AG796" i="16"/>
  <c r="AO796" i="16"/>
  <c r="AW796" i="16"/>
  <c r="AP796" i="16"/>
  <c r="AQ796" i="16"/>
  <c r="Z796" i="16"/>
  <c r="AR796" i="16"/>
  <c r="AA796" i="16"/>
  <c r="AX796" i="16"/>
  <c r="AB796" i="16"/>
  <c r="AY796" i="16"/>
  <c r="AH796" i="16"/>
  <c r="AJ796" i="16"/>
  <c r="AI796" i="16"/>
  <c r="AO588" i="16"/>
  <c r="AA588" i="16"/>
  <c r="AY588" i="16"/>
  <c r="Y642" i="16"/>
  <c r="AW642" i="16"/>
  <c r="AU642" i="16"/>
  <c r="AP642" i="16"/>
  <c r="X260" i="16"/>
  <c r="AF260" i="16"/>
  <c r="AN260" i="16"/>
  <c r="AV260" i="16"/>
  <c r="Y260" i="16"/>
  <c r="AG260" i="16"/>
  <c r="AO260" i="16"/>
  <c r="AW260" i="16"/>
  <c r="Z260" i="16"/>
  <c r="AH260" i="16"/>
  <c r="AP260" i="16"/>
  <c r="AX260" i="16"/>
  <c r="AA260" i="16"/>
  <c r="AI260" i="16"/>
  <c r="AQ260" i="16"/>
  <c r="AY260" i="16"/>
  <c r="W260" i="16"/>
  <c r="AM260" i="16"/>
  <c r="AB260" i="16"/>
  <c r="AR260" i="16"/>
  <c r="AC260" i="16"/>
  <c r="AS260" i="16"/>
  <c r="AE260" i="16"/>
  <c r="AJ260" i="16"/>
  <c r="AK260" i="16"/>
  <c r="AL260" i="16"/>
  <c r="AT260" i="16"/>
  <c r="AU260" i="16"/>
  <c r="U260" i="16"/>
  <c r="V260" i="16"/>
  <c r="AD260" i="16"/>
  <c r="N82" i="16"/>
  <c r="AW86" i="16"/>
  <c r="AX86" i="16"/>
  <c r="AG548" i="16"/>
  <c r="AG116" i="16"/>
  <c r="U116" i="16"/>
  <c r="V116" i="16"/>
  <c r="W116" i="16"/>
  <c r="X116" i="16"/>
  <c r="AP116" i="16"/>
  <c r="AO116" i="16"/>
  <c r="AM116" i="16"/>
  <c r="AN116" i="16"/>
  <c r="N210" i="16"/>
  <c r="N350" i="16"/>
  <c r="Y396" i="16"/>
  <c r="AG396" i="16"/>
  <c r="AO396" i="16"/>
  <c r="AW396" i="16"/>
  <c r="AA396" i="16"/>
  <c r="AI396" i="16"/>
  <c r="AQ396" i="16"/>
  <c r="AY396" i="16"/>
  <c r="X396" i="16"/>
  <c r="AJ396" i="16"/>
  <c r="AT396" i="16"/>
  <c r="AB396" i="16"/>
  <c r="AL396" i="16"/>
  <c r="AV396" i="16"/>
  <c r="Z396" i="16"/>
  <c r="AN396" i="16"/>
  <c r="AC396" i="16"/>
  <c r="AP396" i="16"/>
  <c r="AD396" i="16"/>
  <c r="AR396" i="16"/>
  <c r="AE396" i="16"/>
  <c r="AS396" i="16"/>
  <c r="AK396" i="16"/>
  <c r="AM396" i="16"/>
  <c r="AU396" i="16"/>
  <c r="V396" i="16"/>
  <c r="W396" i="16"/>
  <c r="U396" i="16"/>
  <c r="AF396" i="16"/>
  <c r="AH396" i="16"/>
  <c r="AX396" i="16"/>
  <c r="AU548" i="16"/>
  <c r="Z484" i="16"/>
  <c r="AE600" i="16"/>
  <c r="N38" i="16"/>
  <c r="AB34" i="16"/>
  <c r="AL34" i="16"/>
  <c r="AM34" i="16"/>
  <c r="X34" i="16"/>
  <c r="AX34" i="16"/>
  <c r="Y34" i="16"/>
  <c r="AP34" i="16"/>
  <c r="AN34" i="16"/>
  <c r="AB66" i="16"/>
  <c r="AS116" i="16"/>
  <c r="N106" i="16"/>
  <c r="AL106" i="16" s="1"/>
  <c r="AT70" i="16"/>
  <c r="AS86" i="16"/>
  <c r="AY86" i="16"/>
  <c r="AH120" i="16"/>
  <c r="AD324" i="16"/>
  <c r="AN324" i="16"/>
  <c r="AV324" i="16"/>
  <c r="AB324" i="16"/>
  <c r="AM324" i="16"/>
  <c r="N324" i="16"/>
  <c r="X324" i="16" s="1"/>
  <c r="AY324" i="16"/>
  <c r="AK324" i="16"/>
  <c r="AA324" i="16"/>
  <c r="AQ324" i="16"/>
  <c r="U324" i="16"/>
  <c r="AW324" i="16"/>
  <c r="AS324" i="16"/>
  <c r="AU324" i="16"/>
  <c r="AS492" i="16"/>
  <c r="AU680" i="16"/>
  <c r="Z730" i="16"/>
  <c r="AD720" i="16"/>
  <c r="AW34" i="16"/>
  <c r="AD34" i="16"/>
  <c r="AK34" i="16"/>
  <c r="Z66" i="16"/>
  <c r="AG66" i="16"/>
  <c r="AU66" i="16"/>
  <c r="AY66" i="16"/>
  <c r="AU116" i="16"/>
  <c r="AI116" i="16"/>
  <c r="AL74" i="16"/>
  <c r="AW74" i="16"/>
  <c r="W70" i="16"/>
  <c r="AF70" i="16"/>
  <c r="AA70" i="16"/>
  <c r="Y112" i="16"/>
  <c r="AR112" i="16"/>
  <c r="AT112" i="16"/>
  <c r="AY112" i="16"/>
  <c r="Z404" i="16"/>
  <c r="AM404" i="16"/>
  <c r="AG404" i="16"/>
  <c r="AO404" i="16"/>
  <c r="AQ404" i="16"/>
  <c r="AU404" i="16"/>
  <c r="AA404" i="16"/>
  <c r="AB404" i="16"/>
  <c r="AC404" i="16"/>
  <c r="AS404" i="16"/>
  <c r="AP404" i="16"/>
  <c r="AD404" i="16"/>
  <c r="AM476" i="16"/>
  <c r="X476" i="16"/>
  <c r="X418" i="16"/>
  <c r="AF418" i="16"/>
  <c r="AN418" i="16"/>
  <c r="AV418" i="16"/>
  <c r="Z418" i="16"/>
  <c r="AH418" i="16"/>
  <c r="AP418" i="16"/>
  <c r="AX418" i="16"/>
  <c r="AB418" i="16"/>
  <c r="AL418" i="16"/>
  <c r="AW418" i="16"/>
  <c r="AC418" i="16"/>
  <c r="AM418" i="16"/>
  <c r="AY418" i="16"/>
  <c r="AD418" i="16"/>
  <c r="AO418" i="16"/>
  <c r="W418" i="16"/>
  <c r="AQ418" i="16"/>
  <c r="Y418" i="16"/>
  <c r="AR418" i="16"/>
  <c r="AA418" i="16"/>
  <c r="AS418" i="16"/>
  <c r="AG418" i="16"/>
  <c r="AU418" i="16"/>
  <c r="AI418" i="16"/>
  <c r="U418" i="16"/>
  <c r="V418" i="16"/>
  <c r="AE418" i="16"/>
  <c r="AJ418" i="16"/>
  <c r="AK418" i="16"/>
  <c r="AT418" i="16"/>
  <c r="AS488" i="16"/>
  <c r="N488" i="16"/>
  <c r="AJ488" i="16" s="1"/>
  <c r="AW488" i="16"/>
  <c r="Y488" i="16"/>
  <c r="AX488" i="16"/>
  <c r="AJ86" i="16"/>
  <c r="Z86" i="16"/>
  <c r="AO86" i="16"/>
  <c r="AL86" i="16"/>
  <c r="AA120" i="16"/>
  <c r="Z120" i="16"/>
  <c r="Y120" i="16"/>
  <c r="W120" i="16"/>
  <c r="AX346" i="16"/>
  <c r="AO346" i="16"/>
  <c r="AC346" i="16"/>
  <c r="N460" i="16"/>
  <c r="AF484" i="16"/>
  <c r="AO484" i="16"/>
  <c r="AA484" i="16"/>
  <c r="AC484" i="16"/>
  <c r="AD726" i="16"/>
  <c r="AE726" i="16"/>
  <c r="AK726" i="16"/>
  <c r="AL726" i="16"/>
  <c r="U726" i="16"/>
  <c r="BE726" i="16" s="1"/>
  <c r="BF726" i="16" s="1"/>
  <c r="AM726" i="16"/>
  <c r="V726" i="16"/>
  <c r="AS726" i="16"/>
  <c r="W726" i="16"/>
  <c r="AU726" i="16"/>
  <c r="AC726" i="16"/>
  <c r="AT726" i="16"/>
  <c r="V492" i="16"/>
  <c r="BE492" i="16" s="1"/>
  <c r="BF492" i="16" s="1"/>
  <c r="AU492" i="16"/>
  <c r="AK492" i="16"/>
  <c r="V652" i="16"/>
  <c r="AD652" i="16"/>
  <c r="AL652" i="16"/>
  <c r="AT652" i="16"/>
  <c r="AB652" i="16"/>
  <c r="AK652" i="16"/>
  <c r="AU652" i="16"/>
  <c r="AC652" i="16"/>
  <c r="AM652" i="16"/>
  <c r="AV652" i="16"/>
  <c r="U652" i="16"/>
  <c r="AE652" i="16"/>
  <c r="AN652" i="16"/>
  <c r="AW652" i="16"/>
  <c r="W652" i="16"/>
  <c r="AF652" i="16"/>
  <c r="AO652" i="16"/>
  <c r="AX652" i="16"/>
  <c r="X652" i="16"/>
  <c r="AG652" i="16"/>
  <c r="AP652" i="16"/>
  <c r="AY652" i="16"/>
  <c r="AR652" i="16"/>
  <c r="Y652" i="16"/>
  <c r="AS652" i="16"/>
  <c r="Z652" i="16"/>
  <c r="AA652" i="16"/>
  <c r="AH652" i="16"/>
  <c r="AI652" i="16"/>
  <c r="AJ652" i="16"/>
  <c r="AQ652" i="16"/>
  <c r="AN680" i="16"/>
  <c r="AL680" i="16"/>
  <c r="AH680" i="16"/>
  <c r="AQ730" i="16"/>
  <c r="AW730" i="16"/>
  <c r="AU730" i="16"/>
  <c r="AF720" i="16"/>
  <c r="AG720" i="16"/>
  <c r="AW684" i="16"/>
  <c r="N684" i="16"/>
  <c r="V684" i="16" s="1"/>
  <c r="AB684" i="16"/>
  <c r="AM684" i="16"/>
  <c r="AN720" i="16"/>
  <c r="V720" i="16"/>
  <c r="AB720" i="16"/>
  <c r="AQ600" i="16"/>
  <c r="AT600" i="16"/>
  <c r="AI600" i="16"/>
  <c r="Z666" i="16"/>
  <c r="AH666" i="16"/>
  <c r="AP666" i="16"/>
  <c r="AX666" i="16"/>
  <c r="Y666" i="16"/>
  <c r="AI666" i="16"/>
  <c r="AR666" i="16"/>
  <c r="AA666" i="16"/>
  <c r="AJ666" i="16"/>
  <c r="AS666" i="16"/>
  <c r="AB666" i="16"/>
  <c r="AK666" i="16"/>
  <c r="AT666" i="16"/>
  <c r="AC666" i="16"/>
  <c r="AL666" i="16"/>
  <c r="AU666" i="16"/>
  <c r="U666" i="16"/>
  <c r="AD666" i="16"/>
  <c r="AM666" i="16"/>
  <c r="AV666" i="16"/>
  <c r="AE666" i="16"/>
  <c r="AF666" i="16"/>
  <c r="AG666" i="16"/>
  <c r="AN666" i="16"/>
  <c r="AO666" i="16"/>
  <c r="V666" i="16"/>
  <c r="AQ666" i="16"/>
  <c r="X666" i="16"/>
  <c r="AW666" i="16"/>
  <c r="AY666" i="16"/>
  <c r="W666" i="16"/>
  <c r="V548" i="16"/>
  <c r="AB548" i="16"/>
  <c r="Y548" i="16"/>
  <c r="N554" i="16"/>
  <c r="N572" i="16"/>
  <c r="AE588" i="16"/>
  <c r="AN588" i="16"/>
  <c r="AP588" i="16"/>
  <c r="AN642" i="16"/>
  <c r="AL642" i="16"/>
  <c r="AH642" i="16"/>
  <c r="AR642" i="16"/>
  <c r="BE720" i="16" l="1"/>
  <c r="BF720" i="16" s="1"/>
  <c r="AH50" i="16"/>
  <c r="AD476" i="16"/>
  <c r="AB476" i="16"/>
  <c r="BE484" i="16"/>
  <c r="BF484" i="16" s="1"/>
  <c r="BE124" i="16"/>
  <c r="BF124" i="16" s="1"/>
  <c r="AA476" i="16"/>
  <c r="AP50" i="16"/>
  <c r="AX476" i="16"/>
  <c r="AI658" i="16"/>
  <c r="AY476" i="16"/>
  <c r="V476" i="16"/>
  <c r="BE34" i="16"/>
  <c r="BF34" i="16" s="1"/>
  <c r="AD50" i="16"/>
  <c r="Z476" i="16"/>
  <c r="AO658" i="16"/>
  <c r="AV476" i="16"/>
  <c r="AX658" i="16"/>
  <c r="AU30" i="16"/>
  <c r="AX30" i="16"/>
  <c r="AR30" i="16"/>
  <c r="U30" i="16"/>
  <c r="V30" i="16"/>
  <c r="AF30" i="16"/>
  <c r="AJ30" i="16"/>
  <c r="AN488" i="16"/>
  <c r="AH488" i="16"/>
  <c r="BE112" i="16"/>
  <c r="BF112" i="16" s="1"/>
  <c r="AH324" i="16"/>
  <c r="AJ324" i="16"/>
  <c r="V324" i="16"/>
  <c r="Y50" i="16"/>
  <c r="AN414" i="16"/>
  <c r="AG414" i="16"/>
  <c r="U646" i="16"/>
  <c r="AC658" i="16"/>
  <c r="AF658" i="16"/>
  <c r="AQ658" i="16"/>
  <c r="AO476" i="16"/>
  <c r="AG658" i="16"/>
  <c r="Z658" i="16"/>
  <c r="AW658" i="16"/>
  <c r="X30" i="16"/>
  <c r="AK30" i="16"/>
  <c r="AL476" i="16"/>
  <c r="AU488" i="16"/>
  <c r="U488" i="16"/>
  <c r="BE404" i="16"/>
  <c r="BF404" i="16" s="1"/>
  <c r="AG324" i="16"/>
  <c r="W324" i="16"/>
  <c r="AC414" i="16"/>
  <c r="AF414" i="16"/>
  <c r="AB646" i="16"/>
  <c r="AH658" i="16"/>
  <c r="AF476" i="16"/>
  <c r="AV658" i="16"/>
  <c r="AB658" i="16"/>
  <c r="AG476" i="16"/>
  <c r="BE346" i="16"/>
  <c r="BF346" i="16" s="1"/>
  <c r="AK488" i="16"/>
  <c r="AT488" i="16"/>
  <c r="AV414" i="16"/>
  <c r="U414" i="16"/>
  <c r="AU476" i="16"/>
  <c r="AP658" i="16"/>
  <c r="AE658" i="16"/>
  <c r="AK658" i="16"/>
  <c r="AA658" i="16"/>
  <c r="V658" i="16"/>
  <c r="AC476" i="16"/>
  <c r="AR476" i="16"/>
  <c r="AW476" i="16"/>
  <c r="AT588" i="16"/>
  <c r="X588" i="16"/>
  <c r="AU588" i="16"/>
  <c r="AK588" i="16"/>
  <c r="U658" i="16"/>
  <c r="AG588" i="16"/>
  <c r="Y554" i="16"/>
  <c r="AG554" i="16"/>
  <c r="AO554" i="16"/>
  <c r="AW554" i="16"/>
  <c r="U554" i="16"/>
  <c r="AD554" i="16"/>
  <c r="AM554" i="16"/>
  <c r="AV554" i="16"/>
  <c r="V554" i="16"/>
  <c r="AE554" i="16"/>
  <c r="AN554" i="16"/>
  <c r="AX554" i="16"/>
  <c r="W554" i="16"/>
  <c r="AF554" i="16"/>
  <c r="AP554" i="16"/>
  <c r="AY554" i="16"/>
  <c r="X554" i="16"/>
  <c r="AH554" i="16"/>
  <c r="AQ554" i="16"/>
  <c r="Z554" i="16"/>
  <c r="AI554" i="16"/>
  <c r="AR554" i="16"/>
  <c r="AC554" i="16"/>
  <c r="AJ554" i="16"/>
  <c r="AK554" i="16"/>
  <c r="AL554" i="16"/>
  <c r="AS554" i="16"/>
  <c r="AT554" i="16"/>
  <c r="AU554" i="16"/>
  <c r="AA554" i="16"/>
  <c r="AB554" i="16"/>
  <c r="AL684" i="16"/>
  <c r="AO684" i="16"/>
  <c r="N48" i="16"/>
  <c r="AU50" i="16"/>
  <c r="N20" i="16"/>
  <c r="AM22" i="16"/>
  <c r="X22" i="16"/>
  <c r="AQ646" i="16"/>
  <c r="BE666" i="16"/>
  <c r="BF666" i="16" s="1"/>
  <c r="AI488" i="16"/>
  <c r="AV106" i="16"/>
  <c r="Y106" i="16"/>
  <c r="BE116" i="16"/>
  <c r="BF116" i="16" s="1"/>
  <c r="BE796" i="16"/>
  <c r="BF796" i="16" s="1"/>
  <c r="AS50" i="16"/>
  <c r="W22" i="16"/>
  <c r="AT22" i="16"/>
  <c r="AM646" i="16"/>
  <c r="AS646" i="16"/>
  <c r="AH646" i="16"/>
  <c r="AD684" i="16"/>
  <c r="AC488" i="16"/>
  <c r="AR324" i="16"/>
  <c r="AP324" i="16"/>
  <c r="AF324" i="16"/>
  <c r="AA106" i="16"/>
  <c r="Z38" i="16"/>
  <c r="AH38" i="16"/>
  <c r="AP38" i="16"/>
  <c r="AX38" i="16"/>
  <c r="AB38" i="16"/>
  <c r="AJ38" i="16"/>
  <c r="AR38" i="16"/>
  <c r="V38" i="16"/>
  <c r="AF38" i="16"/>
  <c r="AQ38" i="16"/>
  <c r="X38" i="16"/>
  <c r="AI38" i="16"/>
  <c r="AT38" i="16"/>
  <c r="AE38" i="16"/>
  <c r="AU38" i="16"/>
  <c r="AG38" i="16"/>
  <c r="AV38" i="16"/>
  <c r="U38" i="16"/>
  <c r="AK38" i="16"/>
  <c r="AW38" i="16"/>
  <c r="W38" i="16"/>
  <c r="AL38" i="16"/>
  <c r="AY38" i="16"/>
  <c r="AO38" i="16"/>
  <c r="AS38" i="16"/>
  <c r="Y38" i="16"/>
  <c r="AA38" i="16"/>
  <c r="AC38" i="16"/>
  <c r="AD38" i="16"/>
  <c r="AM38" i="16"/>
  <c r="AN38" i="16"/>
  <c r="AJ50" i="16"/>
  <c r="AF50" i="16"/>
  <c r="AL50" i="16"/>
  <c r="AE50" i="16"/>
  <c r="AY22" i="16"/>
  <c r="AE22" i="16"/>
  <c r="AU22" i="16"/>
  <c r="AL22" i="16"/>
  <c r="BE606" i="16"/>
  <c r="BF606" i="16" s="1"/>
  <c r="Z414" i="16"/>
  <c r="X414" i="16"/>
  <c r="AY414" i="16"/>
  <c r="AJ414" i="16"/>
  <c r="BE600" i="16"/>
  <c r="BF600" i="16" s="1"/>
  <c r="AX646" i="16"/>
  <c r="AL646" i="16"/>
  <c r="AJ646" i="16"/>
  <c r="X646" i="16"/>
  <c r="Y646" i="16"/>
  <c r="BE408" i="16"/>
  <c r="BF408" i="16" s="1"/>
  <c r="BE690" i="16"/>
  <c r="BF690" i="16" s="1"/>
  <c r="BE136" i="16"/>
  <c r="BF136" i="16" s="1"/>
  <c r="AQ106" i="16"/>
  <c r="AB536" i="16"/>
  <c r="AJ536" i="16"/>
  <c r="AR536" i="16"/>
  <c r="V536" i="16"/>
  <c r="AD536" i="16"/>
  <c r="AL536" i="16"/>
  <c r="AT536" i="16"/>
  <c r="Z536" i="16"/>
  <c r="AK536" i="16"/>
  <c r="AV536" i="16"/>
  <c r="AC536" i="16"/>
  <c r="AN536" i="16"/>
  <c r="AX536" i="16"/>
  <c r="AA536" i="16"/>
  <c r="AP536" i="16"/>
  <c r="AE536" i="16"/>
  <c r="AQ536" i="16"/>
  <c r="AF536" i="16"/>
  <c r="AS536" i="16"/>
  <c r="AG536" i="16"/>
  <c r="AU536" i="16"/>
  <c r="U536" i="16"/>
  <c r="AH536" i="16"/>
  <c r="AW536" i="16"/>
  <c r="AM536" i="16"/>
  <c r="AO536" i="16"/>
  <c r="AY536" i="16"/>
  <c r="W536" i="16"/>
  <c r="X536" i="16"/>
  <c r="Y536" i="16"/>
  <c r="AI536" i="16"/>
  <c r="AQ684" i="16"/>
  <c r="AH106" i="16"/>
  <c r="BE696" i="16"/>
  <c r="BF696" i="16" s="1"/>
  <c r="BE340" i="16"/>
  <c r="BF340" i="16" s="1"/>
  <c r="BE160" i="16"/>
  <c r="BF160" i="16" s="1"/>
  <c r="BE292" i="16"/>
  <c r="BF292" i="16" s="1"/>
  <c r="AN646" i="16"/>
  <c r="AO646" i="16"/>
  <c r="AS684" i="16"/>
  <c r="AG684" i="16"/>
  <c r="U460" i="16"/>
  <c r="AC460" i="16"/>
  <c r="AK460" i="16"/>
  <c r="AS460" i="16"/>
  <c r="W460" i="16"/>
  <c r="AE460" i="16"/>
  <c r="AM460" i="16"/>
  <c r="AU460" i="16"/>
  <c r="AB460" i="16"/>
  <c r="AN460" i="16"/>
  <c r="AX460" i="16"/>
  <c r="AD460" i="16"/>
  <c r="AO460" i="16"/>
  <c r="AY460" i="16"/>
  <c r="AF460" i="16"/>
  <c r="AP460" i="16"/>
  <c r="Y460" i="16"/>
  <c r="AQ460" i="16"/>
  <c r="AA460" i="16"/>
  <c r="AT460" i="16"/>
  <c r="AH460" i="16"/>
  <c r="AW460" i="16"/>
  <c r="Z460" i="16"/>
  <c r="AG460" i="16"/>
  <c r="AI460" i="16"/>
  <c r="AJ460" i="16"/>
  <c r="AL460" i="16"/>
  <c r="V460" i="16"/>
  <c r="X460" i="16"/>
  <c r="AR460" i="16"/>
  <c r="AV460" i="16"/>
  <c r="AV488" i="16"/>
  <c r="AL488" i="16"/>
  <c r="AN106" i="16"/>
  <c r="AB736" i="16"/>
  <c r="AJ736" i="16"/>
  <c r="AR736" i="16"/>
  <c r="U736" i="16"/>
  <c r="AC736" i="16"/>
  <c r="AK736" i="16"/>
  <c r="AS736" i="16"/>
  <c r="V736" i="16"/>
  <c r="AD736" i="16"/>
  <c r="AL736" i="16"/>
  <c r="AT736" i="16"/>
  <c r="W736" i="16"/>
  <c r="AE736" i="16"/>
  <c r="AM736" i="16"/>
  <c r="AU736" i="16"/>
  <c r="X736" i="16"/>
  <c r="AF736" i="16"/>
  <c r="AN736" i="16"/>
  <c r="AV736" i="16"/>
  <c r="AA736" i="16"/>
  <c r="AX736" i="16"/>
  <c r="AG736" i="16"/>
  <c r="AY736" i="16"/>
  <c r="AH736" i="16"/>
  <c r="AI736" i="16"/>
  <c r="AO736" i="16"/>
  <c r="AP736" i="16"/>
  <c r="AW736" i="16"/>
  <c r="Y736" i="16"/>
  <c r="Z736" i="16"/>
  <c r="AQ736" i="16"/>
  <c r="BE66" i="16"/>
  <c r="BF66" i="16" s="1"/>
  <c r="AX50" i="16"/>
  <c r="X500" i="16"/>
  <c r="AF500" i="16"/>
  <c r="AN500" i="16"/>
  <c r="AV500" i="16"/>
  <c r="Z500" i="16"/>
  <c r="AH500" i="16"/>
  <c r="AP500" i="16"/>
  <c r="AX500" i="16"/>
  <c r="Y500" i="16"/>
  <c r="AJ500" i="16"/>
  <c r="AT500" i="16"/>
  <c r="AB500" i="16"/>
  <c r="AL500" i="16"/>
  <c r="AW500" i="16"/>
  <c r="AD500" i="16"/>
  <c r="AR500" i="16"/>
  <c r="AG500" i="16"/>
  <c r="AU500" i="16"/>
  <c r="V500" i="16"/>
  <c r="AK500" i="16"/>
  <c r="AC500" i="16"/>
  <c r="AE500" i="16"/>
  <c r="AI500" i="16"/>
  <c r="AM500" i="16"/>
  <c r="AO500" i="16"/>
  <c r="AQ500" i="16"/>
  <c r="AS500" i="16"/>
  <c r="AY500" i="16"/>
  <c r="U500" i="16"/>
  <c r="W500" i="16"/>
  <c r="AA500" i="16"/>
  <c r="AR22" i="16"/>
  <c r="BE680" i="16"/>
  <c r="BF680" i="16" s="1"/>
  <c r="BE86" i="16"/>
  <c r="BF86" i="16" s="1"/>
  <c r="AB442" i="16"/>
  <c r="AJ442" i="16"/>
  <c r="AR442" i="16"/>
  <c r="V442" i="16"/>
  <c r="AD442" i="16"/>
  <c r="AL442" i="16"/>
  <c r="AT442" i="16"/>
  <c r="AC442" i="16"/>
  <c r="AN442" i="16"/>
  <c r="AX442" i="16"/>
  <c r="AE442" i="16"/>
  <c r="AO442" i="16"/>
  <c r="AY442" i="16"/>
  <c r="U442" i="16"/>
  <c r="AF442" i="16"/>
  <c r="AP442" i="16"/>
  <c r="AG442" i="16"/>
  <c r="AV442" i="16"/>
  <c r="AI442" i="16"/>
  <c r="X442" i="16"/>
  <c r="AM442" i="16"/>
  <c r="Y442" i="16"/>
  <c r="AQ442" i="16"/>
  <c r="AW442" i="16"/>
  <c r="W442" i="16"/>
  <c r="Z442" i="16"/>
  <c r="AA442" i="16"/>
  <c r="AH442" i="16"/>
  <c r="AK442" i="16"/>
  <c r="AS442" i="16"/>
  <c r="AU442" i="16"/>
  <c r="BE466" i="16"/>
  <c r="BF466" i="16" s="1"/>
  <c r="AV684" i="16"/>
  <c r="AJ684" i="16"/>
  <c r="X684" i="16"/>
  <c r="Y684" i="16"/>
  <c r="AE488" i="16"/>
  <c r="AQ488" i="16"/>
  <c r="AD488" i="16"/>
  <c r="AO324" i="16"/>
  <c r="AG106" i="16"/>
  <c r="U106" i="16"/>
  <c r="AT106" i="16"/>
  <c r="AU684" i="16"/>
  <c r="AX684" i="16"/>
  <c r="AA684" i="16"/>
  <c r="AY684" i="16"/>
  <c r="AY488" i="16"/>
  <c r="AO488" i="16"/>
  <c r="AG488" i="16"/>
  <c r="V488" i="16"/>
  <c r="AI324" i="16"/>
  <c r="Z324" i="16"/>
  <c r="AE324" i="16"/>
  <c r="AF106" i="16"/>
  <c r="AM106" i="16"/>
  <c r="AV50" i="16"/>
  <c r="AI50" i="16"/>
  <c r="AR50" i="16"/>
  <c r="AB50" i="16"/>
  <c r="W50" i="16"/>
  <c r="U22" i="16"/>
  <c r="AQ22" i="16"/>
  <c r="AJ22" i="16"/>
  <c r="AD22" i="16"/>
  <c r="AU414" i="16"/>
  <c r="AQ414" i="16"/>
  <c r="AO414" i="16"/>
  <c r="BE236" i="16"/>
  <c r="BF236" i="16" s="1"/>
  <c r="AC646" i="16"/>
  <c r="AE646" i="16"/>
  <c r="AA646" i="16"/>
  <c r="AY646" i="16"/>
  <c r="BE184" i="16"/>
  <c r="BF184" i="16" s="1"/>
  <c r="BE714" i="16"/>
  <c r="BF714" i="16" s="1"/>
  <c r="N98" i="16"/>
  <c r="BE652" i="16"/>
  <c r="BF652" i="16" s="1"/>
  <c r="AH684" i="16"/>
  <c r="BE510" i="16"/>
  <c r="BF510" i="16" s="1"/>
  <c r="BE418" i="16"/>
  <c r="BF418" i="16" s="1"/>
  <c r="AD106" i="16"/>
  <c r="BE260" i="16"/>
  <c r="BF260" i="16" s="1"/>
  <c r="AY50" i="16"/>
  <c r="AW50" i="16"/>
  <c r="AW22" i="16"/>
  <c r="BE588" i="16"/>
  <c r="BF588" i="16" s="1"/>
  <c r="BE528" i="16"/>
  <c r="BF528" i="16" s="1"/>
  <c r="V646" i="16"/>
  <c r="AD646" i="16"/>
  <c r="AR646" i="16"/>
  <c r="BE548" i="16"/>
  <c r="BF548" i="16" s="1"/>
  <c r="AW106" i="16"/>
  <c r="AC106" i="16"/>
  <c r="AS106" i="16"/>
  <c r="AE684" i="16"/>
  <c r="X488" i="16"/>
  <c r="AJ106" i="16"/>
  <c r="BE396" i="16"/>
  <c r="BF396" i="16" s="1"/>
  <c r="AB82" i="16"/>
  <c r="AJ82" i="16"/>
  <c r="AR82" i="16"/>
  <c r="V82" i="16"/>
  <c r="AD82" i="16"/>
  <c r="AL82" i="16"/>
  <c r="AT82" i="16"/>
  <c r="X82" i="16"/>
  <c r="AH82" i="16"/>
  <c r="AS82" i="16"/>
  <c r="Z82" i="16"/>
  <c r="AK82" i="16"/>
  <c r="AV82" i="16"/>
  <c r="AF82" i="16"/>
  <c r="AU82" i="16"/>
  <c r="AG82" i="16"/>
  <c r="AW82" i="16"/>
  <c r="U82" i="16"/>
  <c r="AI82" i="16"/>
  <c r="AX82" i="16"/>
  <c r="W82" i="16"/>
  <c r="AM82" i="16"/>
  <c r="AY82" i="16"/>
  <c r="AN82" i="16"/>
  <c r="AO82" i="16"/>
  <c r="AP82" i="16"/>
  <c r="AQ82" i="16"/>
  <c r="AC82" i="16"/>
  <c r="AE82" i="16"/>
  <c r="Y82" i="16"/>
  <c r="AA82" i="16"/>
  <c r="AK50" i="16"/>
  <c r="AM50" i="16"/>
  <c r="AB22" i="16"/>
  <c r="BE476" i="16"/>
  <c r="BF476" i="16" s="1"/>
  <c r="BE730" i="16"/>
  <c r="BF730" i="16" s="1"/>
  <c r="AG646" i="16"/>
  <c r="AC684" i="16"/>
  <c r="AR684" i="16"/>
  <c r="AP684" i="16"/>
  <c r="N544" i="16"/>
  <c r="AA488" i="16"/>
  <c r="Z488" i="16"/>
  <c r="W488" i="16"/>
  <c r="AR488" i="16"/>
  <c r="AT324" i="16"/>
  <c r="AE106" i="16"/>
  <c r="AU106" i="16"/>
  <c r="AR106" i="16"/>
  <c r="Z50" i="16"/>
  <c r="AC50" i="16"/>
  <c r="AI22" i="16"/>
  <c r="AC22" i="16"/>
  <c r="Z22" i="16"/>
  <c r="V22" i="16"/>
  <c r="BE120" i="16"/>
  <c r="BF120" i="16" s="1"/>
  <c r="BE70" i="16"/>
  <c r="BF70" i="16" s="1"/>
  <c r="U684" i="16"/>
  <c r="AT684" i="16"/>
  <c r="AI684" i="16"/>
  <c r="AF684" i="16"/>
  <c r="AM488" i="16"/>
  <c r="AP488" i="16"/>
  <c r="AC324" i="16"/>
  <c r="Y324" i="16"/>
  <c r="AX324" i="16"/>
  <c r="AL324" i="16"/>
  <c r="AX106" i="16"/>
  <c r="AP106" i="16"/>
  <c r="AK106" i="16"/>
  <c r="AI106" i="16"/>
  <c r="V106" i="16"/>
  <c r="BE74" i="16"/>
  <c r="BF74" i="16" s="1"/>
  <c r="AN50" i="16"/>
  <c r="AQ50" i="16"/>
  <c r="AO50" i="16"/>
  <c r="AH22" i="16"/>
  <c r="AO22" i="16"/>
  <c r="AP22" i="16"/>
  <c r="AV22" i="16"/>
  <c r="AX414" i="16"/>
  <c r="AM414" i="16"/>
  <c r="W414" i="16"/>
  <c r="BE414" i="16" s="1"/>
  <c r="BF414" i="16" s="1"/>
  <c r="AT414" i="16"/>
  <c r="BE674" i="16"/>
  <c r="BF674" i="16" s="1"/>
  <c r="AV646" i="16"/>
  <c r="AT646" i="16"/>
  <c r="AI646" i="16"/>
  <c r="AF646" i="16"/>
  <c r="AO106" i="16"/>
  <c r="W106" i="16"/>
  <c r="AB210" i="16"/>
  <c r="AJ210" i="16"/>
  <c r="AR210" i="16"/>
  <c r="U210" i="16"/>
  <c r="AC210" i="16"/>
  <c r="AK210" i="16"/>
  <c r="AS210" i="16"/>
  <c r="V210" i="16"/>
  <c r="AD210" i="16"/>
  <c r="AL210" i="16"/>
  <c r="AT210" i="16"/>
  <c r="W210" i="16"/>
  <c r="AE210" i="16"/>
  <c r="AM210" i="16"/>
  <c r="AU210" i="16"/>
  <c r="X210" i="16"/>
  <c r="AN210" i="16"/>
  <c r="Y210" i="16"/>
  <c r="AO210" i="16"/>
  <c r="Z210" i="16"/>
  <c r="AP210" i="16"/>
  <c r="AF210" i="16"/>
  <c r="AY210" i="16"/>
  <c r="AG210" i="16"/>
  <c r="AH210" i="16"/>
  <c r="AI210" i="16"/>
  <c r="AW210" i="16"/>
  <c r="AX210" i="16"/>
  <c r="AA210" i="16"/>
  <c r="AQ210" i="16"/>
  <c r="AV210" i="16"/>
  <c r="X572" i="16"/>
  <c r="AF572" i="16"/>
  <c r="AN572" i="16"/>
  <c r="AV572" i="16"/>
  <c r="AC572" i="16"/>
  <c r="AL572" i="16"/>
  <c r="AU572" i="16"/>
  <c r="U572" i="16"/>
  <c r="AD572" i="16"/>
  <c r="AM572" i="16"/>
  <c r="AW572" i="16"/>
  <c r="V572" i="16"/>
  <c r="AE572" i="16"/>
  <c r="AO572" i="16"/>
  <c r="AX572" i="16"/>
  <c r="W572" i="16"/>
  <c r="AG572" i="16"/>
  <c r="AP572" i="16"/>
  <c r="AY572" i="16"/>
  <c r="Y572" i="16"/>
  <c r="AH572" i="16"/>
  <c r="AQ572" i="16"/>
  <c r="AI572" i="16"/>
  <c r="AJ572" i="16"/>
  <c r="AK572" i="16"/>
  <c r="AR572" i="16"/>
  <c r="AS572" i="16"/>
  <c r="Z572" i="16"/>
  <c r="AT572" i="16"/>
  <c r="AA572" i="16"/>
  <c r="AB572" i="16"/>
  <c r="AN684" i="16"/>
  <c r="AK684" i="16"/>
  <c r="Z684" i="16"/>
  <c r="W684" i="16"/>
  <c r="AF488" i="16"/>
  <c r="AB488" i="16"/>
  <c r="AY106" i="16"/>
  <c r="X106" i="16"/>
  <c r="AB106" i="16"/>
  <c r="Z106" i="16"/>
  <c r="Z350" i="16"/>
  <c r="AH350" i="16"/>
  <c r="AP350" i="16"/>
  <c r="AX350" i="16"/>
  <c r="AB350" i="16"/>
  <c r="AJ350" i="16"/>
  <c r="AR350" i="16"/>
  <c r="AD350" i="16"/>
  <c r="AN350" i="16"/>
  <c r="AY350" i="16"/>
  <c r="V350" i="16"/>
  <c r="AF350" i="16"/>
  <c r="AQ350" i="16"/>
  <c r="U350" i="16"/>
  <c r="AI350" i="16"/>
  <c r="AV350" i="16"/>
  <c r="W350" i="16"/>
  <c r="AK350" i="16"/>
  <c r="AW350" i="16"/>
  <c r="X350" i="16"/>
  <c r="AL350" i="16"/>
  <c r="Y350" i="16"/>
  <c r="AM350" i="16"/>
  <c r="AA350" i="16"/>
  <c r="AC350" i="16"/>
  <c r="AE350" i="16"/>
  <c r="AO350" i="16"/>
  <c r="AS350" i="16"/>
  <c r="AG350" i="16"/>
  <c r="AT350" i="16"/>
  <c r="AU350" i="16"/>
  <c r="X50" i="16"/>
  <c r="AT50" i="16"/>
  <c r="AA50" i="16"/>
  <c r="AG50" i="16"/>
  <c r="Y22" i="16"/>
  <c r="AS22" i="16"/>
  <c r="AA22" i="16"/>
  <c r="AN22" i="16"/>
  <c r="BE642" i="16"/>
  <c r="BF642" i="16" s="1"/>
  <c r="AP414" i="16"/>
  <c r="AL414" i="16"/>
  <c r="BE332" i="16"/>
  <c r="BF332" i="16" s="1"/>
  <c r="BE518" i="16"/>
  <c r="BF518" i="16" s="1"/>
  <c r="BE582" i="16"/>
  <c r="BF582" i="16" s="1"/>
  <c r="AU646" i="16"/>
  <c r="AK646" i="16"/>
  <c r="Z646" i="16"/>
  <c r="W646" i="16"/>
  <c r="N130" i="16"/>
  <c r="BE50" i="16" l="1"/>
  <c r="BF50" i="16" s="1"/>
  <c r="BE350" i="16"/>
  <c r="BF350" i="16" s="1"/>
  <c r="BE324" i="16"/>
  <c r="BF324" i="16" s="1"/>
  <c r="BE488" i="16"/>
  <c r="BF488" i="16" s="1"/>
  <c r="BE500" i="16"/>
  <c r="BF500" i="16" s="1"/>
  <c r="BE30" i="16"/>
  <c r="BF30" i="16" s="1"/>
  <c r="BE658" i="16"/>
  <c r="BF658" i="16" s="1"/>
  <c r="BE646" i="16"/>
  <c r="BF646" i="16" s="1"/>
  <c r="BE106" i="16"/>
  <c r="BF106" i="16" s="1"/>
  <c r="BE38" i="16"/>
  <c r="BF38" i="16" s="1"/>
  <c r="BE460" i="16"/>
  <c r="BF460" i="16" s="1"/>
  <c r="AA20" i="16"/>
  <c r="AI20" i="16"/>
  <c r="AQ20" i="16"/>
  <c r="AY20" i="16"/>
  <c r="U20" i="16"/>
  <c r="AC20" i="16"/>
  <c r="AK20" i="16"/>
  <c r="AS20" i="16"/>
  <c r="AE20" i="16"/>
  <c r="AO20" i="16"/>
  <c r="W20" i="16"/>
  <c r="AG20" i="16"/>
  <c r="AR20" i="16"/>
  <c r="V20" i="16"/>
  <c r="AJ20" i="16"/>
  <c r="AW20" i="16"/>
  <c r="X20" i="16"/>
  <c r="AL20" i="16"/>
  <c r="AX20" i="16"/>
  <c r="Y20" i="16"/>
  <c r="AM20" i="16"/>
  <c r="Z20" i="16"/>
  <c r="AN20" i="16"/>
  <c r="AB20" i="16"/>
  <c r="AD20" i="16"/>
  <c r="AF20" i="16"/>
  <c r="AH20" i="16"/>
  <c r="AP20" i="16"/>
  <c r="AT20" i="16"/>
  <c r="AU20" i="16"/>
  <c r="AV20" i="16"/>
  <c r="N815" i="16"/>
  <c r="BE736" i="16"/>
  <c r="BF736" i="16" s="1"/>
  <c r="BE554" i="16"/>
  <c r="BF554" i="16" s="1"/>
  <c r="U130" i="16"/>
  <c r="AC130" i="16"/>
  <c r="AK130" i="16"/>
  <c r="AS130" i="16"/>
  <c r="V130" i="16"/>
  <c r="AD130" i="16"/>
  <c r="AL130" i="16"/>
  <c r="AT130" i="16"/>
  <c r="W130" i="16"/>
  <c r="AE130" i="16"/>
  <c r="AM130" i="16"/>
  <c r="AU130" i="16"/>
  <c r="X130" i="16"/>
  <c r="AF130" i="16"/>
  <c r="AN130" i="16"/>
  <c r="AV130" i="16"/>
  <c r="AG130" i="16"/>
  <c r="AW130" i="16"/>
  <c r="AH130" i="16"/>
  <c r="AX130" i="16"/>
  <c r="AI130" i="16"/>
  <c r="AY130" i="16"/>
  <c r="O130" i="16"/>
  <c r="AJ130" i="16"/>
  <c r="AR130" i="16"/>
  <c r="Y130" i="16"/>
  <c r="Z130" i="16"/>
  <c r="AA130" i="16"/>
  <c r="AB130" i="16"/>
  <c r="AO130" i="16"/>
  <c r="AP130" i="16"/>
  <c r="AQ130" i="16"/>
  <c r="BE684" i="16"/>
  <c r="BF684" i="16" s="1"/>
  <c r="BE22" i="16"/>
  <c r="BF22" i="16" s="1"/>
  <c r="BE442" i="16"/>
  <c r="BF442" i="16" s="1"/>
  <c r="V48" i="16"/>
  <c r="AD48" i="16"/>
  <c r="AL48" i="16"/>
  <c r="AT48" i="16"/>
  <c r="X48" i="16"/>
  <c r="AF48" i="16"/>
  <c r="AN48" i="16"/>
  <c r="AV48" i="16"/>
  <c r="Z48" i="16"/>
  <c r="AJ48" i="16"/>
  <c r="AU48" i="16"/>
  <c r="AB48" i="16"/>
  <c r="AM48" i="16"/>
  <c r="AX48" i="16"/>
  <c r="AA48" i="16"/>
  <c r="AP48" i="16"/>
  <c r="AP816" i="16" s="1"/>
  <c r="AP818" i="16" s="1"/>
  <c r="AC48" i="16"/>
  <c r="AQ48" i="16"/>
  <c r="AQ816" i="16" s="1"/>
  <c r="AQ818" i="16" s="1"/>
  <c r="AE48" i="16"/>
  <c r="AR48" i="16"/>
  <c r="AG48" i="16"/>
  <c r="AG816" i="16" s="1"/>
  <c r="AG818" i="16" s="1"/>
  <c r="AS48" i="16"/>
  <c r="W48" i="16"/>
  <c r="Y48" i="16"/>
  <c r="Y816" i="16" s="1"/>
  <c r="Y818" i="16" s="1"/>
  <c r="AH48" i="16"/>
  <c r="AI48" i="16"/>
  <c r="AI816" i="16" s="1"/>
  <c r="AI818" i="16" s="1"/>
  <c r="U48" i="16"/>
  <c r="AK48" i="16"/>
  <c r="AO48" i="16"/>
  <c r="AW48" i="16"/>
  <c r="AW816" i="16" s="1"/>
  <c r="AW818" i="16" s="1"/>
  <c r="AY48" i="16"/>
  <c r="O48" i="16"/>
  <c r="BE210" i="16"/>
  <c r="BF210" i="16" s="1"/>
  <c r="BE82" i="16"/>
  <c r="BF82" i="16" s="1"/>
  <c r="Y98" i="16"/>
  <c r="AG98" i="16"/>
  <c r="AO98" i="16"/>
  <c r="AA98" i="16"/>
  <c r="AI98" i="16"/>
  <c r="AB98" i="16"/>
  <c r="AL98" i="16"/>
  <c r="AU98" i="16"/>
  <c r="O98" i="16"/>
  <c r="AD98" i="16"/>
  <c r="AN98" i="16"/>
  <c r="AW98" i="16"/>
  <c r="AC98" i="16"/>
  <c r="AQ98" i="16"/>
  <c r="AE98" i="16"/>
  <c r="AR98" i="16"/>
  <c r="AF98" i="16"/>
  <c r="AS98" i="16"/>
  <c r="U98" i="16"/>
  <c r="AH98" i="16"/>
  <c r="AT98" i="16"/>
  <c r="X98" i="16"/>
  <c r="AY98" i="16"/>
  <c r="Z98" i="16"/>
  <c r="AJ98" i="16"/>
  <c r="AK98" i="16"/>
  <c r="AV98" i="16"/>
  <c r="AX98" i="16"/>
  <c r="V98" i="16"/>
  <c r="AM98" i="16"/>
  <c r="AP98" i="16"/>
  <c r="W98" i="16"/>
  <c r="BE572" i="16"/>
  <c r="BF572" i="16" s="1"/>
  <c r="W544" i="16"/>
  <c r="Y544" i="16"/>
  <c r="X544" i="16"/>
  <c r="AG544" i="16"/>
  <c r="AO544" i="16"/>
  <c r="AW544" i="16"/>
  <c r="AB544" i="16"/>
  <c r="AK544" i="16"/>
  <c r="AT544" i="16"/>
  <c r="AC544" i="16"/>
  <c r="AL544" i="16"/>
  <c r="AU544" i="16"/>
  <c r="AD544" i="16"/>
  <c r="AM544" i="16"/>
  <c r="AV544" i="16"/>
  <c r="O544" i="16"/>
  <c r="AE544" i="16"/>
  <c r="AN544" i="16"/>
  <c r="AX544" i="16"/>
  <c r="U544" i="16"/>
  <c r="AF544" i="16"/>
  <c r="AP544" i="16"/>
  <c r="AY544" i="16"/>
  <c r="AI544" i="16"/>
  <c r="AJ544" i="16"/>
  <c r="AQ544" i="16"/>
  <c r="AR544" i="16"/>
  <c r="V544" i="16"/>
  <c r="AS544" i="16"/>
  <c r="Z544" i="16"/>
  <c r="AA544" i="16"/>
  <c r="AH544" i="16"/>
  <c r="BE536" i="16"/>
  <c r="BF536" i="16" s="1"/>
  <c r="AV816" i="16" l="1"/>
  <c r="AV818" i="16" s="1"/>
  <c r="AY816" i="16"/>
  <c r="AY818" i="16" s="1"/>
  <c r="AA816" i="16"/>
  <c r="AA818" i="16" s="1"/>
  <c r="AN816" i="16"/>
  <c r="AN818" i="16" s="1"/>
  <c r="AS816" i="16"/>
  <c r="AS818" i="16" s="1"/>
  <c r="AF816" i="16"/>
  <c r="AF818" i="16" s="1"/>
  <c r="AX816" i="16"/>
  <c r="AX818" i="16" s="1"/>
  <c r="W816" i="16"/>
  <c r="W818" i="16" s="1"/>
  <c r="AO816" i="16"/>
  <c r="AO818" i="16" s="1"/>
  <c r="AM816" i="16"/>
  <c r="AM818" i="16" s="1"/>
  <c r="X816" i="16"/>
  <c r="X818" i="16" s="1"/>
  <c r="AK816" i="16"/>
  <c r="AK818" i="16" s="1"/>
  <c r="AR816" i="16"/>
  <c r="AR818" i="16" s="1"/>
  <c r="AB816" i="16"/>
  <c r="AB818" i="16" s="1"/>
  <c r="AT816" i="16"/>
  <c r="AT818" i="16" s="1"/>
  <c r="AE816" i="16"/>
  <c r="AE818" i="16" s="1"/>
  <c r="AU816" i="16"/>
  <c r="AU818" i="16" s="1"/>
  <c r="AL816" i="16"/>
  <c r="AL818" i="16" s="1"/>
  <c r="AJ816" i="16"/>
  <c r="AJ818" i="16" s="1"/>
  <c r="AD816" i="16"/>
  <c r="AD818" i="16" s="1"/>
  <c r="AH816" i="16"/>
  <c r="AH818" i="16" s="1"/>
  <c r="AC816" i="16"/>
  <c r="AC818" i="16" s="1"/>
  <c r="Z816" i="16"/>
  <c r="Z818" i="16" s="1"/>
  <c r="V816" i="16"/>
  <c r="V818" i="16" s="1"/>
  <c r="BE20" i="16"/>
  <c r="BF20" i="16" s="1"/>
  <c r="BE130" i="16"/>
  <c r="BF130" i="16" s="1"/>
  <c r="O54" i="16"/>
  <c r="O84" i="16"/>
  <c r="O110" i="16"/>
  <c r="O32" i="16"/>
  <c r="O64" i="16"/>
  <c r="O44" i="16"/>
  <c r="O94" i="16"/>
  <c r="O104" i="16"/>
  <c r="O424" i="16"/>
  <c r="O448" i="16"/>
  <c r="O468" i="16"/>
  <c r="O134" i="16"/>
  <c r="O152" i="16"/>
  <c r="O162" i="16"/>
  <c r="O278" i="16"/>
  <c r="O178" i="16"/>
  <c r="O180" i="16"/>
  <c r="O242" i="16"/>
  <c r="O420" i="16"/>
  <c r="O508" i="16"/>
  <c r="O124" i="16"/>
  <c r="O232" i="16"/>
  <c r="O356" i="16"/>
  <c r="O478" i="16"/>
  <c r="O170" i="16"/>
  <c r="O172" i="16"/>
  <c r="O92" i="16"/>
  <c r="O344" i="16"/>
  <c r="O270" i="16"/>
  <c r="O454" i="16"/>
  <c r="O482" i="16"/>
  <c r="O262" i="16"/>
  <c r="O312" i="16"/>
  <c r="O314" i="16"/>
  <c r="O428" i="16"/>
  <c r="O430" i="16"/>
  <c r="O566" i="16"/>
  <c r="O188" i="16"/>
  <c r="O196" i="16"/>
  <c r="O198" i="16"/>
  <c r="O286" i="16"/>
  <c r="O328" i="16"/>
  <c r="O288" i="16"/>
  <c r="O390" i="16"/>
  <c r="O530" i="16"/>
  <c r="O556" i="16"/>
  <c r="O622" i="16"/>
  <c r="O640" i="16"/>
  <c r="O480" i="16"/>
  <c r="O378" i="16"/>
  <c r="O400" i="16"/>
  <c r="O664" i="16"/>
  <c r="O258" i="16"/>
  <c r="O538" i="16"/>
  <c r="O546" i="16"/>
  <c r="O598" i="16"/>
  <c r="O654" i="16"/>
  <c r="O336" i="16"/>
  <c r="O728" i="16"/>
  <c r="O768" i="16"/>
  <c r="BD818" i="16"/>
  <c r="O656" i="16"/>
  <c r="O682" i="16"/>
  <c r="O732" i="16"/>
  <c r="O792" i="16"/>
  <c r="O798" i="16"/>
  <c r="O596" i="16"/>
  <c r="O614" i="16"/>
  <c r="O752" i="16"/>
  <c r="O190" i="16"/>
  <c r="O692" i="16"/>
  <c r="O776" i="16"/>
  <c r="O802" i="16"/>
  <c r="O306" i="16"/>
  <c r="O560" i="16"/>
  <c r="O584" i="16"/>
  <c r="O586" i="16"/>
  <c r="O604" i="16"/>
  <c r="O630" i="16"/>
  <c r="O634" i="16"/>
  <c r="O778" i="16"/>
  <c r="O562" i="16"/>
  <c r="O632" i="16"/>
  <c r="O760" i="16"/>
  <c r="O602" i="16"/>
  <c r="O784" i="16"/>
  <c r="O610" i="16"/>
  <c r="O744" i="16"/>
  <c r="O786" i="16"/>
  <c r="O762" i="16"/>
  <c r="O574" i="16"/>
  <c r="O542" i="16"/>
  <c r="O658" i="16"/>
  <c r="O498" i="16"/>
  <c r="O608" i="16"/>
  <c r="O808" i="16"/>
  <c r="O644" i="16"/>
  <c r="O636" i="16"/>
  <c r="O590" i="16"/>
  <c r="O770" i="16"/>
  <c r="O438" i="16"/>
  <c r="O450" i="16"/>
  <c r="O516" i="16"/>
  <c r="O246" i="16"/>
  <c r="O496" i="16"/>
  <c r="O464" i="16"/>
  <c r="O366" i="16"/>
  <c r="O218" i="16"/>
  <c r="O322" i="16"/>
  <c r="O374" i="16"/>
  <c r="O470" i="16"/>
  <c r="O100" i="16"/>
  <c r="O310" i="16"/>
  <c r="O362" i="16"/>
  <c r="O206" i="16"/>
  <c r="O142" i="16"/>
  <c r="O194" i="16"/>
  <c r="O76" i="16"/>
  <c r="O60" i="16"/>
  <c r="O118" i="16"/>
  <c r="O552" i="16"/>
  <c r="O706" i="16"/>
  <c r="O200" i="16"/>
  <c r="O650" i="16"/>
  <c r="O358" i="16"/>
  <c r="O388" i="16"/>
  <c r="O280" i="16"/>
  <c r="O202" i="16"/>
  <c r="O140" i="16"/>
  <c r="O146" i="16"/>
  <c r="O472" i="16"/>
  <c r="O214" i="16"/>
  <c r="O132" i="16"/>
  <c r="O406" i="16"/>
  <c r="O638" i="16"/>
  <c r="O580" i="16"/>
  <c r="O352" i="16"/>
  <c r="O58" i="16"/>
  <c r="O452" i="16"/>
  <c r="O700" i="16"/>
  <c r="O62" i="16"/>
  <c r="O576" i="16"/>
  <c r="O772" i="16"/>
  <c r="O620" i="16"/>
  <c r="O716" i="16"/>
  <c r="O750" i="16"/>
  <c r="O612" i="16"/>
  <c r="O304" i="16"/>
  <c r="O806" i="16"/>
  <c r="O514" i="16"/>
  <c r="O688" i="16"/>
  <c r="O384" i="16"/>
  <c r="O244" i="16"/>
  <c r="O440" i="16"/>
  <c r="O320" i="16"/>
  <c r="O402" i="16"/>
  <c r="O90" i="16"/>
  <c r="O276" i="16"/>
  <c r="O144" i="16"/>
  <c r="O256" i="16"/>
  <c r="O230" i="16"/>
  <c r="O774" i="16"/>
  <c r="O710" i="16"/>
  <c r="O80" i="16"/>
  <c r="O68" i="16"/>
  <c r="O754" i="16"/>
  <c r="O670" i="16"/>
  <c r="O458" i="16"/>
  <c r="O790" i="16"/>
  <c r="O712" i="16"/>
  <c r="O526" i="16"/>
  <c r="O226" i="16"/>
  <c r="O186" i="16"/>
  <c r="O42" i="16"/>
  <c r="O176" i="16"/>
  <c r="O436" i="16"/>
  <c r="O742" i="16"/>
  <c r="O254" i="16"/>
  <c r="O524" i="16"/>
  <c r="O372" i="16"/>
  <c r="O364" i="16"/>
  <c r="O618" i="16"/>
  <c r="O800" i="16"/>
  <c r="O534" i="16"/>
  <c r="O708" i="16"/>
  <c r="O748" i="16"/>
  <c r="O302" i="16"/>
  <c r="O724" i="16"/>
  <c r="O766" i="16"/>
  <c r="O624" i="16"/>
  <c r="O434" i="16"/>
  <c r="O704" i="16"/>
  <c r="O626" i="16"/>
  <c r="O758" i="16"/>
  <c r="O494" i="16"/>
  <c r="O444" i="16"/>
  <c r="O166" i="16"/>
  <c r="O446" i="16"/>
  <c r="O316" i="16"/>
  <c r="O308" i="16"/>
  <c r="O386" i="16"/>
  <c r="O274" i="16"/>
  <c r="O154" i="16"/>
  <c r="O354" i="16"/>
  <c r="O128" i="16"/>
  <c r="O36" i="16"/>
  <c r="O56" i="16"/>
  <c r="O616" i="16"/>
  <c r="O486" i="16"/>
  <c r="O348" i="16"/>
  <c r="O138" i="16"/>
  <c r="O240" i="16"/>
  <c r="O78" i="16"/>
  <c r="O296" i="16"/>
  <c r="O702" i="16"/>
  <c r="O568" i="16"/>
  <c r="O272" i="16"/>
  <c r="O342" i="16"/>
  <c r="O182" i="16"/>
  <c r="O248" i="16"/>
  <c r="O224" i="16"/>
  <c r="O238" i="16"/>
  <c r="O174" i="16"/>
  <c r="O294" i="16"/>
  <c r="O334" i="16"/>
  <c r="O150" i="16"/>
  <c r="O810" i="16"/>
  <c r="O794" i="16"/>
  <c r="O676" i="16"/>
  <c r="O550" i="16"/>
  <c r="O220" i="16"/>
  <c r="O512" i="16"/>
  <c r="O628" i="16"/>
  <c r="O432" i="16"/>
  <c r="O410" i="16"/>
  <c r="O300" i="16"/>
  <c r="O284" i="16"/>
  <c r="O370" i="16"/>
  <c r="O252" i="16"/>
  <c r="O282" i="16"/>
  <c r="O264" i="16"/>
  <c r="O268" i="16"/>
  <c r="O250" i="16"/>
  <c r="O158" i="16"/>
  <c r="O804" i="16"/>
  <c r="O782" i="16"/>
  <c r="O28" i="16"/>
  <c r="O678" i="16"/>
  <c r="O558" i="16"/>
  <c r="O668" i="16"/>
  <c r="O722" i="16"/>
  <c r="O474" i="16"/>
  <c r="O192" i="16"/>
  <c r="O114" i="16"/>
  <c r="O72" i="16"/>
  <c r="O208" i="16"/>
  <c r="O126" i="16"/>
  <c r="O594" i="16"/>
  <c r="O746" i="16"/>
  <c r="O520" i="16"/>
  <c r="O662" i="16"/>
  <c r="O812" i="16"/>
  <c r="O672" i="16"/>
  <c r="O222" i="16"/>
  <c r="O426" i="16"/>
  <c r="O380" i="16"/>
  <c r="O698" i="16"/>
  <c r="O122" i="16"/>
  <c r="O422" i="16"/>
  <c r="O30" i="16"/>
  <c r="O660" i="16"/>
  <c r="O592" i="16"/>
  <c r="O216" i="16"/>
  <c r="O298" i="16"/>
  <c r="O164" i="16"/>
  <c r="O88" i="16"/>
  <c r="O234" i="16"/>
  <c r="O734" i="16"/>
  <c r="O392" i="16"/>
  <c r="O532" i="16"/>
  <c r="O398" i="16"/>
  <c r="O26" i="16"/>
  <c r="O102" i="16"/>
  <c r="O204" i="16"/>
  <c r="O46" i="16"/>
  <c r="O168" i="16"/>
  <c r="O522" i="16"/>
  <c r="O318" i="16"/>
  <c r="O690" i="16"/>
  <c r="O66" i="16"/>
  <c r="O332" i="16"/>
  <c r="O476" i="16"/>
  <c r="O326" i="16"/>
  <c r="O148" i="16"/>
  <c r="O404" i="16"/>
  <c r="O86" i="16"/>
  <c r="O418" i="16"/>
  <c r="O518" i="16"/>
  <c r="O412" i="16"/>
  <c r="O564" i="16"/>
  <c r="O408" i="16"/>
  <c r="O714" i="16"/>
  <c r="O484" i="16"/>
  <c r="O674" i="16"/>
  <c r="O588" i="16"/>
  <c r="O466" i="16"/>
  <c r="O720" i="16"/>
  <c r="O52" i="16"/>
  <c r="O694" i="16"/>
  <c r="O260" i="16"/>
  <c r="O780" i="16"/>
  <c r="O396" i="16"/>
  <c r="O490" i="16"/>
  <c r="O666" i="16"/>
  <c r="O680" i="16"/>
  <c r="O606" i="16"/>
  <c r="O540" i="16"/>
  <c r="O492" i="16"/>
  <c r="O796" i="16"/>
  <c r="O726" i="16"/>
  <c r="O652" i="16"/>
  <c r="O504" i="16"/>
  <c r="O600" i="16"/>
  <c r="O24" i="16"/>
  <c r="O34" i="16"/>
  <c r="O160" i="16"/>
  <c r="O730" i="16"/>
  <c r="O136" i="16"/>
  <c r="O228" i="16"/>
  <c r="O642" i="16"/>
  <c r="O376" i="16"/>
  <c r="O718" i="16"/>
  <c r="O382" i="16"/>
  <c r="O788" i="16"/>
  <c r="O506" i="16"/>
  <c r="O528" i="16"/>
  <c r="O236" i="16"/>
  <c r="O578" i="16"/>
  <c r="O346" i="16"/>
  <c r="O116" i="16"/>
  <c r="O108" i="16"/>
  <c r="O290" i="16"/>
  <c r="O112" i="16"/>
  <c r="O548" i="16"/>
  <c r="O292" i="16"/>
  <c r="O340" i="16"/>
  <c r="O70" i="16"/>
  <c r="O416" i="16"/>
  <c r="O96" i="16"/>
  <c r="O394" i="16"/>
  <c r="O510" i="16"/>
  <c r="O212" i="16"/>
  <c r="O40" i="16"/>
  <c r="O338" i="16"/>
  <c r="O120" i="16"/>
  <c r="O648" i="16"/>
  <c r="O764" i="16"/>
  <c r="O74" i="16"/>
  <c r="O686" i="16"/>
  <c r="O156" i="16"/>
  <c r="O582" i="16"/>
  <c r="O368" i="16"/>
  <c r="O696" i="16"/>
  <c r="O756" i="16"/>
  <c r="O738" i="16"/>
  <c r="O462" i="16"/>
  <c r="O184" i="16"/>
  <c r="O570" i="16"/>
  <c r="O360" i="16"/>
  <c r="O266" i="16"/>
  <c r="O502" i="16"/>
  <c r="O330" i="16"/>
  <c r="O456" i="16"/>
  <c r="O38" i="16"/>
  <c r="O736" i="16"/>
  <c r="O82" i="16"/>
  <c r="O106" i="16"/>
  <c r="O740" i="16"/>
  <c r="O572" i="16"/>
  <c r="O50" i="16"/>
  <c r="O500" i="16"/>
  <c r="O488" i="16"/>
  <c r="O554" i="16"/>
  <c r="O536" i="16"/>
  <c r="O460" i="16"/>
  <c r="O646" i="16"/>
  <c r="O442" i="16"/>
  <c r="O684" i="16"/>
  <c r="O210" i="16"/>
  <c r="O414" i="16"/>
  <c r="O350" i="16"/>
  <c r="O22" i="16"/>
  <c r="O324" i="16"/>
  <c r="BE98" i="16"/>
  <c r="BF98" i="16" s="1"/>
  <c r="O20" i="16"/>
  <c r="BE544" i="16"/>
  <c r="BF544" i="16" s="1"/>
  <c r="BE48" i="16"/>
  <c r="BF48" i="16" s="1"/>
  <c r="U816" i="16"/>
  <c r="U818" i="16" l="1"/>
  <c r="U819" i="16" s="1"/>
  <c r="U817" i="16"/>
  <c r="V817" i="16" s="1"/>
  <c r="W817" i="16" s="1"/>
  <c r="X817" i="16" s="1"/>
  <c r="Y817" i="16" s="1"/>
  <c r="Z817" i="16" s="1"/>
  <c r="AA817" i="16" s="1"/>
  <c r="AB817" i="16" s="1"/>
  <c r="AC817" i="16" s="1"/>
  <c r="AD817" i="16" s="1"/>
  <c r="AE817" i="16" s="1"/>
  <c r="AF817" i="16" s="1"/>
  <c r="AG817" i="16" s="1"/>
  <c r="AH817" i="16" s="1"/>
  <c r="AI817" i="16" s="1"/>
  <c r="AJ817" i="16" s="1"/>
  <c r="AK817" i="16" s="1"/>
  <c r="AL817" i="16" s="1"/>
  <c r="AM817" i="16" s="1"/>
  <c r="AN817" i="16" s="1"/>
  <c r="AO817" i="16" s="1"/>
  <c r="AP817" i="16" s="1"/>
  <c r="AQ817" i="16" s="1"/>
  <c r="AR817" i="16" s="1"/>
  <c r="AS817" i="16" s="1"/>
  <c r="AT817" i="16" s="1"/>
  <c r="AU817" i="16" s="1"/>
  <c r="AV817" i="16" s="1"/>
  <c r="AW817" i="16" s="1"/>
  <c r="AX817" i="16" s="1"/>
  <c r="AY817" i="16" l="1"/>
  <c r="AY825" i="16" s="1"/>
  <c r="N825" i="16"/>
  <c r="AX825" i="16"/>
  <c r="U838" i="16"/>
  <c r="V819" i="16"/>
  <c r="V838" i="16" l="1"/>
  <c r="W819" i="16"/>
  <c r="W838" i="16" l="1"/>
  <c r="X819" i="16"/>
  <c r="X838" i="16" l="1"/>
  <c r="Y819" i="16"/>
  <c r="Y838" i="16" l="1"/>
  <c r="Z819" i="16"/>
  <c r="Z838" i="16" l="1"/>
  <c r="AA819" i="16"/>
  <c r="AA838" i="16" l="1"/>
  <c r="AB819" i="16"/>
  <c r="AB838" i="16" l="1"/>
  <c r="AC819" i="16"/>
  <c r="AC838" i="16" l="1"/>
  <c r="AD819" i="16"/>
  <c r="AD838" i="16" l="1"/>
  <c r="AE819" i="16"/>
  <c r="AE838" i="16" l="1"/>
  <c r="AF819" i="16"/>
  <c r="AF838" i="16" l="1"/>
  <c r="AG819" i="16"/>
  <c r="AG838" i="16" l="1"/>
  <c r="AH819" i="16"/>
  <c r="AH838" i="16" l="1"/>
  <c r="AI819" i="16"/>
  <c r="AI838" i="16" l="1"/>
  <c r="AJ819" i="16"/>
  <c r="AJ838" i="16" l="1"/>
  <c r="AK819" i="16"/>
  <c r="AK838" i="16" l="1"/>
  <c r="AL819" i="16"/>
  <c r="AL838" i="16" l="1"/>
  <c r="AM819" i="16"/>
  <c r="AM838" i="16" l="1"/>
  <c r="AN819" i="16"/>
  <c r="AN838" i="16" l="1"/>
  <c r="AO819" i="16"/>
  <c r="AO838" i="16" l="1"/>
  <c r="AP819" i="16"/>
  <c r="AP838" i="16" l="1"/>
  <c r="AQ819" i="16"/>
  <c r="AQ838" i="16" l="1"/>
  <c r="AR819" i="16"/>
  <c r="AR838" i="16" l="1"/>
  <c r="AS819" i="16"/>
  <c r="AS838" i="16" l="1"/>
  <c r="AT819" i="16"/>
  <c r="AT838" i="16" l="1"/>
  <c r="AU819" i="16"/>
  <c r="AU838" i="16" l="1"/>
  <c r="AV819" i="16"/>
  <c r="AV838" i="16" l="1"/>
  <c r="AW819" i="16"/>
  <c r="AW838" i="16" l="1"/>
  <c r="AX819" i="16"/>
  <c r="AX838" i="16" l="1"/>
  <c r="AY819" i="16"/>
  <c r="AY838" i="16" s="1"/>
</calcChain>
</file>

<file path=xl/sharedStrings.xml><?xml version="1.0" encoding="utf-8"?>
<sst xmlns="http://schemas.openxmlformats.org/spreadsheetml/2006/main" count="1665" uniqueCount="617">
  <si>
    <t>กรมทางหลวงชนบท</t>
  </si>
  <si>
    <t>บริษัท วิสิทธิ์ เอ็นจิเนียริ่ง คอนซัลแตนส์จำกัด และ บริษัท เวิลด์ เอ็นจิเนียริ่ง คอนซัลแตนท์ จำกัด</t>
  </si>
  <si>
    <t>บริษัท วิวัฒน์ก่อสร้าง จำกัด</t>
  </si>
  <si>
    <t>หัวหน้าโครงการ</t>
  </si>
  <si>
    <t>ผู้จัดการโครงการ ผู้ให้บริการควบคุมงาน</t>
  </si>
  <si>
    <t xml:space="preserve">วิศวกรโครงการ  </t>
  </si>
  <si>
    <t xml:space="preserve">ผู้จัดการโครงการ (ผู้มีอำนาจกระทำการแทน) </t>
  </si>
  <si>
    <t>นายสมศักดิ์  สังฆะโต</t>
  </si>
  <si>
    <t>นายนิมิตร  อินทกูล</t>
  </si>
  <si>
    <t>นายชยณัฐ  ปานเมือง</t>
  </si>
  <si>
    <t>ตรวจสอบ</t>
  </si>
  <si>
    <t>เสนอโดย</t>
  </si>
  <si>
    <t>เปอร์เซ็นต์สะสม ตามแผนงาน (%)</t>
  </si>
  <si>
    <t>เปอร์เซ็นต์ ตามแผนงาน (%)</t>
  </si>
  <si>
    <t>สัญลักษณ์</t>
  </si>
  <si>
    <t>จำนวนเงินสะสม ตามแผนงาน (บาท)</t>
  </si>
  <si>
    <t>จำนวนเงิน ตามแผนงาน (บาท)</t>
  </si>
  <si>
    <t>แผนการดำเนินงาน</t>
  </si>
  <si>
    <t>TOTAL</t>
  </si>
  <si>
    <t>A</t>
  </si>
  <si>
    <t>P</t>
  </si>
  <si>
    <t>เงินจร</t>
  </si>
  <si>
    <t>งานขยายเขตระบบจำหน่ายไฟฟ้า</t>
  </si>
  <si>
    <t>งานรื้อย้ายสาธารณูปโภคเดิม</t>
  </si>
  <si>
    <t>งานประชาสัมพันธ์โครงการเพื่อการสร้างความเข้าใจและการมีส่วนร่วมภาคประชาชน</t>
  </si>
  <si>
    <t>8.1.7</t>
  </si>
  <si>
    <t>งานควบคุมและป้องกันมลภาวะในการก่อสร้าง</t>
  </si>
  <si>
    <t>8.1.4</t>
  </si>
  <si>
    <t>หน่วย</t>
  </si>
  <si>
    <t>การขนส่งสำหรับวิศวกรหรือผู้ควบคุมงานของผู้ว่าจ้าง</t>
  </si>
  <si>
    <t>8.1.3</t>
  </si>
  <si>
    <t>ห้องทดลองสนามของโครงการ</t>
  </si>
  <si>
    <t>8.1.2</t>
  </si>
  <si>
    <t>สำนักงานสนามของโครงการ</t>
  </si>
  <si>
    <t>8.1.1</t>
  </si>
  <si>
    <t>งานทั่วไปและสิ่งอำนวยความสะดวกในสนาม</t>
  </si>
  <si>
    <t>SA</t>
  </si>
  <si>
    <t>SP</t>
  </si>
  <si>
    <t>ค่าใช้จ่ายพิเศษตามข้อกำหนดและค่าใช้จ่ายอื่นที่จำเป็นต้องมี</t>
  </si>
  <si>
    <t>ชุด-เดือน</t>
  </si>
  <si>
    <t>ไฟแสงสว่างชนิด Fluorescent lamp</t>
  </si>
  <si>
    <t xml:space="preserve">7.2(27)  </t>
  </si>
  <si>
    <t>Barriers</t>
  </si>
  <si>
    <t xml:space="preserve">7.2(26)  </t>
  </si>
  <si>
    <t>เสาล้มลุก</t>
  </si>
  <si>
    <t xml:space="preserve">7.2(25)  </t>
  </si>
  <si>
    <t>กรวย</t>
  </si>
  <si>
    <t xml:space="preserve">7.2(24)  </t>
  </si>
  <si>
    <t>แผงตั้ง</t>
  </si>
  <si>
    <t xml:space="preserve">7.2(23)  </t>
  </si>
  <si>
    <t xml:space="preserve"> ป้ายจราจรระหว่างก่อสร้าง (เพิ่มเติม) ขนาด 0.60 x 1.80 ม.</t>
  </si>
  <si>
    <t xml:space="preserve">7.2(22)  </t>
  </si>
  <si>
    <t>ป้ายจราจรระหว่างก่อสร้าง (เพิ่มเติม) ขนาด 0.90 x 2.40 ม.</t>
  </si>
  <si>
    <t xml:space="preserve">7.2(21)  </t>
  </si>
  <si>
    <t>ป้ายเตือนทางแคบด้านขวา (ตก-28)</t>
  </si>
  <si>
    <t xml:space="preserve">7.2(20)  </t>
  </si>
  <si>
    <t>ป้ายเตือนทางแคบด้านซ้าย (ตก-27)</t>
  </si>
  <si>
    <t xml:space="preserve">7.2(19)  </t>
  </si>
  <si>
    <t>ป้ายเตือนคนให้สัญญาณ (ตก-31) + ป้ายบอกระยะทาง (ตค-10/1)</t>
  </si>
  <si>
    <t xml:space="preserve">7.2(18)  </t>
  </si>
  <si>
    <t>ป้ายให้รถสวนทางมาก่อน (บ-3)</t>
  </si>
  <si>
    <t xml:space="preserve">7.2(17)  </t>
  </si>
  <si>
    <t>ป้ายทางเบี่ยงขวา (ตก-6)</t>
  </si>
  <si>
    <t xml:space="preserve">7.2(16)  </t>
  </si>
  <si>
    <t>ป้ายทางเบี่ยงซ้าย (ตก-5)</t>
  </si>
  <si>
    <t xml:space="preserve">7.2(15)  </t>
  </si>
  <si>
    <t>ป้ายงานก่อสร้างสะพานข้างหน้า (ตค-5/1)</t>
  </si>
  <si>
    <t xml:space="preserve">7.2(14)  </t>
  </si>
  <si>
    <t>แบตเตอรี่</t>
  </si>
  <si>
    <t xml:space="preserve">7.2(13)  </t>
  </si>
  <si>
    <t>ไฟกระพริบฉุกเฉิน</t>
  </si>
  <si>
    <t xml:space="preserve">7.2(12)  </t>
  </si>
  <si>
    <t>ป้ายเตือนทางปิด (ตค-6/1) + ป้ายใช้ทางเบี่ยง (ตค-24/1)</t>
  </si>
  <si>
    <t xml:space="preserve">7.2(11)  </t>
  </si>
  <si>
    <t>ป้ายเตือนทางปิด (ตค-6/1) + ป้ายใช้ทางเบี่ยง (ตค-23/1)</t>
  </si>
  <si>
    <t xml:space="preserve">7.2(10)  </t>
  </si>
  <si>
    <t>แผงกั้น 3 แถว (แบบที่ 2)</t>
  </si>
  <si>
    <t xml:space="preserve">7.2(9)  </t>
  </si>
  <si>
    <t>ป้ายกำหนดความเร็ว 30 กม./ชม. (บ-32)</t>
  </si>
  <si>
    <t xml:space="preserve">7.2(8)  </t>
  </si>
  <si>
    <t>ป้ายงานก่อสร้าง (ตก-2)</t>
  </si>
  <si>
    <t xml:space="preserve">7.2(7)  </t>
  </si>
  <si>
    <t>ป้ายเบี่ยงขวา (ตก-8)</t>
  </si>
  <si>
    <t xml:space="preserve">7.2(6)  </t>
  </si>
  <si>
    <t>ป้ายเบี่ยงซ้าย (ตก-7)</t>
  </si>
  <si>
    <t xml:space="preserve">7.2(5)  </t>
  </si>
  <si>
    <t>ป้ายทางเบี่ยงซ้าย (ตค-8/1)</t>
  </si>
  <si>
    <t xml:space="preserve">7.2(4)  </t>
  </si>
  <si>
    <t>ป้ายทางเบี่ยงขวา (ตค-9/1)</t>
  </si>
  <si>
    <t xml:space="preserve">7.2(3)  </t>
  </si>
  <si>
    <t>ป้ายสิ้นสุดเขตก่อสร้าง (ตค-26/1)</t>
  </si>
  <si>
    <t xml:space="preserve">7.2(2)  </t>
  </si>
  <si>
    <t>ป้ายงานก่อสร้างทางข้างหน้า (ตค-4/1)</t>
  </si>
  <si>
    <t xml:space="preserve">7.2(1)  </t>
  </si>
  <si>
    <t>SSA</t>
  </si>
  <si>
    <t>SSP</t>
  </si>
  <si>
    <t>รายการ</t>
  </si>
  <si>
    <t>งานจัดการเครื่องหมายจราจรระหว่างก่อสร้าง</t>
  </si>
  <si>
    <t>ชุด</t>
  </si>
  <si>
    <t>งานป้ายประชาสัมพันธ์โครงการระหว่างก่อสร้าง</t>
  </si>
  <si>
    <t>7,1</t>
  </si>
  <si>
    <t>แห่ง</t>
  </si>
  <si>
    <t>หลังคาตู้ควบคุมสัญญาณ</t>
  </si>
  <si>
    <t>6.19(15)</t>
  </si>
  <si>
    <t>เมตร</t>
  </si>
  <si>
    <t>6.19(14.1) สายไฟ ชนิด CV ขนาด 2C x 6 ตร.มม.</t>
  </si>
  <si>
    <t>สายไฟฟ้าและอุปกรณ์ประกอบ</t>
  </si>
  <si>
    <t>6.19(14)</t>
  </si>
  <si>
    <t xml:space="preserve">6.19(11.1) ขนาดเส้นผ่าศูนย์กลาง 50 มม. </t>
  </si>
  <si>
    <t>ท่อร้อยสายไฟฟ้า ชนิด RSC และอุปกรณ์ประกอบ</t>
  </si>
  <si>
    <t>6.19(11)</t>
  </si>
  <si>
    <t>บ่อพักสายและอุปกรณ์ประกอบ</t>
  </si>
  <si>
    <t>6.19(9)</t>
  </si>
  <si>
    <t>6.19(4.1) ชนิด LED ขนาด 300 มม. 3 ดวงโคม</t>
  </si>
  <si>
    <t xml:space="preserve">โคมสัญญาณไฟฟ้าจราจรและอุปกรณ์ประกอบ  </t>
  </si>
  <si>
    <t>6.19(4)</t>
  </si>
  <si>
    <t>6.19 (3.2) ฐานรากและเสาสัญญาณไฟจราจร ชนิดแขนยื่น</t>
  </si>
  <si>
    <t xml:space="preserve">6.19 (3.1) ฐานรากและเสาสัญญาณไฟจราจร ชนิดมารตฐาน </t>
  </si>
  <si>
    <t>ฐานรากและเสาสัญญาณไฟจราจร และอุปกรณ์ประกอบ</t>
  </si>
  <si>
    <t>6.19 (3)</t>
  </si>
  <si>
    <t>ตู้ควบคุมสัญญาณไฟจราจรและอุปกรณ์ประกอบ</t>
  </si>
  <si>
    <t>6.19 (1)</t>
  </si>
  <si>
    <t>งานสัญญาณไฟจราจร</t>
  </si>
  <si>
    <t>6.18(7.1) งานเดินสายไฟฟ้าใต้ดิน</t>
  </si>
  <si>
    <t>งานเดินสายไฟฟ้าใต้ดิน</t>
  </si>
  <si>
    <t>6.18(7)</t>
  </si>
  <si>
    <t xml:space="preserve">6.18(4.1) ขนาดเส้นผ่าศูนย์กลาง 50 มม. </t>
  </si>
  <si>
    <t>ท่อร้อยสายไฟฟ้า ชนิด PVC และอุปกรณ์ประกอบ</t>
  </si>
  <si>
    <t>6.18(4)</t>
  </si>
  <si>
    <t xml:space="preserve">6.18(2.1) ขนาดเส้นผ่าศูนย์กลาง 100 มม. </t>
  </si>
  <si>
    <t>6.18(2)</t>
  </si>
  <si>
    <t>งานท่อร้อยสายไฟฟ้า</t>
  </si>
  <si>
    <t>6.17(7.2) สายไฟชนิด THW ขนาด 1 x 35 ตร.มม.</t>
  </si>
  <si>
    <t>6.17(7.1) สายไฟชนิด CV ขนาด 1C x 16 ตร.มม.</t>
  </si>
  <si>
    <t>สายไฟฟ้า</t>
  </si>
  <si>
    <t>6.17(7)</t>
  </si>
  <si>
    <t>กล่องดึงสาย บ่อพักสาย และอุปกรณ์ประกอบ</t>
  </si>
  <si>
    <t>6.17(6)</t>
  </si>
  <si>
    <t>6.17(5.1)  ตู้ควบคุมไฟถนนแบบแขวน</t>
  </si>
  <si>
    <t>ตู้ควบคุมไฟถนนพร้อมฐานรากและอุปกรณ์ประกอบ</t>
  </si>
  <si>
    <t>6.17(5)</t>
  </si>
  <si>
    <t>6.17(4.1)  ฐานรากของเสาไฟฟ้าแสงสว่าง สำหรับเสาสูง 9.00 เมตร</t>
  </si>
  <si>
    <t>งานฐานรากของเสาไฟฟ้าแสงสว่างและอุปกรณ์ประกอบ</t>
  </si>
  <si>
    <t>6.17(4)</t>
  </si>
  <si>
    <t>6.17(2.2)  โคมไฟถนน Soffit 250 W หลอด HPS</t>
  </si>
  <si>
    <t>6.17(2.1)  โคมไฟถนน 250 W หลอด HPS</t>
  </si>
  <si>
    <t>งานดวงโคมและอุปกรณ์ประกอบ</t>
  </si>
  <si>
    <t>6.17(2)</t>
  </si>
  <si>
    <t>6.17(1.3)   เสาไฟสูง 9.00 เมตร กิ่งคู่</t>
  </si>
  <si>
    <t>6.17(1.2)  เสาไฟสูง 9.00 เมตร กิ่งเดี่ยว</t>
  </si>
  <si>
    <t>6.17(1.1)  เสาไฟสูง 8.00 เมตร กิ่งเดียว (ติดตั้งบนสะพาน)</t>
  </si>
  <si>
    <t>งานเสาไฟฟ้าและอุปกรณ์ประกอบ</t>
  </si>
  <si>
    <t>6.17(1)</t>
  </si>
  <si>
    <t>งานไฟถนน</t>
  </si>
  <si>
    <t>หลักกิโลเมตร</t>
  </si>
  <si>
    <t>6.11(2)</t>
  </si>
  <si>
    <t>หลักนำโค้ง</t>
  </si>
  <si>
    <t xml:space="preserve">6.11(1) </t>
  </si>
  <si>
    <t>หลักนำโค้ง หลักกิโลเมตร และหลักแสดงเขตทาง</t>
  </si>
  <si>
    <t>6.10(1.1)  ราวเหล็กกันตก ( GUARD RAIL ) (สำหรับทางตรง.ทางโค้ง  R ≥ 700ม. , ความสูงคันทาง H ≤ 3.00 ม. )</t>
  </si>
  <si>
    <t>ราวเหล็กกันตก ( GUARD RAIL ) ชั้นที่ 2 ชนิดที่ 1 ( อาบสังกะสีอย่างน้อย 550กรัม/ตร.ม. )</t>
  </si>
  <si>
    <t>6.10(1)</t>
  </si>
  <si>
    <t>ราวเหล็กกันตก</t>
  </si>
  <si>
    <t>ตร.ม.</t>
  </si>
  <si>
    <t>Rumber Strip</t>
  </si>
  <si>
    <t>6.9(7)</t>
  </si>
  <si>
    <t>6.9.(1.2) ความหนา 3 มิลลิเมตร</t>
  </si>
  <si>
    <t>สีเทอร์โมพลาสติกสีหลือง</t>
  </si>
  <si>
    <t>6.9(2)</t>
  </si>
  <si>
    <t>6.9.(1.1) ความหนา 3 มิลลิเมตร</t>
  </si>
  <si>
    <t>สีเทอร์โมพลาสติกสีขาว</t>
  </si>
  <si>
    <t>6.9(1)</t>
  </si>
  <si>
    <t>งานเครื่องหมายจราจรบนผิวทาง</t>
  </si>
  <si>
    <t>6.8(1.5)  ป้ายบอกชื่อทางแยก</t>
  </si>
  <si>
    <t>6.8(1.4)  งานป้ายกิโลเมตร</t>
  </si>
  <si>
    <t>ป้ายบอกจุดหมาย ปลายทาง (น.2)  (1ชุด 3ชิ้น)</t>
  </si>
  <si>
    <t>ป้ายบอกจุดหมาย ปลายทาง (น.2)  (1ชุด 2ชิ้น)</t>
  </si>
  <si>
    <t>ป้ายจราจรแบบป้ายแนะนำ (นส.1 - นส.14)</t>
  </si>
  <si>
    <t>ป้ายบอกระยะทาง (น.8)</t>
  </si>
  <si>
    <t xml:space="preserve">ป้ายบอกจุดหมาย ปลายทาง (น.2) </t>
  </si>
  <si>
    <t>ป้ายหมายเลขทางหลวงชนบท (น.1)</t>
  </si>
  <si>
    <t>6.8(1.3)  งานป้ายจราจรชนิดป้ายแนะนำ (น)</t>
  </si>
  <si>
    <t>ป้ายจราจรแบบป้ายคู่ ต.62+ต.71</t>
  </si>
  <si>
    <t>ป้ายจราจรแบบป้ายเดี่ยว ต.31/1 , ต.32/1</t>
  </si>
  <si>
    <t>ป้ายจราจรแบบป้ายเดี่ยว ต.1 - ต.27 , ต.31 - ต.60 , ต.75</t>
  </si>
  <si>
    <t>6.8(1.2)  งานป้ายจราจรชนิดป้ายเตือน (ต)</t>
  </si>
  <si>
    <t>ป้ายจราจรแบบป้ายคู่ บ.3 - บ.55 + ต.72 , ต.73</t>
  </si>
  <si>
    <t>ป้ายจราจรแบบป้ายเดี่ยว บ.1</t>
  </si>
  <si>
    <t>6.8(1.1)  งานป้ายจราจรชนิดป้ายบังคับ (บ)</t>
  </si>
  <si>
    <t>งานป้ายจราจร</t>
  </si>
  <si>
    <t xml:space="preserve">6.8(1) </t>
  </si>
  <si>
    <t>ป้ายจราจร</t>
  </si>
  <si>
    <t>6.4(2.1)  ขนาด 0.40 x 0.40 เมตร ความหนา 4.00 ซม.</t>
  </si>
  <si>
    <t>แผ่นปูพื้นทางเท้าสี่เหลี่ยม</t>
  </si>
  <si>
    <t xml:space="preserve">6.4(2) </t>
  </si>
  <si>
    <t>งานพื้นทางเท้า</t>
  </si>
  <si>
    <t>งานคันหินเกาะกลางถนน</t>
  </si>
  <si>
    <t>6.3(6)</t>
  </si>
  <si>
    <t>งานคันหินและรางตื้น</t>
  </si>
  <si>
    <t>6.3(3)</t>
  </si>
  <si>
    <t>6.2(4.2)  Concrete barrier Termination</t>
  </si>
  <si>
    <t>งานคอนกรีตกันรถ ( Concrete Barrier )</t>
  </si>
  <si>
    <t>6.2(4)</t>
  </si>
  <si>
    <t>แผ่น</t>
  </si>
  <si>
    <t>6.2(3.2)  แผ่นคอนกรีต ขนาด 0.83 x 1.00 x 0.08 เมตร</t>
  </si>
  <si>
    <t>6.2(3.1)  งานคานรัดหัวเสาเข็ม</t>
  </si>
  <si>
    <t>งานกำแพงกันดิน คสล. สำหรับเสาเข็มปลายยื่น</t>
  </si>
  <si>
    <t>6.2(3)</t>
  </si>
  <si>
    <t>6.2(2.4)  งานกำแพงกันดิน ชนิดฐานแผ่ความสูง 2.01  - 2.50 เมตร (ถน-702/61)</t>
  </si>
  <si>
    <t>6.2(2.3)  งานกำแพงกันดิน คสล. ชนิดฐานแผ่ความสูง 1.51  - 2.00 เมตร (ถน-701/61)</t>
  </si>
  <si>
    <t>6.2(2.2)  งานกำแพงกันดิน ชนิดคอนกรีตเสริมเหล็ก ความสูง 1.01 - 1.50 เมตร (ถน-701/61)</t>
  </si>
  <si>
    <t>6.2(2.1)  งานกำแพงกันดิน ชนิดคอนกรีตเสริมเหล็ก ความสูง 0.61 - 1.00 เมตร (ถน-701/61)</t>
  </si>
  <si>
    <t xml:space="preserve">งานกำแพงกันดิน คสล. </t>
  </si>
  <si>
    <t>6.2(2)</t>
  </si>
  <si>
    <t>บ่อ</t>
  </si>
  <si>
    <t>6.2(1.5.4)  Manhole Type   B</t>
  </si>
  <si>
    <t>6.2(1.5.3)  Manhole Type   A</t>
  </si>
  <si>
    <t>6.2(1.5)  บ่อรับน้ำ คสล.</t>
  </si>
  <si>
    <t>6.2(1.1.4)  ขนาด 2.70 x 2.40 เมตร</t>
  </si>
  <si>
    <t>6.2(1.1.3)  ขนาด 2.10 x 2.10 เมตร</t>
  </si>
  <si>
    <t>6.2(1.1.2)  ขนาด 1.80 x 1.80 เมตร</t>
  </si>
  <si>
    <t>6.2(1.1.1)  ขนาด Ø 0.60 เมตร</t>
  </si>
  <si>
    <t xml:space="preserve">6.2(1.1)  บ่อพักชนิดฝาคอนกรีตสำหรับท่อ </t>
  </si>
  <si>
    <t xml:space="preserve">งานระบายน้ำและโครงสร้างประกอบอื่นๆ  </t>
  </si>
  <si>
    <t>6.2(1)</t>
  </si>
  <si>
    <t>งานโครงสร้างเบ็ดเตล็ด</t>
  </si>
  <si>
    <t>6.1(1.1)  งานคอนกรีตป้องกันเชิงลาดบริเวณคอสะพาน ( CONCRETE SLOPE PROTECTION)</t>
  </si>
  <si>
    <t>งานคอนกรีตป้องกันเชิงลาด</t>
  </si>
  <si>
    <t>6.1(1)</t>
  </si>
  <si>
    <t>งานป้องกันพื้นลาดและท้องคลอง</t>
  </si>
  <si>
    <t>งานเบ็ดเตล็ด</t>
  </si>
  <si>
    <t>งาน Sheet pile ป้องกันดิน</t>
  </si>
  <si>
    <t>ท่อน</t>
  </si>
  <si>
    <t>5.3(2)  ขนาดเส้นผ่าศุนย์กลาง 1.00 ม. ชั้น 3</t>
  </si>
  <si>
    <t>5.3(1)  ขนาดเส้นผ่าศุนย์กลาง 0.60 ม. ชั้น 2</t>
  </si>
  <si>
    <t xml:space="preserve">งานท่อกลมคอนกรีตเสริมเหล็ก </t>
  </si>
  <si>
    <t>จุด</t>
  </si>
  <si>
    <t>5.2(4.3)   สำหรับท่อเหลี่ยมขนาด 2-3.30 x 3.20 เมตร ( ท่อ 1 แถว คิดที่ 1 ด้าน )</t>
  </si>
  <si>
    <t>5.2(4.2)   สำหรับท่อเหลี่ยมขนาด 1-2.10 x 2.10 เมตร ( ท่อ 1 แถว คิดที่ 1 ด้าน )</t>
  </si>
  <si>
    <t>5.2(4.1)   สำหรับท่อเหลี่ยมขนาด 1-1.20 x 1.20 เมตร ( ท่อ 1 แถว คิดที่ 1 ด้าน )</t>
  </si>
  <si>
    <t>งานกำแพงปากท่อเหลี่ยมคอนกรีตเสริมเหล็ก</t>
  </si>
  <si>
    <t>5.2(4)</t>
  </si>
  <si>
    <t>5.2(3.4)    ขนาด 1.2.70 x 2.40 เมตร</t>
  </si>
  <si>
    <t xml:space="preserve">5.2(3.3)    ขนาด 1-2.10 x 2.10 เมตร  </t>
  </si>
  <si>
    <t>5.2(3.2)    ขนาด 1-1.80 x 1.80 เมตร</t>
  </si>
  <si>
    <t>5.2(3.1)    ขนาด 1-1.20 x 1.20 เมตร</t>
  </si>
  <si>
    <t>งานท่อเหลี่ยมคอนกรีตเริมเหล็กระบายน้ำด้านข้าง</t>
  </si>
  <si>
    <t>5.2(3)</t>
  </si>
  <si>
    <t xml:space="preserve">5.2(1.3)    ขนาด 2-3.30 x 3.30 เมตร (ชนิดหล่อในที่) </t>
  </si>
  <si>
    <t xml:space="preserve">5.2(1.2)    ขนาด 1-2.10 x 2.10 เมตร (ชนิดหล่อในที่)  </t>
  </si>
  <si>
    <t xml:space="preserve">5.2(1.1)    ขนาด 1-1.20 x 1.20 เมตร (ชนิดหล่อในที่) </t>
  </si>
  <si>
    <t>งานท่อเหลี่ยมคอนกรีตเสริมเหล็กก่อสร้างใหม่</t>
  </si>
  <si>
    <t>5.2(1)</t>
  </si>
  <si>
    <t>งานท่อเหลี่ยมคอนกรีตเสริมเหล็ก</t>
  </si>
  <si>
    <t>5.1(20.3)  งานท่อเหล็กสแตนเลสราวสะพาน</t>
  </si>
  <si>
    <t>5.1(20.2)  งานบันไดขึ้นทางเดินสะพาน</t>
  </si>
  <si>
    <t>5.1(20.1)  งานฝาช่องเปิดเหล็กรูปพรรณ SOFFIT ACCESS</t>
  </si>
  <si>
    <t>งานส่วนประกอบอื่นๆของสะพาน</t>
  </si>
  <si>
    <t>5.1(20)</t>
  </si>
  <si>
    <t>เจาะสำรวจชั้นดิน Boring Log</t>
  </si>
  <si>
    <t>5.1(19.1)</t>
  </si>
  <si>
    <t>งานทดสอบสนาม</t>
  </si>
  <si>
    <t>5.1(19)</t>
  </si>
  <si>
    <t>ต้น</t>
  </si>
  <si>
    <t xml:space="preserve">5.1(18.5.1) เสาเข็มชนิดเจาะ ขนาดเส้นผ่าศูนย์กลาง 0.80 เมตร </t>
  </si>
  <si>
    <t xml:space="preserve">การทดสอบการรับน้ำหนักของเสาเข็มใช้งานแบบ Seismic Test </t>
  </si>
  <si>
    <t>5.1(18.5)</t>
  </si>
  <si>
    <t xml:space="preserve">5.1(18.3.1) เสาเข็มชนิดเจาะ ขนาดเส้นผ่าศูนย์กลาง 0.80 เมตร </t>
  </si>
  <si>
    <t>การทดสอบการรับน้ำหนักของเสาเข็มใช้งานแบบ Dynamic Load Test</t>
  </si>
  <si>
    <t>5.1(18.3)</t>
  </si>
  <si>
    <t>5.1(18.1.1)  เสาเข็มชนิดเสาเข็ม ขนาดเส้นผ่าศูนย์กลาง 0.80 เมตร</t>
  </si>
  <si>
    <t>การทดสอบรับน้ำหนักบรรทุกของเสาเข็มใช้งานแบบ Static Load Test</t>
  </si>
  <si>
    <t>5.1(18.1)</t>
  </si>
  <si>
    <t>การทดสอบรับน้ำหนักบรรทุกของเสาเข็ม</t>
  </si>
  <si>
    <t>5.1(18)</t>
  </si>
  <si>
    <t>5.1(17.1.1)  ขนาดเส้นผ่าศูนย์กลาง 0.80 เมตร</t>
  </si>
  <si>
    <t>5.1(17.1)  งานเสาเข็มเจาะหล่อในที่สำหรับเสาเข็มใช้งาน</t>
  </si>
  <si>
    <t>งานเสาเข็มเจาะหล่อในที่</t>
  </si>
  <si>
    <t>5.1(17)</t>
  </si>
  <si>
    <t>5.1(16.2.3)  ขนาด 0.65x0.65 เมตร  (สำหรับสะพานข้ามคลอง)</t>
  </si>
  <si>
    <t>5.1(16.2.2)  ขนาด 0.40x0.40 เมตร  (สำหรับสะพานข้ามคลอง)</t>
  </si>
  <si>
    <t>5.1(16.2.1)  ขนาด 0.40x0.40 เมตร  (สำหรับกำแพงกันดินแบบเสาเข็มปลายยื่น)</t>
  </si>
  <si>
    <t>5.1(16.2)  เสาเข็มคอนกรีตเสริมเหล็กอัดแรงหล่อสำเร็จ</t>
  </si>
  <si>
    <t>งานเสาเข็มตอก หล่อสำเร็จ</t>
  </si>
  <si>
    <t>5.1(16)</t>
  </si>
  <si>
    <t>5.1(15.2)  ชนิด Expansion joint Type 2 , Movement Capacity +/- 10 mm</t>
  </si>
  <si>
    <t>5.1(15.1)  ชนิด Expansion joint Type 1 , Movement Capacity +/- 200 mm</t>
  </si>
  <si>
    <t>อุปกรณ์รอยต่อเผื่อการขยายตัวของสะพาน</t>
  </si>
  <si>
    <t>5.1(15)</t>
  </si>
  <si>
    <t>5.1(13.5.2)   ชนิด Disc Bearing Free Sliding , Vertical Load6000 (km)</t>
  </si>
  <si>
    <t>5.1(13.5.1)   ชนิด Disc Bearing Free Sliding , Vertical Load3500 (km)</t>
  </si>
  <si>
    <t>5.1(13.5)  ฐานรองรูปเบ้า ชนิดเคลื่อนตัวได้ทุกทิศทาง</t>
  </si>
  <si>
    <t>5.1(13.4.2)   ชนิด Disc Bearing Guided Sliding , Vertical Load6000 (km)</t>
  </si>
  <si>
    <t>5.1(13.4.1)   ชนิด Disc Bearing Guided Sliding , Vertical Load3500 (km)</t>
  </si>
  <si>
    <t>5.1(13.4)  ฐานรองรูปเบ้า ชนิดเคลื่อนตัวได้ทิศทางเดียว</t>
  </si>
  <si>
    <t>5.1(13.3.1)  ชนิด Fixedn Bearing , Vertical Load 6000 (km)</t>
  </si>
  <si>
    <t>5.1(13.3)  ฐานรองรูปเบ้า ชนิดเคลื่อนตัวไม่ได้</t>
  </si>
  <si>
    <t>ฐานรองโครงสร้างสะพาน</t>
  </si>
  <si>
    <t>5.1(13)</t>
  </si>
  <si>
    <t>5.1(12.3) รางระบายน้ำ คสล. รูปตัวยู (ช่วงทางลาดสะพาน)</t>
  </si>
  <si>
    <t>5.1(12.2.7)  ชนิด HDPE ขนาดเส้นผ่าศูนย์กลาง 0.350 เมตร</t>
  </si>
  <si>
    <t>5.1(12.2.6)  ชนิด HDPE ขนาดเส้นผ่าศูนย์กลาง 0.315 เมตร</t>
  </si>
  <si>
    <t>5.1(12.2.5)  ชนิด HDPE ขนาดเส้นผ่าศูนย์กลาง 0.280 เมตร</t>
  </si>
  <si>
    <t>5.1(12.2.4)  ชนิด HDPE ขนาดเส้นผ่าศูนย์กลาง 0.225 เมตร</t>
  </si>
  <si>
    <t>5.1(12.2.3)  ชนิด HDPE ขนาดเส้นผ่าศูนย์กลาง 0.160 เมตร</t>
  </si>
  <si>
    <t>5.1(12.2.2)  ชนิด HDPE ขนาดเส้นผ่าศูนย์กลาง 0.140 เมตร</t>
  </si>
  <si>
    <t>5.1(12.2.1)  ชนิด HDPE ขนาดเส้นผ่าศูนย์กลาง 0.125 เมตร</t>
  </si>
  <si>
    <t>5.1(12.2) ท่อระบายน้ำ</t>
  </si>
  <si>
    <t>ตัว</t>
  </si>
  <si>
    <t>5.1(12.1.1) ขนาด 0.37 x 0.24 เมตร ( BRIDGE GULLY )</t>
  </si>
  <si>
    <t xml:space="preserve">5.1(12.1) ช่องระบายน้ำ </t>
  </si>
  <si>
    <t>ระบบระบายน้ำของโครงสร้าง</t>
  </si>
  <si>
    <t>5.1(12)</t>
  </si>
  <si>
    <t>ตัน</t>
  </si>
  <si>
    <t>5.1(11.5.1)  ขนาด เส้นผ่านศูนย์กลาง 36 มม.</t>
  </si>
  <si>
    <t>เหล็กอัดแรงกำลังสูง</t>
  </si>
  <si>
    <t>5.1(11.5)</t>
  </si>
  <si>
    <t>5.1(11.3.2)  ขนาด เส้นผ่านศูนย์กลาง 12 มม.</t>
  </si>
  <si>
    <t>5.1(11.3.1)  ขนาด เส้นผ่านศูนย์กลาง 12 มม.</t>
  </si>
  <si>
    <t>เหล็กชั้นคุณภาพ SD40</t>
  </si>
  <si>
    <t>5.1(11.3)</t>
  </si>
  <si>
    <t>5.1(11.1.1)  ขนาด เส้นผ่านศูนย์กลาง 12 มม.</t>
  </si>
  <si>
    <t>เหล็กชั้นคุณภาพ SR24</t>
  </si>
  <si>
    <t>5.1(11.1)</t>
  </si>
  <si>
    <t>เหล็กเส้นเสริมสำหรับโครงสร้าง</t>
  </si>
  <si>
    <t>5.1(11)</t>
  </si>
  <si>
    <t>5.1(10.2)  ขนาดเส้นผ่าศูนย์กลาง 15.2 มิลลิเมตร</t>
  </si>
  <si>
    <t>5.1(10.1)  ขนาดเส้นผ่าศูนย์กลาง 12.7 มิลลิเมตร</t>
  </si>
  <si>
    <t xml:space="preserve">งานเหล็กเสริมอัดแรง ( Prestressing Tendons)  </t>
  </si>
  <si>
    <t>5.1(10)</t>
  </si>
  <si>
    <t xml:space="preserve">Mechanically  Stabilized Earth (MSE) Wall </t>
  </si>
  <si>
    <t>5.1(9)</t>
  </si>
  <si>
    <t>5.1(7.21)  ชนิด Box - Girder ความยาว 20 เมตร (ตัวริม)</t>
  </si>
  <si>
    <t>5.1(7.20) ชนิด Box - Girder ความยาว 20 เมตร (ตัวใน)</t>
  </si>
  <si>
    <t>5.1(7.19) ชนิด WET JOINT (WJ)</t>
  </si>
  <si>
    <t>5.1(7.18) ชนิด DEVIATOR  SEGMENT (D3) ( ช่วงยาว 50 ม. )</t>
  </si>
  <si>
    <t>5.1(7.17) ชนิด DEVIATOR  SEGMENT (D3) ( ช่วงยาว 42 ม. )</t>
  </si>
  <si>
    <t>5.1(7.16) ชนิด DEVIATOR  SEGMENT (D3) ( ช่วงยาว 40 ม. )</t>
  </si>
  <si>
    <t>5.1(7.15) ชนิด DEVIATOR  SEGMENT (D3) ( ช่วงยาว 35 ม. )</t>
  </si>
  <si>
    <t>5.1(7.14)  ชนิด DEVIATOR  SEGMENT (D3) ( ช่วงยาว 30 ม. )</t>
  </si>
  <si>
    <t>5.1(7.13) ชนิด DEVIATOR  SEGMENT (D2) ( ช่วงยาว 50 ม. )</t>
  </si>
  <si>
    <t>5.1(7.12) ชนิด DEVIATOR  SEGMENT (D2) ( ช่วงยาว 42 ม. )</t>
  </si>
  <si>
    <t>5.1(7.11) ชนิด DEVIATOR  SEGMENT (D2) ( ช่วงยาว 40 ม. )</t>
  </si>
  <si>
    <t>5.1(7.10) ชนิด DEVIATOR  SEGMENT (D2) ( ช่วงยาว 35 ม. )</t>
  </si>
  <si>
    <t>5.1(7.9)  ชนิด DEVIATOR  SEGMENT (D2) ( ช่วงยาว 30 ม. )</t>
  </si>
  <si>
    <t>5.1(7.8)  ชนิด STANDARD SEGMENT ( ช่วงยาว 50 ม. )</t>
  </si>
  <si>
    <t>5.1(7.7)  ชนิด STANDARD SEGMENT ( ช่วงยาว 42 ม. )</t>
  </si>
  <si>
    <t>5.1(7.6)  ชนิด STANDARD SEGMENT ( ช่วงยาว 40 ม. )</t>
  </si>
  <si>
    <t>5.1(7.5)  ชนิด STANDARD SEGMENT ( ช่วงยาว 35 ม. )</t>
  </si>
  <si>
    <t>5.1(7.4)  ชนิด STANDARD SEGMENT ( ช่วงยาว 30 ม. )</t>
  </si>
  <si>
    <t>5.1(7.3)  ชนิด PIER SEGMENT ( ช่วงยาว 42 ม. )</t>
  </si>
  <si>
    <t>5.1(7.2)  ชนิด PIER SEGMENT ( ช่วงยาว 30.00 , 35.00 , 40.00 ม. )</t>
  </si>
  <si>
    <t>5.1(7.1)  ชนิด END SEGMENT</t>
  </si>
  <si>
    <t>องค์อาคารคอนกรีตหล่อสำเร็จ</t>
  </si>
  <si>
    <t>5.1(7)</t>
  </si>
  <si>
    <t>ลบ.ม.</t>
  </si>
  <si>
    <t>5.1 (6.10.1)  คอนกรีตชนิด ค.50 สำหรับคานหัวเสาหล่อในที่</t>
  </si>
  <si>
    <t>คอนกรีตชนิด ค.50</t>
  </si>
  <si>
    <t>5.1 (6.10)</t>
  </si>
  <si>
    <t>5.1 (6.8.2) คอนกรีตชนิด ค.42 สำหรับเสาตอม่อรับคาน</t>
  </si>
  <si>
    <t>5.1 (6.8.1)  คอนกรีตชนิด ค.42 สำหรับฐานราก</t>
  </si>
  <si>
    <t>คอนกรีตชนิด ค.42</t>
  </si>
  <si>
    <t>5.1 (6.8)</t>
  </si>
  <si>
    <t>5.1 (6.6.3)  คอนกรีตชนิด ค.30 สำหรับเชิงลาดของสะพาน</t>
  </si>
  <si>
    <t>5.1 (6.6.2)  คอนกรีตชนิด ค.30 สำหรับ Precast Fin</t>
  </si>
  <si>
    <t>5.1 (6.6.1)  คอนกรีตชนิด ค.30 สำหรับราวสะพาน</t>
  </si>
  <si>
    <t xml:space="preserve">คอนกรีตชนิด ค.30 </t>
  </si>
  <si>
    <t>5.1 (6.6)</t>
  </si>
  <si>
    <t>คอนกรีตชนิด Lean (คอนกรีตหยาบ รวมทรายหยาบรองพื้น)</t>
  </si>
  <si>
    <t>5.1 (6.1)</t>
  </si>
  <si>
    <t xml:space="preserve">คอนกรีตสำหรับโครงสร้าง </t>
  </si>
  <si>
    <t>5.1 (6)</t>
  </si>
  <si>
    <t>5.1 (3.1)  ความหนา 0.25 เมตร</t>
  </si>
  <si>
    <t xml:space="preserve">งานพื้นคอนกรีตปรับระดับช่วงเข้าสู่สะพาน  ( BRIDGE  APPROACH SLAB ) </t>
  </si>
  <si>
    <t>5.1 (3)</t>
  </si>
  <si>
    <t>5.1(1.7.15)  รอยต่อเพื่อการขยายตัว</t>
  </si>
  <si>
    <t>5.1(1.7.14)  งานทาสีสะท้อนแสงคอสะพาน</t>
  </si>
  <si>
    <t>ป้าย</t>
  </si>
  <si>
    <t>5.1(1.7.13)  ป้ายข้อมูลสะพาน</t>
  </si>
  <si>
    <t>5.1(1.7.12)  ป้ายชื่อสะพาน</t>
  </si>
  <si>
    <t>5.1(1.7.11)  ราวสะพาน คสล. แบบมีทางเท้า</t>
  </si>
  <si>
    <t>5.1(1.7.10)   ราวสะพาน คสล. แบบไม่มีทางเท้า</t>
  </si>
  <si>
    <t>5.1(1.7.9)  คอนกรีต Topping</t>
  </si>
  <si>
    <t>คาน</t>
  </si>
  <si>
    <t xml:space="preserve">5.1(1.7.8)  Plank - Girder ยาว  10.00 ม. ตัวริม แบบมีทางเท้า (รวมติดตั้ง) </t>
  </si>
  <si>
    <t xml:space="preserve">5.1(1.7.7)  Plank - Girder ยาว  10.00 ม. ตัวริม แบบไม่มีทางเท้า (รวมติดตั้ง) </t>
  </si>
  <si>
    <t xml:space="preserve">5.1(1.7.6)  Plank - Girder ยาว  10.00 ม. ตัวใน (รวมติดตั้ง) </t>
  </si>
  <si>
    <t>5.1(1.7.5)  Box Girder ยาว 20.00ม. ตัวริม แบบมีทางเท้า (รวมติดตั้ง)</t>
  </si>
  <si>
    <t>5.1(1.7.4)  Box Girder ยาว 20.00ม. ตัวริม แบบไม่มีทางเท้า (รวมติดตั้ง)</t>
  </si>
  <si>
    <t>5.1(1.7.3)  Box Girder ยาว 20.00ม. ตัวใน (รวมติดตั้ง)</t>
  </si>
  <si>
    <t>ตับ</t>
  </si>
  <si>
    <t>5.1(1.7.2)  ตอม่อตับกลาง</t>
  </si>
  <si>
    <t>5.1(1.7.1)  ตอม่อและกำแพงกันดินตับริม</t>
  </si>
  <si>
    <t>กม.4+530.150 (RT)</t>
  </si>
  <si>
    <t>5.1(1.7)</t>
  </si>
  <si>
    <t>5.1(1.6.15)  รอยต่อเพื่อการขยายตัว</t>
  </si>
  <si>
    <t>5.1(1.6.14)  งานทาสีสะท้อนแสงคอสะพาน</t>
  </si>
  <si>
    <t>5.1(1.6.13)  ป้ายข้อมูลสะพาน</t>
  </si>
  <si>
    <t>5.1(1.6.12)  ป้ายชื่อสะพาน</t>
  </si>
  <si>
    <t>5.1(1.6.11)  ราวสะพาน คสล. แบบมีทางเท้า</t>
  </si>
  <si>
    <t>5.1(1.6.10)   ราวสะพาน คสล. แบบไม่มีทางเท้า</t>
  </si>
  <si>
    <t>5.1(1.6.9)  คอนกรีต Topping</t>
  </si>
  <si>
    <t xml:space="preserve">5.1(1.6.8)  Plank - Girder ยาว  10.00 ม. ตัวริม แบบมีทางเท้า (รวมติดตั้ง) </t>
  </si>
  <si>
    <t xml:space="preserve">5.1(1.6.7)  Plank - Girder ยาว  10.00 ม. ตัวริม แบบไม่มีทางเท้า (รวมติดตั้ง) </t>
  </si>
  <si>
    <t xml:space="preserve">5.1(1.6.6)  Plank - Girder ยาว  10.00 ม. ตัวใน (รวมติดตั้ง) </t>
  </si>
  <si>
    <t>5.1(1.6.5)  Box Girder ยาว 20.00ม. ตัวริม แบบมีทางเท้า (รวมติดตั้ง)</t>
  </si>
  <si>
    <t>5.1(1.6.4)  Box Girder ยาว 20.00ม. ตัวริม แบบมีทางเท้า (รวมติดตั้ง)</t>
  </si>
  <si>
    <t>5.1(1.6.3)  Box Girder ยาว 20.00ม. ตัวใน (รวมติดตั้ง)</t>
  </si>
  <si>
    <t>5.1(1.6.2)  ตอม่อตับกลาง</t>
  </si>
  <si>
    <t>5.1(1.6.1)  ตอม่อและกำแพงกันดินตับริม</t>
  </si>
  <si>
    <t>กม.4+530.150 (LT)</t>
  </si>
  <si>
    <t>5.1(1.6)</t>
  </si>
  <si>
    <t>5.1(1.5.11) รอยต่อเพื่อการขยายตัว</t>
  </si>
  <si>
    <t>5.1(1.5.10)  งานทาสีที่หัวและท้ายคอสะพาน</t>
  </si>
  <si>
    <t>5.1(1.5.9)  ป้ายข้อมูลสะพาน</t>
  </si>
  <si>
    <t>5.1(1.5.8)  ป้ายชื่อสะพาน</t>
  </si>
  <si>
    <t>5.1(1.5.7)  ราวสะพาน คสล. แบบมีทางเท้า</t>
  </si>
  <si>
    <t>5.1(1.5.6)  งานพื้นสะพานคอนกรีตเสริมเหล็กหล่อในที่ ช่วงปากผาย</t>
  </si>
  <si>
    <t>5.1(1.5.5)  คอนกรีต Topping</t>
  </si>
  <si>
    <r>
      <t>5.1(1.5.4)  Box Girder ยาว</t>
    </r>
    <r>
      <rPr>
        <i/>
        <sz val="16"/>
        <color rgb="FFFF000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20.00ม. ตัวริม แบบมีทางเท้า (รวมติดตั้ง)</t>
    </r>
  </si>
  <si>
    <t>5.1(1.5.3)  Box Girder ยาว 20.00ม. ตัวใน (รวมติดตั้ง)</t>
  </si>
  <si>
    <t>5.1(1.5.2)  ตอม่อและกำแพงกันดินตับริม P2</t>
  </si>
  <si>
    <t>5.1(1.5.1)  ตอม่อและกำแพงกันดินตับริม P1</t>
  </si>
  <si>
    <t xml:space="preserve">กม.3+803.450 </t>
  </si>
  <si>
    <t>5.1(1.5)</t>
  </si>
  <si>
    <t>5.1(1.4.12)  รอยต่อเพื่อการขยายตัว</t>
  </si>
  <si>
    <t xml:space="preserve">5.1(1.4.11)  งานทาสีที่หัวและท้ายคอสะพาน </t>
  </si>
  <si>
    <t>5.1(1.4.10)  ป้ายข้อมูลสะพาน</t>
  </si>
  <si>
    <t>5.1(1.4.9)  ป้ายชื่อสะพาน</t>
  </si>
  <si>
    <t>5.1(1.4.8)  ราวสะพาน คสล. แบบมีทางเท้า</t>
  </si>
  <si>
    <t>5.1(1.4.7)  ราวสะพาน คสล. แบบไม่มีทางเท้า</t>
  </si>
  <si>
    <t>5.1(1.4.6)  คอนกรีต Topping</t>
  </si>
  <si>
    <t xml:space="preserve">5.1(1.4.5)  Plank - Girder ยาว  12.00 ม. ตัวริม แบบมีทางเท้า (รวมติดตั้ง) </t>
  </si>
  <si>
    <t xml:space="preserve">5.1(1.4.4)  Plank - Girder ยาว  12.00 ม. ตัวริม แบบไม่มีทางเท้า (รวมติดตั้ง) </t>
  </si>
  <si>
    <t xml:space="preserve">5.1(1.4.3)  Plank - Girder ยาว  12.00 ม. ตัวใน (รวมติดตั้ง) </t>
  </si>
  <si>
    <t>5.1(1.4.2)  ตอม่อตับกลาง</t>
  </si>
  <si>
    <t>5.1(1.4.1)  ตอม่อและกำแพงกันดินตับริม</t>
  </si>
  <si>
    <t>กม.2+764.300 (RT)</t>
  </si>
  <si>
    <t>5.1(1.4)</t>
  </si>
  <si>
    <t>5.1(1.3.12)  รอยต่อเพื่อการขยายตัว</t>
  </si>
  <si>
    <t xml:space="preserve">5.1(1.3.11)  งานทาสีที่หัวและท้ายคอสะพาน </t>
  </si>
  <si>
    <t>5.1(1.3.10)  ป้ายข้อมูลสะพาน</t>
  </si>
  <si>
    <t>5.1(1.3.9)  ป้ายชื่อสะพาน</t>
  </si>
  <si>
    <t>5.1(1.3.8)  ราวสะพาน คสล. แบบมีทางเท้า</t>
  </si>
  <si>
    <t>5.1(1.3.7)  ราวสะพาน คสล. แบบไม่มีทางเท้า</t>
  </si>
  <si>
    <t>5.1(1.3.6)  คอนกรีต Topping</t>
  </si>
  <si>
    <t xml:space="preserve">5.1(1.3.5)  Plank - Girder ยาว  12.00 ม. ตัวริม แบบมีทางเท้า (รวมติดตั้ง) </t>
  </si>
  <si>
    <t xml:space="preserve">5.1(1.3.4)  Plank - Girder ยาว  12.00 ม. ตัวริม แบบไม่มีทางเท้า (รวมติดตั้ง) </t>
  </si>
  <si>
    <t xml:space="preserve">5.1(1.3.3)  Plank - Girder ยาว  12.00 ม. ตัวใน (รวมติดตั้ง) </t>
  </si>
  <si>
    <t>5.1(1.3.2)  ตอม่อตับกลาง</t>
  </si>
  <si>
    <t>5.1(1.3.1)  ตอม่อและกำแพงกันดินตับริม</t>
  </si>
  <si>
    <t>กม.2+764.300 (LT)</t>
  </si>
  <si>
    <t>5.1(1.3)</t>
  </si>
  <si>
    <t>5.1(1.2.11) รอยต่อเพื่อการขยายตัว</t>
  </si>
  <si>
    <t>5.1(1.2.10)  งานทาสีที่หัวและท้ายคอสะพาน</t>
  </si>
  <si>
    <t>5.1(1.2.9)  ป้ายข้อมูลสะพาน</t>
  </si>
  <si>
    <t>5.1(1.2.8)  ป้ายชื่อสะพาน</t>
  </si>
  <si>
    <t>5.1(1.2.7)  ราวสะพาน คสล. แบบมีทางเท้า</t>
  </si>
  <si>
    <t>5.1(1.2.6)  ราวสะพาน คสล. แบบไม่มีทางเท้า</t>
  </si>
  <si>
    <t>5.1(1.2.5)  คอนกรีต Topping</t>
  </si>
  <si>
    <r>
      <t>5.1(1.2.4)  Box Girder ยาว</t>
    </r>
    <r>
      <rPr>
        <i/>
        <sz val="16"/>
        <color rgb="FFFF000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20.00ม. ตัวริม แบบมีทางเท้า (รวมติดตั้ง)</t>
    </r>
  </si>
  <si>
    <t>5.1(1.2.3)  Box Girder ยาว 20.00ม. ตัวริม แบบไม่มีทางเท้า (รวมติดตั้ง)</t>
  </si>
  <si>
    <t>5.1(1.2.2)  Box Girder ยาว 20.00ม. ตัวใน (รวมติดตั้ง)</t>
  </si>
  <si>
    <t>5.1(1.2.1)  ตอม่อและกำแพงกันดินตับริม</t>
  </si>
  <si>
    <t>กม.0+236.800 (RT)</t>
  </si>
  <si>
    <t>5.1(1.2)</t>
  </si>
  <si>
    <t>5.1(1.1.11) รอยต่อเพื่อการขยายตัว</t>
  </si>
  <si>
    <t>5.1(1.1.10)  งานทาสีที่หัวและท้ายคอสะพาน</t>
  </si>
  <si>
    <t>5.1(1.1.9)  ป้ายข้อมูลสะพาน</t>
  </si>
  <si>
    <t>5.1(1.1.8)  ป้ายชื่อสะพาน</t>
  </si>
  <si>
    <t>5.1(1.1.7)  ราวสะพาน คสล. แบบมีทางเท้า</t>
  </si>
  <si>
    <t>5.1(1.1.6)  ราวสะพาน คสล. แบบไม่มีทางเท้า</t>
  </si>
  <si>
    <t>5.1(1.1.5)  คอนกรีต Topping</t>
  </si>
  <si>
    <r>
      <t>5.1(1.1.4)  Box Girder ยาว</t>
    </r>
    <r>
      <rPr>
        <i/>
        <sz val="16"/>
        <color rgb="FFFF000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20.00ม. ตัวริม แบบมีทางเท้า (รวมติดตั้ง)</t>
    </r>
  </si>
  <si>
    <t>5.1(1.1.3)  Box Girder ยาว 20.00ม. ตัวริม แบบไม่มีทางเท้า (รวมติดตั้ง)</t>
  </si>
  <si>
    <t>5.1(1.1.2)  Box Girder ยาว 20.00ม. ตัวใน (รวมติดตั้ง)</t>
  </si>
  <si>
    <t>5.1(1.1.1)  ตอม่อและกำแพงกันดินตับริม</t>
  </si>
  <si>
    <t>กม.0+236.800 (LT)</t>
  </si>
  <si>
    <t>5.1(1.1)</t>
  </si>
  <si>
    <t xml:space="preserve">สะพานคอนกรีตก่อสร้างใหม่ </t>
  </si>
  <si>
    <t>5.1(1)</t>
  </si>
  <si>
    <t>งานสะพานคอนกรีต</t>
  </si>
  <si>
    <t>งานโครงสร้าง</t>
  </si>
  <si>
    <t xml:space="preserve">รอยต่อถนนคอนกรีตกับรางตื้น ( DUMMY JOINT ) </t>
  </si>
  <si>
    <t>4.4(5)</t>
  </si>
  <si>
    <t>4.4(4.1)   สำหรับผิวทางปอร์ตแลนด์ซีเมนต์คอนกรีตหนา 25 ซม.</t>
  </si>
  <si>
    <t xml:space="preserve">รอยต่อตามยาว ( LONGITUDINAL JOINT ) </t>
  </si>
  <si>
    <t>4.4(4)</t>
  </si>
  <si>
    <t>4.4(3.1)   สำหรับผิวทางปอร์ตแลนด์ซีเมนต์คอนกรีตหนา 25 ซม.</t>
  </si>
  <si>
    <t xml:space="preserve">รอยต่อเผื่อหดตามขวาง ( CONTRACTION JOINT ) </t>
  </si>
  <si>
    <t>4.4(3)</t>
  </si>
  <si>
    <t>4.4(2.1)   สำหรับผิวทางปอร์ตแลนด์ซีเมนต์คอนกรีตหนา 25 ซม.</t>
  </si>
  <si>
    <t xml:space="preserve">รอยต่อเผื่อขยายตามขวาง ( EXPANSION JOINT ) </t>
  </si>
  <si>
    <t>4.4(2)</t>
  </si>
  <si>
    <t>4.4(1.1)   ผิวทางปอร์ตแลนด์ซีเมนต์คอนกรีตหนา 25 ซม.</t>
  </si>
  <si>
    <t xml:space="preserve">ผิวทางปอร์ตแลนด์ซีเมนต์คอนกรีต  </t>
  </si>
  <si>
    <t>4.4(1)</t>
  </si>
  <si>
    <t>งานผิวทางปอร์ตแลนด์ซีเมนต์คอนกรีต</t>
  </si>
  <si>
    <t>4.3(4.2)   ปูบนผิวแทคโคท</t>
  </si>
  <si>
    <t>งานชั้นผิวทางแอสฟัลต์คอนกรีตหนา 5ซม. ( ASPHALT CONCRETE WEARING COURSE )</t>
  </si>
  <si>
    <t>4.3 (4)</t>
  </si>
  <si>
    <t>งานแอสฟัลต์คอนกรีต</t>
  </si>
  <si>
    <t>งานลาดแอสฟัลต์แทคโคท ( TACK COAT )</t>
  </si>
  <si>
    <t>4.1 (2)</t>
  </si>
  <si>
    <t>งานไพรมโคท และ แทคโคท</t>
  </si>
  <si>
    <t>งานผิวทาง</t>
  </si>
  <si>
    <t>งานวัสดุรองใต้ผิวทางคอนกรีต</t>
  </si>
  <si>
    <t>3.4(1)</t>
  </si>
  <si>
    <t>งานพื้นทางหินคลุก</t>
  </si>
  <si>
    <t>3.2(1)</t>
  </si>
  <si>
    <t>งานพื้นทาง</t>
  </si>
  <si>
    <t>งานรองพื้นทางวัสดุมวลรวม</t>
  </si>
  <si>
    <t>3.1(1.1)</t>
  </si>
  <si>
    <t>3.1(1)</t>
  </si>
  <si>
    <t>งานรองพื้นทาง</t>
  </si>
  <si>
    <t>งานรองพื้นทางและพื้นทาง</t>
  </si>
  <si>
    <t>งานทรายถมสำหรับท่อระบายน้ำหรือ โครงสร้างระบายน้ำอื่น ๆ</t>
  </si>
  <si>
    <t xml:space="preserve">2.3 (7) </t>
  </si>
  <si>
    <t>งานทรายถมคันทาง</t>
  </si>
  <si>
    <t xml:space="preserve">2.3 (4) </t>
  </si>
  <si>
    <t>2.3 (3.1)   งานดินถมบริเวณทางเท้า  ( วัสดุจากงานดินตัด )</t>
  </si>
  <si>
    <t>งานดินถมบริเวณทางเท้า</t>
  </si>
  <si>
    <t xml:space="preserve">2.3 (3) </t>
  </si>
  <si>
    <t>2.3 (2.1)   งานดินถมบริเวณเกาะกลาง  ( วัสดุจากงานดินตัด )</t>
  </si>
  <si>
    <t>งานถมดินบริเวณเกาะกลาง</t>
  </si>
  <si>
    <t xml:space="preserve">2.3 (2) </t>
  </si>
  <si>
    <t>2.3 (1.2)  งานดินถม ( วัสดุจากแหล่งนอกโครงการ )</t>
  </si>
  <si>
    <t>งานถมดินคันทาง</t>
  </si>
  <si>
    <t>2.3 (1)</t>
  </si>
  <si>
    <t xml:space="preserve">งานดินถมคันทาง  </t>
  </si>
  <si>
    <t xml:space="preserve">2.2 (6.2)  ปรับเกลี่ยแต่งและบดอัดดินเดิม </t>
  </si>
  <si>
    <t>2.2 (6.1)  ปรับเกลี่ยแต่งและบดอัดคันทางเดิม</t>
  </si>
  <si>
    <t xml:space="preserve"> ปรับเกลี่ยแต่งและบดอัด</t>
  </si>
  <si>
    <t>2.2 (6)</t>
  </si>
  <si>
    <t xml:space="preserve">  งานตัดดิน</t>
  </si>
  <si>
    <t>2.2 (1)</t>
  </si>
  <si>
    <t>งานตัดคันทาง</t>
  </si>
  <si>
    <t>ตรม.</t>
  </si>
  <si>
    <t>2.1 (1)  งานถางป่าและขุดตอ ขนาดเบา</t>
  </si>
  <si>
    <t>งานถางป่าและขุดตอ</t>
  </si>
  <si>
    <t>งานดิน</t>
  </si>
  <si>
    <t>1.11.3 .1  บ่อพักท่อกลมเดิม ขนาด ขนาด Ø 0.60 เมตร</t>
  </si>
  <si>
    <t>1.11.3  งานรื้อบ่อพักเดิม</t>
  </si>
  <si>
    <t xml:space="preserve">1.11.2  งานรื้อคันหินและรางตื้นเดิม </t>
  </si>
  <si>
    <t xml:space="preserve">1.11.1  งานรื้อเสาไฟฟ้าแสงไฟสว่างพร้อมฐาน </t>
  </si>
  <si>
    <t xml:space="preserve">งานรื้อ อื่น ๆ </t>
  </si>
  <si>
    <t>1.5.1 งานรื้อท่อกลมเดิม ( ขนาด Ø 0.60 ม. )</t>
  </si>
  <si>
    <t xml:space="preserve">งานรื้อท่อกลมเดิม </t>
  </si>
  <si>
    <t>เหมาจ่าย</t>
  </si>
  <si>
    <t>1.4.1 งานรื้อท่อเหลี่ยมเดิม ( ขนาด 2-2.50 x 2.50 x 40.00 ม. กม.5+589 )</t>
  </si>
  <si>
    <t xml:space="preserve">งานรื้อท่อเหลี่ยมเดิม </t>
  </si>
  <si>
    <t>1.2.1 งานรื้อผิวคอนกรีตเดิม</t>
  </si>
  <si>
    <t xml:space="preserve">งานรื้อผิวคอนกรีตเดิม </t>
  </si>
  <si>
    <t>1.1.1 รื้อผิวลาดยางเดิม</t>
  </si>
  <si>
    <t>งานรื้อผิวลาดยางเดิม</t>
  </si>
  <si>
    <t>สิ้นสุดสัญญา วันที่  01  กุมภาพันธ์  2571</t>
  </si>
  <si>
    <t>เริ่มต้นสัญญา วันที่  16  สิงหาคม  2568</t>
  </si>
  <si>
    <t>งานรื้อโครงการเดิม</t>
  </si>
  <si>
    <t>ก.พ. 71</t>
  </si>
  <si>
    <t>ม.ค. 71</t>
  </si>
  <si>
    <t>ธ.ค. 70</t>
  </si>
  <si>
    <t>พ.ย. 70</t>
  </si>
  <si>
    <t>ต.ค. 70</t>
  </si>
  <si>
    <t>ก.ย. 70</t>
  </si>
  <si>
    <t>ส.ค. 70</t>
  </si>
  <si>
    <t>ก.ค. 70</t>
  </si>
  <si>
    <t>มิ.ย. 70</t>
  </si>
  <si>
    <t>พ.ค. 70</t>
  </si>
  <si>
    <t>เม.ย. 70</t>
  </si>
  <si>
    <t>มี.ค. 70</t>
  </si>
  <si>
    <t>ก.พ. 70</t>
  </si>
  <si>
    <t>ม.ค. 70</t>
  </si>
  <si>
    <t>ธ.ค. 69</t>
  </si>
  <si>
    <t>พ.ย. 69</t>
  </si>
  <si>
    <t>ต.ค. 69</t>
  </si>
  <si>
    <t>ก.ย. 69</t>
  </si>
  <si>
    <t>ส.ค. 69</t>
  </si>
  <si>
    <t>ก.ค. 69</t>
  </si>
  <si>
    <t>มิ.ย. 69</t>
  </si>
  <si>
    <t>พ.ค. 69</t>
  </si>
  <si>
    <t>เม.ย. 69</t>
  </si>
  <si>
    <t>มี.ค. 69</t>
  </si>
  <si>
    <t>ก.พ. 69</t>
  </si>
  <si>
    <t>ม.ค. 69</t>
  </si>
  <si>
    <t>ธ.ค. 68</t>
  </si>
  <si>
    <t>พ.ย. 68</t>
  </si>
  <si>
    <t>ต.ค. 68</t>
  </si>
  <si>
    <t>ก.ย. 68</t>
  </si>
  <si>
    <t>ส.ค. 68</t>
  </si>
  <si>
    <t>พ.ศ. 2571</t>
  </si>
  <si>
    <t>พ.ศ. 2570</t>
  </si>
  <si>
    <t>พ.ศ. 2569</t>
  </si>
  <si>
    <t>มูลค่างาน (%)</t>
  </si>
  <si>
    <t>มูลค่างาน (บาท)</t>
  </si>
  <si>
    <t>ราคาต่อหน่วย (บาท)</t>
  </si>
  <si>
    <t>ปริมาณ</t>
  </si>
  <si>
    <t>ลำดับที่</t>
  </si>
  <si>
    <t>:  909,548,000.00  บาท</t>
  </si>
  <si>
    <t>ค่าก่อสร้าง</t>
  </si>
  <si>
    <t>:   900 วัน</t>
  </si>
  <si>
    <t>ระยะเวลาก่อสร้าง</t>
  </si>
  <si>
    <t>:  5.589  กิโลเมตร</t>
  </si>
  <si>
    <t>ระยะทาง</t>
  </si>
  <si>
    <t>:   01 กุมภาพันธ์ 2571</t>
  </si>
  <si>
    <t>วันสิ้นสุดสัญญา</t>
  </si>
  <si>
    <t>:  บริษัท วิสิทธิ์ เอ็นจิเนียริ่ง คอนซัลแตนส์จำกัด และ บริษัท เวิลด์ เอ็นจิเนียริ่ง คอนซัลแตนท์ จำกัด</t>
  </si>
  <si>
    <t>ผู้ให้บริการควบคุมงาน</t>
  </si>
  <si>
    <t>:   16 สิงหาคม 2568</t>
  </si>
  <si>
    <t>วันเริ่มต้นสัญญา</t>
  </si>
  <si>
    <t>:  บริษัท วิวัฒน์ก่อสร้าง จำกัด</t>
  </si>
  <si>
    <t>ผู้รับจ้าง</t>
  </si>
  <si>
    <t>:   35/2568 ลงวันที่ 30  มิถุนายน  2568</t>
  </si>
  <si>
    <t>สัญญาจ้าง เลขที่</t>
  </si>
  <si>
    <t>:  กรมทางหลวงชนบท กระทรวงคมนาคม</t>
  </si>
  <si>
    <t>ผู้ว่าจ้าง</t>
  </si>
  <si>
    <t>ชื่อโครงการ/งานก่อสร้าง ถนนสาย ผังเมืองรวมทุ่งสง จ.นครศรีธรรมราช หน่วยงานเจ้าของโครงการ/งานก่อสร้าง ….กรมทางหลวงชนบท….</t>
  </si>
  <si>
    <t>แผนงานก่อสร้าง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</si>
</sst>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-;\-* #,##0.00_-;_-* &quot;-&quot;??_-;_-@_-"/>
    <numFmt numFmtId="165" formatCode="\t&quot;$&quot;#,##0.00_);[Red]\(\t&quot;$&quot;#,##0.00\)"/>
    <numFmt numFmtId="166" formatCode="_-* #,##0.000000000_-;\-* #,##0.000000000_-;_-* &quot;-&quot;??_-;_-@_-"/>
    <numFmt numFmtId="167" formatCode="0.0%"/>
    <numFmt numFmtId="168" formatCode="_-* #,##0_-;\-* #,##0_-;_-* &quot;-&quot;??_-;_-@_-"/>
    <numFmt numFmtId="169" formatCode="[$-D00041E]0"/>
    <numFmt numFmtId="170" formatCode="_-* #,##0.000_-;\-* #,##0.000_-;_-* &quot;-&quot;??_-;_-@_-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22"/>
      <scheme val="minor"/>
    </font>
    <font>
      <sz val="10"/>
      <name val="Arial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2"/>
      <color theme="1"/>
      <name val="TH SarabunPSK"/>
      <family val="2"/>
    </font>
    <font>
      <sz val="48"/>
      <name val="TH SarabunPSK"/>
      <family val="2"/>
    </font>
    <font>
      <sz val="28"/>
      <name val="TH SarabunPSK"/>
      <family val="2"/>
    </font>
    <font>
      <sz val="12"/>
      <name val="TH SarabunPSK"/>
      <family val="2"/>
    </font>
    <font>
      <sz val="16"/>
      <color theme="1"/>
      <name val="TH SarabunPSK"/>
      <family val="2"/>
      <charset val="222"/>
    </font>
    <font>
      <b/>
      <sz val="28"/>
      <name val="TH SarabunPSK"/>
      <family val="2"/>
    </font>
    <font>
      <sz val="28"/>
      <color rgb="FFC00000"/>
      <name val="TH SarabunPSK"/>
      <family val="2"/>
    </font>
    <font>
      <b/>
      <i/>
      <sz val="28"/>
      <name val="TH SarabunPSK"/>
      <family val="2"/>
    </font>
    <font>
      <b/>
      <sz val="16"/>
      <color theme="1"/>
      <name val="TH SarabunPSK"/>
      <family val="2"/>
    </font>
    <font>
      <b/>
      <sz val="16"/>
      <color rgb="FFFF0000"/>
      <name val="TH SarabunPSK"/>
      <family val="2"/>
    </font>
    <font>
      <b/>
      <sz val="26"/>
      <color rgb="FFFF0000"/>
      <name val="TH SarabunPSK"/>
      <family val="2"/>
    </font>
    <font>
      <b/>
      <sz val="2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rgb="FFFF0000"/>
      <name val="TH SarabunPSK"/>
      <family val="2"/>
    </font>
    <font>
      <i/>
      <sz val="16"/>
      <name val="TH SarabunPSK"/>
      <family val="2"/>
    </font>
    <font>
      <b/>
      <sz val="16"/>
      <color indexed="8"/>
      <name val="TH SarabunPSK"/>
      <family val="2"/>
    </font>
    <font>
      <b/>
      <i/>
      <sz val="16"/>
      <color indexed="8"/>
      <name val="TH SarabunPSK"/>
      <family val="2"/>
    </font>
    <font>
      <b/>
      <i/>
      <sz val="16"/>
      <name val="TH SarabunPSK"/>
      <family val="2"/>
    </font>
    <font>
      <b/>
      <sz val="16"/>
      <name val="TH SarabunPSK"/>
      <family val="2"/>
    </font>
    <font>
      <sz val="24"/>
      <color theme="1"/>
      <name val="TH SarabunPSK"/>
      <family val="2"/>
    </font>
    <font>
      <b/>
      <sz val="28"/>
      <color theme="1"/>
      <name val="TH SarabunPSK"/>
      <family val="2"/>
    </font>
    <font>
      <b/>
      <sz val="12"/>
      <color theme="1"/>
      <name val="TH SarabunPSK"/>
      <family val="2"/>
    </font>
    <font>
      <sz val="48"/>
      <color theme="1"/>
      <name val="TH SarabunPSK"/>
      <family val="2"/>
    </font>
    <font>
      <sz val="36"/>
      <color theme="1"/>
      <name val="TH SarabunPSK"/>
      <family val="2"/>
    </font>
    <font>
      <b/>
      <u/>
      <sz val="36"/>
      <color theme="1"/>
      <name val="TH SarabunPSK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58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</borders>
  <cellStyleXfs count="9">
    <xf numFmtId="0" fontId="0" fillId="0" borderId="0"/>
    <xf numFmtId="165" fontId="2" fillId="0" borderId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2" fillId="0" borderId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217">
    <xf numFmtId="0" fontId="0" fillId="0" borderId="0" xfId="0"/>
    <xf numFmtId="0" fontId="3" fillId="0" borderId="0" xfId="3" applyFont="1" applyAlignment="1">
      <alignment vertical="center"/>
    </xf>
    <xf numFmtId="166" fontId="5" fillId="0" borderId="0" xfId="4" applyNumberFormat="1" applyFont="1" applyAlignment="1">
      <alignment horizontal="center" vertical="center"/>
    </xf>
    <xf numFmtId="0" fontId="4" fillId="0" borderId="0" xfId="3" applyFont="1" applyAlignment="1">
      <alignment vertical="center"/>
    </xf>
    <xf numFmtId="0" fontId="4" fillId="0" borderId="0" xfId="3" applyFont="1" applyAlignment="1">
      <alignment horizontal="center" vertical="center"/>
    </xf>
    <xf numFmtId="0" fontId="3" fillId="0" borderId="0" xfId="3" applyFont="1" applyAlignment="1">
      <alignment horizontal="center" vertical="center"/>
    </xf>
    <xf numFmtId="167" fontId="4" fillId="0" borderId="0" xfId="3" applyNumberFormat="1" applyFont="1" applyAlignment="1">
      <alignment horizontal="center" vertical="center"/>
    </xf>
    <xf numFmtId="168" fontId="4" fillId="0" borderId="0" xfId="3" applyNumberFormat="1" applyFont="1" applyAlignment="1">
      <alignment horizontal="center" vertical="center"/>
    </xf>
    <xf numFmtId="0" fontId="6" fillId="0" borderId="0" xfId="5" applyFont="1" applyAlignment="1" applyProtection="1">
      <alignment horizontal="left" vertical="center"/>
      <protection locked="0"/>
    </xf>
    <xf numFmtId="164" fontId="3" fillId="0" borderId="0" xfId="3" applyNumberFormat="1" applyFont="1" applyAlignment="1">
      <alignment vertical="center"/>
    </xf>
    <xf numFmtId="164" fontId="3" fillId="0" borderId="0" xfId="3" applyNumberFormat="1" applyFont="1" applyAlignment="1">
      <alignment horizontal="center" vertical="center"/>
    </xf>
    <xf numFmtId="164" fontId="4" fillId="0" borderId="0" xfId="3" applyNumberFormat="1" applyFont="1" applyAlignment="1">
      <alignment horizontal="center" vertical="center"/>
    </xf>
    <xf numFmtId="0" fontId="7" fillId="0" borderId="0" xfId="5" applyFont="1" applyAlignment="1" applyProtection="1">
      <alignment vertical="center"/>
      <protection locked="0"/>
    </xf>
    <xf numFmtId="166" fontId="8" fillId="0" borderId="0" xfId="4" applyNumberFormat="1" applyFont="1" applyAlignment="1" applyProtection="1">
      <alignment vertical="center"/>
      <protection locked="0"/>
    </xf>
    <xf numFmtId="0" fontId="7" fillId="0" borderId="0" xfId="5" applyFont="1" applyAlignment="1" applyProtection="1">
      <alignment horizontal="center" vertical="center"/>
      <protection locked="0"/>
    </xf>
    <xf numFmtId="164" fontId="7" fillId="0" borderId="0" xfId="4" applyFont="1" applyFill="1" applyBorder="1" applyAlignment="1" applyProtection="1">
      <alignment horizontal="center" vertical="center"/>
      <protection locked="0"/>
    </xf>
    <xf numFmtId="9" fontId="7" fillId="0" borderId="0" xfId="6" applyFont="1" applyFill="1" applyBorder="1" applyAlignment="1" applyProtection="1">
      <alignment horizontal="center" vertical="center"/>
      <protection locked="0"/>
    </xf>
    <xf numFmtId="9" fontId="7" fillId="0" borderId="0" xfId="6" applyFont="1" applyFill="1" applyBorder="1" applyAlignment="1" applyProtection="1">
      <alignment vertical="center"/>
      <protection locked="0"/>
    </xf>
    <xf numFmtId="164" fontId="7" fillId="0" borderId="0" xfId="4" applyFont="1" applyFill="1" applyBorder="1" applyAlignment="1" applyProtection="1">
      <alignment vertical="center"/>
      <protection locked="0"/>
    </xf>
    <xf numFmtId="0" fontId="7" fillId="0" borderId="0" xfId="5" applyFont="1" applyAlignment="1" applyProtection="1">
      <alignment horizontal="center"/>
      <protection locked="0"/>
    </xf>
    <xf numFmtId="166" fontId="8" fillId="0" borderId="0" xfId="4" applyNumberFormat="1" applyFont="1" applyAlignment="1" applyProtection="1">
      <alignment horizontal="center" vertical="center"/>
      <protection locked="0"/>
    </xf>
    <xf numFmtId="164" fontId="7" fillId="0" borderId="0" xfId="5" applyNumberFormat="1" applyFont="1" applyAlignment="1" applyProtection="1">
      <alignment horizontal="center" vertical="center"/>
      <protection locked="0"/>
    </xf>
    <xf numFmtId="10" fontId="7" fillId="0" borderId="0" xfId="6" applyNumberFormat="1" applyFont="1" applyFill="1" applyBorder="1" applyAlignment="1" applyProtection="1">
      <alignment horizontal="center" vertical="center"/>
      <protection locked="0"/>
    </xf>
    <xf numFmtId="164" fontId="10" fillId="0" borderId="0" xfId="5" applyNumberFormat="1" applyFont="1" applyAlignment="1" applyProtection="1">
      <alignment horizontal="center" vertical="center"/>
      <protection locked="0"/>
    </xf>
    <xf numFmtId="164" fontId="11" fillId="0" borderId="0" xfId="5" applyNumberFormat="1" applyFont="1" applyAlignment="1" applyProtection="1">
      <alignment horizontal="center" vertical="center"/>
      <protection locked="0"/>
    </xf>
    <xf numFmtId="164" fontId="12" fillId="0" borderId="0" xfId="4" applyFont="1" applyFill="1" applyBorder="1" applyAlignment="1" applyProtection="1">
      <alignment horizontal="right" vertical="center"/>
      <protection locked="0"/>
    </xf>
    <xf numFmtId="10" fontId="4" fillId="0" borderId="6" xfId="7" applyNumberFormat="1" applyFont="1" applyBorder="1" applyAlignment="1">
      <alignment horizontal="center" vertical="center"/>
    </xf>
    <xf numFmtId="0" fontId="3" fillId="0" borderId="8" xfId="3" applyFont="1" applyBorder="1" applyAlignment="1">
      <alignment vertical="center"/>
    </xf>
    <xf numFmtId="0" fontId="3" fillId="0" borderId="9" xfId="3" applyFont="1" applyBorder="1" applyAlignment="1">
      <alignment vertical="center"/>
    </xf>
    <xf numFmtId="0" fontId="3" fillId="0" borderId="10" xfId="3" applyFont="1" applyBorder="1" applyAlignment="1">
      <alignment horizontal="center" vertical="center"/>
    </xf>
    <xf numFmtId="0" fontId="3" fillId="0" borderId="11" xfId="3" applyFont="1" applyBorder="1" applyAlignment="1">
      <alignment vertical="center"/>
    </xf>
    <xf numFmtId="0" fontId="3" fillId="0" borderId="12" xfId="3" applyFont="1" applyBorder="1" applyAlignment="1">
      <alignment horizontal="center" vertical="center"/>
    </xf>
    <xf numFmtId="164" fontId="4" fillId="0" borderId="6" xfId="4" applyFont="1" applyBorder="1" applyAlignment="1">
      <alignment horizontal="center" vertical="center"/>
    </xf>
    <xf numFmtId="168" fontId="4" fillId="0" borderId="6" xfId="4" applyNumberFormat="1" applyFont="1" applyBorder="1" applyAlignment="1">
      <alignment horizontal="center" vertical="center"/>
    </xf>
    <xf numFmtId="164" fontId="14" fillId="0" borderId="0" xfId="4" applyFont="1" applyBorder="1" applyAlignment="1">
      <alignment horizontal="center" vertical="center"/>
    </xf>
    <xf numFmtId="164" fontId="14" fillId="0" borderId="0" xfId="3" applyNumberFormat="1" applyFont="1" applyAlignment="1">
      <alignment vertical="center"/>
    </xf>
    <xf numFmtId="164" fontId="14" fillId="0" borderId="13" xfId="3" applyNumberFormat="1" applyFont="1" applyBorder="1" applyAlignment="1">
      <alignment horizontal="center" vertical="center"/>
    </xf>
    <xf numFmtId="0" fontId="13" fillId="0" borderId="2" xfId="3" applyFont="1" applyBorder="1" applyAlignment="1">
      <alignment horizontal="center" vertical="center"/>
    </xf>
    <xf numFmtId="0" fontId="3" fillId="0" borderId="1" xfId="3" applyFont="1" applyBorder="1" applyAlignment="1">
      <alignment vertical="center"/>
    </xf>
    <xf numFmtId="0" fontId="3" fillId="0" borderId="13" xfId="3" applyFont="1" applyBorder="1" applyAlignment="1">
      <alignment vertical="center"/>
    </xf>
    <xf numFmtId="0" fontId="3" fillId="0" borderId="14" xfId="3" applyFont="1" applyBorder="1" applyAlignment="1">
      <alignment horizontal="center" vertical="center"/>
    </xf>
    <xf numFmtId="164" fontId="4" fillId="0" borderId="0" xfId="4" applyFont="1" applyAlignment="1">
      <alignment horizontal="center" vertical="center"/>
    </xf>
    <xf numFmtId="164" fontId="14" fillId="0" borderId="15" xfId="4" applyFont="1" applyBorder="1" applyAlignment="1">
      <alignment horizontal="center" vertical="center"/>
    </xf>
    <xf numFmtId="0" fontId="3" fillId="0" borderId="15" xfId="3" applyFont="1" applyBorder="1" applyAlignment="1">
      <alignment horizontal="center" vertical="center"/>
    </xf>
    <xf numFmtId="0" fontId="15" fillId="6" borderId="8" xfId="3" applyFont="1" applyFill="1" applyBorder="1" applyAlignment="1">
      <alignment horizontal="center" vertical="center" textRotation="90"/>
    </xf>
    <xf numFmtId="0" fontId="15" fillId="2" borderId="10" xfId="3" applyFont="1" applyFill="1" applyBorder="1" applyAlignment="1">
      <alignment horizontal="center" vertical="center" textRotation="90"/>
    </xf>
    <xf numFmtId="0" fontId="15" fillId="0" borderId="0" xfId="3" applyFont="1" applyAlignment="1">
      <alignment horizontal="center" vertical="center" textRotation="90"/>
    </xf>
    <xf numFmtId="2" fontId="4" fillId="0" borderId="17" xfId="6" applyNumberFormat="1" applyFont="1" applyFill="1" applyBorder="1" applyAlignment="1" applyProtection="1">
      <alignment horizontal="center" vertical="center" shrinkToFit="1"/>
    </xf>
    <xf numFmtId="2" fontId="4" fillId="0" borderId="18" xfId="6" applyNumberFormat="1" applyFont="1" applyFill="1" applyBorder="1" applyAlignment="1" applyProtection="1">
      <alignment horizontal="center" vertical="center" shrinkToFit="1"/>
    </xf>
    <xf numFmtId="164" fontId="3" fillId="0" borderId="0" xfId="4" applyFont="1" applyBorder="1" applyAlignment="1">
      <alignment horizontal="center" vertical="center"/>
    </xf>
    <xf numFmtId="164" fontId="3" fillId="0" borderId="19" xfId="4" applyFont="1" applyBorder="1" applyAlignment="1">
      <alignment horizontal="center" vertical="center"/>
    </xf>
    <xf numFmtId="0" fontId="15" fillId="6" borderId="11" xfId="3" applyFont="1" applyFill="1" applyBorder="1" applyAlignment="1">
      <alignment horizontal="center" vertical="center" textRotation="90"/>
    </xf>
    <xf numFmtId="0" fontId="15" fillId="2" borderId="12" xfId="3" applyFont="1" applyFill="1" applyBorder="1" applyAlignment="1">
      <alignment horizontal="center" vertical="center" textRotation="90"/>
    </xf>
    <xf numFmtId="164" fontId="3" fillId="0" borderId="27" xfId="4" applyFont="1" applyBorder="1" applyAlignment="1">
      <alignment horizontal="center" vertical="center"/>
    </xf>
    <xf numFmtId="164" fontId="3" fillId="0" borderId="28" xfId="4" applyFont="1" applyBorder="1" applyAlignment="1">
      <alignment horizontal="center" vertical="center"/>
    </xf>
    <xf numFmtId="0" fontId="3" fillId="0" borderId="28" xfId="3" applyFont="1" applyBorder="1" applyAlignment="1">
      <alignment vertical="center"/>
    </xf>
    <xf numFmtId="0" fontId="3" fillId="0" borderId="19" xfId="3" applyFont="1" applyBorder="1" applyAlignment="1">
      <alignment vertical="center"/>
    </xf>
    <xf numFmtId="0" fontId="3" fillId="0" borderId="26" xfId="3" applyFont="1" applyBorder="1" applyAlignment="1">
      <alignment horizontal="center" vertical="center"/>
    </xf>
    <xf numFmtId="164" fontId="3" fillId="7" borderId="27" xfId="4" applyFont="1" applyFill="1" applyBorder="1" applyAlignment="1">
      <alignment horizontal="center" vertical="center"/>
    </xf>
    <xf numFmtId="164" fontId="3" fillId="7" borderId="28" xfId="4" applyFont="1" applyFill="1" applyBorder="1" applyAlignment="1">
      <alignment horizontal="center" vertical="center"/>
    </xf>
    <xf numFmtId="0" fontId="17" fillId="0" borderId="28" xfId="3" applyFont="1" applyBorder="1" applyAlignment="1">
      <alignment vertical="center"/>
    </xf>
    <xf numFmtId="0" fontId="15" fillId="2" borderId="11" xfId="3" applyFont="1" applyFill="1" applyBorder="1" applyAlignment="1">
      <alignment horizontal="center" vertical="center" textRotation="90"/>
    </xf>
    <xf numFmtId="0" fontId="15" fillId="6" borderId="12" xfId="3" applyFont="1" applyFill="1" applyBorder="1" applyAlignment="1">
      <alignment horizontal="center" vertical="center" textRotation="90"/>
    </xf>
    <xf numFmtId="0" fontId="3" fillId="0" borderId="19" xfId="3" applyFont="1" applyBorder="1" applyAlignment="1">
      <alignment horizontal="center" vertical="center"/>
    </xf>
    <xf numFmtId="169" fontId="3" fillId="0" borderId="28" xfId="3" applyNumberFormat="1" applyFont="1" applyBorder="1" applyAlignment="1">
      <alignment vertical="center"/>
    </xf>
    <xf numFmtId="2" fontId="3" fillId="0" borderId="19" xfId="3" applyNumberFormat="1" applyFont="1" applyBorder="1" applyAlignment="1">
      <alignment vertical="center"/>
    </xf>
    <xf numFmtId="169" fontId="3" fillId="0" borderId="26" xfId="3" applyNumberFormat="1" applyFont="1" applyBorder="1" applyAlignment="1">
      <alignment horizontal="center" vertical="center"/>
    </xf>
    <xf numFmtId="0" fontId="15" fillId="0" borderId="11" xfId="3" applyFont="1" applyBorder="1" applyAlignment="1">
      <alignment horizontal="center" vertical="center" textRotation="90"/>
    </xf>
    <xf numFmtId="0" fontId="15" fillId="0" borderId="12" xfId="3" applyFont="1" applyBorder="1" applyAlignment="1">
      <alignment horizontal="center" vertical="center" textRotation="90"/>
    </xf>
    <xf numFmtId="0" fontId="3" fillId="0" borderId="0" xfId="3" applyFont="1" applyAlignment="1">
      <alignment vertical="top"/>
    </xf>
    <xf numFmtId="0" fontId="4" fillId="0" borderId="0" xfId="3" applyFont="1" applyAlignment="1">
      <alignment vertical="top"/>
    </xf>
    <xf numFmtId="170" fontId="3" fillId="0" borderId="0" xfId="3" applyNumberFormat="1" applyFont="1" applyAlignment="1">
      <alignment vertical="center"/>
    </xf>
    <xf numFmtId="0" fontId="15" fillId="2" borderId="13" xfId="3" applyFont="1" applyFill="1" applyBorder="1" applyAlignment="1">
      <alignment horizontal="center" vertical="center" textRotation="90"/>
    </xf>
    <xf numFmtId="0" fontId="15" fillId="6" borderId="14" xfId="3" applyFont="1" applyFill="1" applyBorder="1" applyAlignment="1">
      <alignment horizontal="center" vertical="center" textRotation="90"/>
    </xf>
    <xf numFmtId="2" fontId="4" fillId="0" borderId="34" xfId="6" applyNumberFormat="1" applyFont="1" applyFill="1" applyBorder="1" applyAlignment="1" applyProtection="1">
      <alignment horizontal="center" vertical="center" shrinkToFit="1"/>
    </xf>
    <xf numFmtId="9" fontId="19" fillId="0" borderId="35" xfId="6" applyFont="1" applyFill="1" applyBorder="1" applyAlignment="1" applyProtection="1">
      <alignment horizontal="center" vertical="center" shrinkToFit="1"/>
    </xf>
    <xf numFmtId="164" fontId="3" fillId="7" borderId="37" xfId="4" applyFont="1" applyFill="1" applyBorder="1" applyAlignment="1">
      <alignment horizontal="center" vertical="center"/>
    </xf>
    <xf numFmtId="164" fontId="3" fillId="7" borderId="38" xfId="4" applyFont="1" applyFill="1" applyBorder="1" applyAlignment="1">
      <alignment horizontal="center" vertical="center"/>
    </xf>
    <xf numFmtId="1" fontId="20" fillId="9" borderId="40" xfId="3" applyNumberFormat="1" applyFont="1" applyFill="1" applyBorder="1" applyAlignment="1" applyProtection="1">
      <alignment horizontal="center" vertical="center"/>
      <protection locked="0"/>
    </xf>
    <xf numFmtId="1" fontId="21" fillId="9" borderId="41" xfId="3" applyNumberFormat="1" applyFont="1" applyFill="1" applyBorder="1" applyAlignment="1" applyProtection="1">
      <alignment horizontal="center" vertical="center"/>
      <protection locked="0"/>
    </xf>
    <xf numFmtId="1" fontId="21" fillId="9" borderId="42" xfId="3" applyNumberFormat="1" applyFont="1" applyFill="1" applyBorder="1" applyAlignment="1" applyProtection="1">
      <alignment horizontal="center" vertical="center"/>
      <protection locked="0"/>
    </xf>
    <xf numFmtId="0" fontId="3" fillId="0" borderId="22" xfId="3" applyFont="1" applyBorder="1" applyAlignment="1">
      <alignment horizontal="center" vertical="center"/>
    </xf>
    <xf numFmtId="0" fontId="3" fillId="0" borderId="23" xfId="3" applyFont="1" applyBorder="1" applyAlignment="1">
      <alignment horizontal="center" vertical="center"/>
    </xf>
    <xf numFmtId="49" fontId="21" fillId="9" borderId="43" xfId="3" applyNumberFormat="1" applyFont="1" applyFill="1" applyBorder="1" applyAlignment="1" applyProtection="1">
      <alignment horizontal="center" vertical="center" shrinkToFit="1"/>
      <protection locked="0"/>
    </xf>
    <xf numFmtId="49" fontId="21" fillId="9" borderId="44" xfId="3" applyNumberFormat="1" applyFont="1" applyFill="1" applyBorder="1" applyAlignment="1" applyProtection="1">
      <alignment horizontal="center" vertical="center" shrinkToFit="1"/>
      <protection locked="0"/>
    </xf>
    <xf numFmtId="49" fontId="22" fillId="9" borderId="44" xfId="3" applyNumberFormat="1" applyFont="1" applyFill="1" applyBorder="1" applyAlignment="1" applyProtection="1">
      <alignment horizontal="center" vertical="center" shrinkToFit="1"/>
      <protection locked="0"/>
    </xf>
    <xf numFmtId="49" fontId="21" fillId="9" borderId="45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46" xfId="3" applyFont="1" applyBorder="1" applyAlignment="1">
      <alignment horizontal="center" vertical="center"/>
    </xf>
    <xf numFmtId="0" fontId="3" fillId="0" borderId="47" xfId="3" applyFont="1" applyBorder="1" applyAlignment="1">
      <alignment horizontal="center" vertical="center"/>
    </xf>
    <xf numFmtId="0" fontId="23" fillId="4" borderId="13" xfId="5" applyFont="1" applyFill="1" applyBorder="1" applyAlignment="1" applyProtection="1">
      <alignment horizontal="center" vertical="center" shrinkToFit="1"/>
      <protection locked="0"/>
    </xf>
    <xf numFmtId="0" fontId="3" fillId="0" borderId="55" xfId="3" applyFont="1" applyBorder="1" applyAlignment="1">
      <alignment horizontal="center" vertical="center"/>
    </xf>
    <xf numFmtId="0" fontId="3" fillId="0" borderId="56" xfId="3" applyFont="1" applyBorder="1" applyAlignment="1">
      <alignment horizontal="center" vertical="center"/>
    </xf>
    <xf numFmtId="0" fontId="24" fillId="0" borderId="0" xfId="3" applyFont="1" applyAlignment="1">
      <alignment vertical="center"/>
    </xf>
    <xf numFmtId="0" fontId="24" fillId="0" borderId="0" xfId="3" applyFont="1" applyAlignment="1">
      <alignment horizontal="center" vertical="center"/>
    </xf>
    <xf numFmtId="0" fontId="25" fillId="0" borderId="0" xfId="3" applyFont="1" applyAlignment="1">
      <alignment vertical="center"/>
    </xf>
    <xf numFmtId="166" fontId="26" fillId="0" borderId="0" xfId="4" applyNumberFormat="1" applyFont="1" applyAlignment="1">
      <alignment horizontal="center" vertical="center"/>
    </xf>
    <xf numFmtId="0" fontId="25" fillId="0" borderId="0" xfId="3" applyFont="1" applyAlignment="1">
      <alignment horizontal="center" vertical="center"/>
    </xf>
    <xf numFmtId="0" fontId="25" fillId="0" borderId="0" xfId="3" applyFont="1" applyAlignment="1">
      <alignment horizontal="left" vertical="center"/>
    </xf>
    <xf numFmtId="0" fontId="27" fillId="0" borderId="0" xfId="3" applyFont="1" applyAlignment="1">
      <alignment horizontal="center" vertical="center"/>
    </xf>
    <xf numFmtId="0" fontId="28" fillId="0" borderId="0" xfId="3" applyFont="1" applyAlignment="1">
      <alignment vertical="center"/>
    </xf>
    <xf numFmtId="0" fontId="28" fillId="0" borderId="0" xfId="3" applyFont="1" applyAlignment="1">
      <alignment horizontal="center" vertical="center"/>
    </xf>
    <xf numFmtId="0" fontId="29" fillId="0" borderId="0" xfId="3" applyFont="1" applyAlignment="1">
      <alignment horizontal="center" vertical="center"/>
    </xf>
    <xf numFmtId="0" fontId="4" fillId="0" borderId="33" xfId="3" applyFont="1" applyBorder="1" applyAlignment="1">
      <alignment horizontal="center" vertical="center"/>
    </xf>
    <xf numFmtId="0" fontId="4" fillId="0" borderId="25" xfId="3" applyFont="1" applyBorder="1" applyAlignment="1">
      <alignment horizontal="center" vertical="center"/>
    </xf>
    <xf numFmtId="0" fontId="4" fillId="0" borderId="16" xfId="3" applyFont="1" applyBorder="1" applyAlignment="1">
      <alignment horizontal="center" vertical="center"/>
    </xf>
    <xf numFmtId="0" fontId="4" fillId="0" borderId="14" xfId="3" applyFont="1" applyBorder="1" applyAlignment="1">
      <alignment horizontal="center" vertical="center"/>
    </xf>
    <xf numFmtId="0" fontId="4" fillId="0" borderId="1" xfId="3" applyFont="1" applyBorder="1" applyAlignment="1">
      <alignment horizontal="center" vertical="center"/>
    </xf>
    <xf numFmtId="0" fontId="4" fillId="0" borderId="13" xfId="3" applyFont="1" applyBorder="1" applyAlignment="1">
      <alignment horizontal="center" vertical="center"/>
    </xf>
    <xf numFmtId="0" fontId="4" fillId="0" borderId="12" xfId="3" applyFont="1" applyBorder="1" applyAlignment="1">
      <alignment horizontal="center" vertical="center"/>
    </xf>
    <xf numFmtId="0" fontId="4" fillId="0" borderId="0" xfId="3" applyFont="1" applyAlignment="1">
      <alignment horizontal="center" vertical="center"/>
    </xf>
    <xf numFmtId="0" fontId="4" fillId="0" borderId="11" xfId="3" applyFont="1" applyBorder="1" applyAlignment="1">
      <alignment horizontal="center" vertical="center"/>
    </xf>
    <xf numFmtId="0" fontId="4" fillId="0" borderId="10" xfId="3" applyFont="1" applyBorder="1" applyAlignment="1">
      <alignment horizontal="center" vertical="center"/>
    </xf>
    <xf numFmtId="0" fontId="4" fillId="0" borderId="9" xfId="3" applyFont="1" applyBorder="1" applyAlignment="1">
      <alignment horizontal="center" vertical="center"/>
    </xf>
    <xf numFmtId="0" fontId="4" fillId="0" borderId="8" xfId="3" applyFont="1" applyBorder="1" applyAlignment="1">
      <alignment horizontal="center" vertical="center"/>
    </xf>
    <xf numFmtId="0" fontId="3" fillId="7" borderId="36" xfId="3" applyFont="1" applyFill="1" applyBorder="1" applyAlignment="1">
      <alignment horizontal="center" vertical="center"/>
    </xf>
    <xf numFmtId="0" fontId="3" fillId="7" borderId="26" xfId="3" applyFont="1" applyFill="1" applyBorder="1" applyAlignment="1">
      <alignment horizontal="center" vertical="center"/>
    </xf>
    <xf numFmtId="0" fontId="3" fillId="7" borderId="39" xfId="3" applyFont="1" applyFill="1" applyBorder="1" applyAlignment="1">
      <alignment vertical="center"/>
    </xf>
    <xf numFmtId="0" fontId="3" fillId="7" borderId="38" xfId="3" applyFont="1" applyFill="1" applyBorder="1" applyAlignment="1">
      <alignment vertical="center"/>
    </xf>
    <xf numFmtId="0" fontId="3" fillId="7" borderId="37" xfId="3" applyFont="1" applyFill="1" applyBorder="1" applyAlignment="1">
      <alignment vertical="center"/>
    </xf>
    <xf numFmtId="0" fontId="3" fillId="7" borderId="19" xfId="3" applyFont="1" applyFill="1" applyBorder="1" applyAlignment="1">
      <alignment vertical="center"/>
    </xf>
    <xf numFmtId="0" fontId="3" fillId="7" borderId="28" xfId="3" applyFont="1" applyFill="1" applyBorder="1" applyAlignment="1">
      <alignment vertical="center"/>
    </xf>
    <xf numFmtId="0" fontId="3" fillId="7" borderId="27" xfId="3" applyFont="1" applyFill="1" applyBorder="1" applyAlignment="1">
      <alignment vertical="center"/>
    </xf>
    <xf numFmtId="164" fontId="3" fillId="7" borderId="39" xfId="4" applyFont="1" applyFill="1" applyBorder="1" applyAlignment="1">
      <alignment horizontal="center" vertical="center"/>
    </xf>
    <xf numFmtId="164" fontId="3" fillId="7" borderId="19" xfId="4" applyFont="1" applyFill="1" applyBorder="1" applyAlignment="1">
      <alignment horizontal="center" vertical="center"/>
    </xf>
    <xf numFmtId="164" fontId="3" fillId="7" borderId="36" xfId="4" applyFont="1" applyFill="1" applyBorder="1" applyAlignment="1">
      <alignment horizontal="center" vertical="center"/>
    </xf>
    <xf numFmtId="164" fontId="3" fillId="7" borderId="26" xfId="4" applyFont="1" applyFill="1" applyBorder="1" applyAlignment="1">
      <alignment horizontal="center" vertical="center"/>
    </xf>
    <xf numFmtId="164" fontId="3" fillId="7" borderId="3" xfId="4" applyFont="1" applyFill="1" applyBorder="1" applyAlignment="1">
      <alignment horizontal="center" vertical="center"/>
    </xf>
    <xf numFmtId="164" fontId="3" fillId="7" borderId="4" xfId="4" applyFont="1" applyFill="1" applyBorder="1" applyAlignment="1">
      <alignment horizontal="center" vertical="center"/>
    </xf>
    <xf numFmtId="10" fontId="3" fillId="7" borderId="36" xfId="7" applyNumberFormat="1" applyFont="1" applyFill="1" applyBorder="1" applyAlignment="1">
      <alignment horizontal="center" vertical="center"/>
    </xf>
    <xf numFmtId="10" fontId="3" fillId="7" borderId="26" xfId="7" applyNumberFormat="1" applyFont="1" applyFill="1" applyBorder="1" applyAlignment="1">
      <alignment horizontal="center" vertical="center"/>
    </xf>
    <xf numFmtId="0" fontId="16" fillId="0" borderId="33" xfId="3" applyFont="1" applyBorder="1" applyAlignment="1">
      <alignment horizontal="center" vertical="center" textRotation="90"/>
    </xf>
    <xf numFmtId="0" fontId="16" fillId="0" borderId="25" xfId="3" applyFont="1" applyBorder="1" applyAlignment="1">
      <alignment horizontal="center" vertical="center" textRotation="90"/>
    </xf>
    <xf numFmtId="0" fontId="16" fillId="0" borderId="16" xfId="3" applyFont="1" applyBorder="1" applyAlignment="1">
      <alignment horizontal="center" vertical="center" textRotation="90"/>
    </xf>
    <xf numFmtId="0" fontId="15" fillId="0" borderId="33" xfId="3" applyFont="1" applyBorder="1" applyAlignment="1">
      <alignment horizontal="center" vertical="center" textRotation="90"/>
    </xf>
    <xf numFmtId="0" fontId="15" fillId="0" borderId="25" xfId="3" applyFont="1" applyBorder="1" applyAlignment="1">
      <alignment horizontal="center" vertical="center" textRotation="90"/>
    </xf>
    <xf numFmtId="0" fontId="15" fillId="0" borderId="16" xfId="3" applyFont="1" applyBorder="1" applyAlignment="1">
      <alignment horizontal="center" vertical="center" textRotation="90"/>
    </xf>
    <xf numFmtId="164" fontId="3" fillId="0" borderId="4" xfId="4" applyFont="1" applyBorder="1" applyAlignment="1">
      <alignment horizontal="center" vertical="center"/>
    </xf>
    <xf numFmtId="10" fontId="3" fillId="0" borderId="26" xfId="7" applyNumberFormat="1" applyFont="1" applyBorder="1" applyAlignment="1">
      <alignment horizontal="center" vertical="center"/>
    </xf>
    <xf numFmtId="0" fontId="17" fillId="0" borderId="28" xfId="3" applyFont="1" applyBorder="1" applyAlignment="1">
      <alignment vertical="center"/>
    </xf>
    <xf numFmtId="0" fontId="17" fillId="0" borderId="27" xfId="3" applyFont="1" applyBorder="1" applyAlignment="1">
      <alignment vertical="center"/>
    </xf>
    <xf numFmtId="0" fontId="3" fillId="0" borderId="26" xfId="3" applyFont="1" applyBorder="1" applyAlignment="1">
      <alignment horizontal="center" vertical="center"/>
    </xf>
    <xf numFmtId="164" fontId="3" fillId="0" borderId="19" xfId="4" applyFont="1" applyBorder="1" applyAlignment="1">
      <alignment horizontal="center" vertical="center"/>
    </xf>
    <xf numFmtId="164" fontId="3" fillId="0" borderId="28" xfId="4" applyFont="1" applyBorder="1" applyAlignment="1">
      <alignment horizontal="center" vertical="center"/>
    </xf>
    <xf numFmtId="164" fontId="3" fillId="0" borderId="27" xfId="4" applyFont="1" applyBorder="1" applyAlignment="1">
      <alignment horizontal="center" vertical="center"/>
    </xf>
    <xf numFmtId="164" fontId="3" fillId="0" borderId="26" xfId="4" applyFont="1" applyBorder="1" applyAlignment="1">
      <alignment horizontal="center" vertical="center"/>
    </xf>
    <xf numFmtId="0" fontId="3" fillId="0" borderId="19" xfId="3" applyFont="1" applyBorder="1" applyAlignment="1">
      <alignment vertical="center"/>
    </xf>
    <xf numFmtId="0" fontId="3" fillId="0" borderId="28" xfId="3" applyFont="1" applyBorder="1" applyAlignment="1">
      <alignment vertical="center"/>
    </xf>
    <xf numFmtId="0" fontId="3" fillId="0" borderId="27" xfId="3" applyFont="1" applyBorder="1" applyAlignment="1">
      <alignment vertical="center"/>
    </xf>
    <xf numFmtId="0" fontId="29" fillId="0" borderId="0" xfId="3" applyFont="1" applyAlignment="1">
      <alignment horizontal="center" vertical="center"/>
    </xf>
    <xf numFmtId="0" fontId="28" fillId="0" borderId="0" xfId="3" applyFont="1" applyAlignment="1">
      <alignment horizontal="center" vertical="center"/>
    </xf>
    <xf numFmtId="0" fontId="3" fillId="0" borderId="0" xfId="3" applyFont="1" applyAlignment="1">
      <alignment horizontal="center" vertical="center"/>
    </xf>
    <xf numFmtId="0" fontId="3" fillId="0" borderId="54" xfId="3" applyFont="1" applyBorder="1" applyAlignment="1">
      <alignment horizontal="center" vertical="center"/>
    </xf>
    <xf numFmtId="0" fontId="3" fillId="0" borderId="25" xfId="3" applyFont="1" applyBorder="1" applyAlignment="1">
      <alignment horizontal="center" vertical="center"/>
    </xf>
    <xf numFmtId="0" fontId="3" fillId="0" borderId="20" xfId="3" applyFont="1" applyBorder="1" applyAlignment="1">
      <alignment horizontal="center" vertical="center"/>
    </xf>
    <xf numFmtId="0" fontId="3" fillId="0" borderId="57" xfId="3" applyFont="1" applyBorder="1" applyAlignment="1">
      <alignment horizontal="center" vertical="center"/>
    </xf>
    <xf numFmtId="0" fontId="3" fillId="0" borderId="56" xfId="3" applyFont="1" applyBorder="1" applyAlignment="1">
      <alignment horizontal="center" vertical="center"/>
    </xf>
    <xf numFmtId="0" fontId="3" fillId="0" borderId="55" xfId="3" applyFont="1" applyBorder="1" applyAlignment="1">
      <alignment horizontal="center" vertical="center"/>
    </xf>
    <xf numFmtId="0" fontId="3" fillId="0" borderId="48" xfId="3" applyFont="1" applyBorder="1" applyAlignment="1">
      <alignment horizontal="center" vertical="center"/>
    </xf>
    <xf numFmtId="0" fontId="3" fillId="0" borderId="47" xfId="3" applyFont="1" applyBorder="1" applyAlignment="1">
      <alignment horizontal="center" vertical="center"/>
    </xf>
    <xf numFmtId="0" fontId="3" fillId="0" borderId="46" xfId="3" applyFont="1" applyBorder="1" applyAlignment="1">
      <alignment horizontal="center" vertical="center"/>
    </xf>
    <xf numFmtId="0" fontId="3" fillId="0" borderId="24" xfId="3" applyFont="1" applyBorder="1" applyAlignment="1">
      <alignment horizontal="center" vertical="center"/>
    </xf>
    <xf numFmtId="0" fontId="3" fillId="0" borderId="23" xfId="3" applyFont="1" applyBorder="1" applyAlignment="1">
      <alignment horizontal="center" vertical="center"/>
    </xf>
    <xf numFmtId="0" fontId="3" fillId="0" borderId="22" xfId="3" applyFont="1" applyBorder="1" applyAlignment="1">
      <alignment horizontal="center" vertical="center"/>
    </xf>
    <xf numFmtId="0" fontId="3" fillId="0" borderId="54" xfId="3" applyFont="1" applyBorder="1" applyAlignment="1">
      <alignment horizontal="center" vertical="center" wrapText="1"/>
    </xf>
    <xf numFmtId="0" fontId="3" fillId="0" borderId="25" xfId="3" applyFont="1" applyBorder="1" applyAlignment="1">
      <alignment horizontal="center" vertical="center" wrapText="1"/>
    </xf>
    <xf numFmtId="0" fontId="3" fillId="0" borderId="20" xfId="3" applyFont="1" applyBorder="1" applyAlignment="1">
      <alignment horizontal="center" vertical="center" wrapText="1"/>
    </xf>
    <xf numFmtId="0" fontId="3" fillId="0" borderId="53" xfId="3" applyFont="1" applyBorder="1" applyAlignment="1">
      <alignment horizontal="center" vertical="center"/>
    </xf>
    <xf numFmtId="0" fontId="3" fillId="0" borderId="21" xfId="3" applyFont="1" applyBorder="1" applyAlignment="1">
      <alignment horizontal="center" vertical="center"/>
    </xf>
    <xf numFmtId="0" fontId="3" fillId="0" borderId="33" xfId="3" applyFont="1" applyBorder="1" applyAlignment="1">
      <alignment horizontal="center" vertical="center" wrapText="1"/>
    </xf>
    <xf numFmtId="0" fontId="3" fillId="0" borderId="16" xfId="3" applyFont="1" applyBorder="1" applyAlignment="1">
      <alignment horizontal="center" vertical="center" wrapText="1"/>
    </xf>
    <xf numFmtId="0" fontId="23" fillId="4" borderId="50" xfId="8" applyFont="1" applyFill="1" applyBorder="1" applyAlignment="1" applyProtection="1">
      <alignment horizontal="center" vertical="center" wrapText="1" shrinkToFit="1"/>
      <protection locked="0"/>
    </xf>
    <xf numFmtId="0" fontId="23" fillId="4" borderId="52" xfId="8" applyFont="1" applyFill="1" applyBorder="1" applyAlignment="1" applyProtection="1">
      <alignment horizontal="center" vertical="center" wrapText="1" shrinkToFit="1"/>
      <protection locked="0"/>
    </xf>
    <xf numFmtId="0" fontId="23" fillId="5" borderId="51" xfId="5" applyFont="1" applyFill="1" applyBorder="1" applyAlignment="1" applyProtection="1">
      <alignment horizontal="center" vertical="center"/>
      <protection locked="0"/>
    </xf>
    <xf numFmtId="0" fontId="23" fillId="5" borderId="50" xfId="5" applyFont="1" applyFill="1" applyBorder="1" applyAlignment="1" applyProtection="1">
      <alignment horizontal="center" vertical="center"/>
      <protection locked="0"/>
    </xf>
    <xf numFmtId="0" fontId="23" fillId="3" borderId="50" xfId="5" applyFont="1" applyFill="1" applyBorder="1" applyAlignment="1" applyProtection="1">
      <alignment horizontal="center" vertical="center"/>
      <protection locked="0"/>
    </xf>
    <xf numFmtId="0" fontId="23" fillId="4" borderId="50" xfId="5" applyFont="1" applyFill="1" applyBorder="1" applyAlignment="1" applyProtection="1">
      <alignment horizontal="center" vertical="center" shrinkToFit="1"/>
      <protection locked="0"/>
    </xf>
    <xf numFmtId="0" fontId="23" fillId="4" borderId="49" xfId="5" applyFont="1" applyFill="1" applyBorder="1" applyAlignment="1" applyProtection="1">
      <alignment horizontal="center" vertical="center" shrinkToFit="1"/>
      <protection locked="0"/>
    </xf>
    <xf numFmtId="164" fontId="3" fillId="7" borderId="28" xfId="4" applyFont="1" applyFill="1" applyBorder="1" applyAlignment="1">
      <alignment horizontal="center" vertical="center"/>
    </xf>
    <xf numFmtId="164" fontId="3" fillId="7" borderId="27" xfId="4" applyFont="1" applyFill="1" applyBorder="1" applyAlignment="1">
      <alignment horizontal="center" vertical="center"/>
    </xf>
    <xf numFmtId="0" fontId="17" fillId="0" borderId="19" xfId="3" applyFont="1" applyBorder="1" applyAlignment="1">
      <alignment vertical="center"/>
    </xf>
    <xf numFmtId="0" fontId="3" fillId="0" borderId="5" xfId="3" applyFont="1" applyBorder="1" applyAlignment="1">
      <alignment horizontal="left" vertical="center"/>
    </xf>
    <xf numFmtId="0" fontId="3" fillId="0" borderId="3" xfId="3" applyFont="1" applyBorder="1" applyAlignment="1">
      <alignment horizontal="left" vertical="center"/>
    </xf>
    <xf numFmtId="164" fontId="3" fillId="0" borderId="19" xfId="4" applyFont="1" applyBorder="1" applyAlignment="1">
      <alignment horizontal="center" vertical="center" wrapText="1"/>
    </xf>
    <xf numFmtId="164" fontId="3" fillId="0" borderId="26" xfId="4" applyFont="1" applyBorder="1" applyAlignment="1">
      <alignment horizontal="center" vertical="center" wrapText="1"/>
    </xf>
    <xf numFmtId="0" fontId="3" fillId="8" borderId="28" xfId="3" applyFont="1" applyFill="1" applyBorder="1" applyAlignment="1">
      <alignment vertical="center"/>
    </xf>
    <xf numFmtId="0" fontId="3" fillId="8" borderId="27" xfId="3" applyFont="1" applyFill="1" applyBorder="1" applyAlignment="1">
      <alignment vertical="center"/>
    </xf>
    <xf numFmtId="0" fontId="17" fillId="2" borderId="28" xfId="3" applyFont="1" applyFill="1" applyBorder="1" applyAlignment="1">
      <alignment vertical="center"/>
    </xf>
    <xf numFmtId="0" fontId="17" fillId="2" borderId="27" xfId="3" applyFont="1" applyFill="1" applyBorder="1" applyAlignment="1">
      <alignment vertical="center"/>
    </xf>
    <xf numFmtId="2" fontId="3" fillId="0" borderId="26" xfId="3" applyNumberFormat="1" applyFont="1" applyBorder="1" applyAlignment="1">
      <alignment horizontal="center" vertical="center"/>
    </xf>
    <xf numFmtId="0" fontId="17" fillId="0" borderId="28" xfId="3" applyFont="1" applyBorder="1" applyAlignment="1">
      <alignment vertical="center" wrapText="1"/>
    </xf>
    <xf numFmtId="0" fontId="17" fillId="0" borderId="27" xfId="3" applyFont="1" applyBorder="1" applyAlignment="1">
      <alignment vertical="center" wrapText="1"/>
    </xf>
    <xf numFmtId="0" fontId="3" fillId="0" borderId="32" xfId="3" applyFont="1" applyBorder="1" applyAlignment="1">
      <alignment horizontal="left" vertical="center"/>
    </xf>
    <xf numFmtId="0" fontId="3" fillId="0" borderId="31" xfId="3" applyFont="1" applyBorder="1" applyAlignment="1">
      <alignment horizontal="left" vertical="center"/>
    </xf>
    <xf numFmtId="0" fontId="3" fillId="0" borderId="30" xfId="3" applyFont="1" applyBorder="1" applyAlignment="1">
      <alignment horizontal="left" vertical="center"/>
    </xf>
    <xf numFmtId="0" fontId="3" fillId="0" borderId="29" xfId="3" applyFont="1" applyBorder="1" applyAlignment="1">
      <alignment horizontal="left" vertical="center"/>
    </xf>
    <xf numFmtId="0" fontId="4" fillId="0" borderId="26" xfId="3" applyFont="1" applyBorder="1" applyAlignment="1">
      <alignment horizontal="center" vertical="center"/>
    </xf>
    <xf numFmtId="0" fontId="4" fillId="0" borderId="19" xfId="3" applyFont="1" applyBorder="1" applyAlignment="1">
      <alignment vertical="center"/>
    </xf>
    <xf numFmtId="0" fontId="4" fillId="0" borderId="28" xfId="3" applyFont="1" applyBorder="1" applyAlignment="1">
      <alignment vertical="center"/>
    </xf>
    <xf numFmtId="0" fontId="4" fillId="0" borderId="27" xfId="3" applyFont="1" applyBorder="1" applyAlignment="1">
      <alignment vertical="center"/>
    </xf>
    <xf numFmtId="0" fontId="3" fillId="2" borderId="26" xfId="3" applyFont="1" applyFill="1" applyBorder="1" applyAlignment="1">
      <alignment horizontal="center" vertical="center"/>
    </xf>
    <xf numFmtId="0" fontId="3" fillId="0" borderId="24" xfId="3" applyFont="1" applyBorder="1" applyAlignment="1">
      <alignment vertical="center"/>
    </xf>
    <xf numFmtId="0" fontId="3" fillId="0" borderId="23" xfId="3" applyFont="1" applyBorder="1" applyAlignment="1">
      <alignment vertical="center"/>
    </xf>
    <xf numFmtId="0" fontId="3" fillId="0" borderId="22" xfId="3" applyFont="1" applyBorder="1" applyAlignment="1">
      <alignment vertical="center"/>
    </xf>
    <xf numFmtId="0" fontId="3" fillId="2" borderId="20" xfId="3" applyFont="1" applyFill="1" applyBorder="1" applyAlignment="1">
      <alignment horizontal="center" vertical="center"/>
    </xf>
    <xf numFmtId="164" fontId="3" fillId="0" borderId="24" xfId="4" applyFont="1" applyBorder="1" applyAlignment="1">
      <alignment horizontal="center" vertical="center"/>
    </xf>
    <xf numFmtId="164" fontId="3" fillId="0" borderId="23" xfId="4" applyFont="1" applyBorder="1" applyAlignment="1">
      <alignment horizontal="center" vertical="center"/>
    </xf>
    <xf numFmtId="164" fontId="3" fillId="0" borderId="22" xfId="4" applyFont="1" applyBorder="1" applyAlignment="1">
      <alignment horizontal="center" vertical="center"/>
    </xf>
    <xf numFmtId="164" fontId="3" fillId="0" borderId="20" xfId="4" applyFont="1" applyBorder="1" applyAlignment="1">
      <alignment horizontal="center" vertical="center"/>
    </xf>
    <xf numFmtId="164" fontId="3" fillId="0" borderId="21" xfId="4" applyFont="1" applyBorder="1" applyAlignment="1">
      <alignment horizontal="center" vertical="center"/>
    </xf>
    <xf numFmtId="10" fontId="3" fillId="0" borderId="20" xfId="7" applyNumberFormat="1" applyFont="1" applyBorder="1" applyAlignment="1">
      <alignment horizontal="center" vertical="center"/>
    </xf>
    <xf numFmtId="0" fontId="13" fillId="0" borderId="12" xfId="3" applyFont="1" applyBorder="1" applyAlignment="1">
      <alignment horizontal="center" vertical="center"/>
    </xf>
    <xf numFmtId="0" fontId="13" fillId="0" borderId="0" xfId="3" applyFont="1" applyAlignment="1">
      <alignment horizontal="center" vertical="center"/>
    </xf>
    <xf numFmtId="0" fontId="13" fillId="0" borderId="11" xfId="3" applyFont="1" applyBorder="1" applyAlignment="1">
      <alignment horizontal="center" vertical="center"/>
    </xf>
    <xf numFmtId="0" fontId="3" fillId="0" borderId="7" xfId="3" applyFont="1" applyBorder="1" applyAlignment="1">
      <alignment horizontal="center" vertical="center"/>
    </xf>
    <xf numFmtId="0" fontId="3" fillId="0" borderId="6" xfId="3" applyFont="1" applyBorder="1" applyAlignment="1">
      <alignment horizontal="center" vertical="center"/>
    </xf>
    <xf numFmtId="0" fontId="13" fillId="0" borderId="0" xfId="3" applyFont="1" applyAlignment="1">
      <alignment vertical="center"/>
    </xf>
    <xf numFmtId="0" fontId="13" fillId="0" borderId="9" xfId="3" applyFont="1" applyBorder="1" applyAlignment="1">
      <alignment vertical="center"/>
    </xf>
  </cellXfs>
  <cellStyles count="9">
    <cellStyle name="Comma 2" xfId="2" xr:uid="{00000000-0005-0000-0000-000000000000}"/>
    <cellStyle name="Comma 3" xfId="4" xr:uid="{4161B260-58BA-4EC3-9793-10EAEEEE6B9F}"/>
    <cellStyle name="Normal" xfId="0" builtinId="0"/>
    <cellStyle name="Normal 2" xfId="1" xr:uid="{00000000-0005-0000-0000-000003000000}"/>
    <cellStyle name="Normal 3" xfId="3" xr:uid="{1AC7AEF0-0206-45AD-8048-A57B658A1541}"/>
    <cellStyle name="Normal_Blank BOQ. Package C" xfId="8" xr:uid="{6A1ADACE-5C7A-4CFA-B46A-0ABA6F194650}"/>
    <cellStyle name="Normal_BOQหนองกระเสริม" xfId="5" xr:uid="{9E149345-4F5F-4513-8E17-430C5147F6D5}"/>
    <cellStyle name="Percent 2" xfId="7" xr:uid="{46C32576-E98C-460A-B694-89AB2FE4A893}"/>
    <cellStyle name="เปอร์เซ็นต์ 2" xfId="6" xr:uid="{B86F7F4F-A92D-4119-AE5B-88D141C220BB}"/>
  </cellStyles>
  <dxfs count="6">
    <dxf>
      <font>
        <b val="0"/>
        <i/>
      </font>
      <fill>
        <patternFill patternType="none">
          <bgColor auto="1"/>
        </patternFill>
      </fill>
    </dxf>
    <dxf>
      <font>
        <b val="0"/>
        <i/>
      </font>
      <fill>
        <patternFill>
          <bgColor theme="0" tint="-0.24994659260841701"/>
        </patternFill>
      </fill>
    </dxf>
    <dxf>
      <font>
        <b val="0"/>
        <i/>
      </font>
      <fill>
        <patternFill>
          <bgColor theme="3" tint="0.79998168889431442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4" tint="0.39994506668294322"/>
        </patternFill>
      </fill>
    </dxf>
    <dxf>
      <font>
        <b val="0"/>
        <i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8C5B9F"/>
      <color rgb="FFFFCC99"/>
      <color rgb="FFDFC9EF"/>
      <color rgb="FFA4D76B"/>
      <color rgb="FFC6FEED"/>
      <color rgb="FF008000"/>
      <color rgb="FF009999"/>
      <color rgb="FF99CCFF"/>
      <color rgb="FF339933"/>
      <color rgb="FF2FC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externalLink" Target="externalLinks/externalLink116.xml"/><Relationship Id="rId21" Type="http://schemas.openxmlformats.org/officeDocument/2006/relationships/externalLink" Target="externalLinks/externalLink20.xml"/><Relationship Id="rId42" Type="http://schemas.openxmlformats.org/officeDocument/2006/relationships/externalLink" Target="externalLinks/externalLink41.xml"/><Relationship Id="rId63" Type="http://schemas.openxmlformats.org/officeDocument/2006/relationships/externalLink" Target="externalLinks/externalLink62.xml"/><Relationship Id="rId84" Type="http://schemas.openxmlformats.org/officeDocument/2006/relationships/externalLink" Target="externalLinks/externalLink83.xml"/><Relationship Id="rId138" Type="http://schemas.openxmlformats.org/officeDocument/2006/relationships/externalLink" Target="externalLinks/externalLink137.xml"/><Relationship Id="rId159" Type="http://schemas.openxmlformats.org/officeDocument/2006/relationships/externalLink" Target="externalLinks/externalLink158.xml"/><Relationship Id="rId170" Type="http://schemas.openxmlformats.org/officeDocument/2006/relationships/externalLink" Target="externalLinks/externalLink169.xml"/><Relationship Id="rId107" Type="http://schemas.openxmlformats.org/officeDocument/2006/relationships/externalLink" Target="externalLinks/externalLink106.xml"/><Relationship Id="rId11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31.xml"/><Relationship Id="rId53" Type="http://schemas.openxmlformats.org/officeDocument/2006/relationships/externalLink" Target="externalLinks/externalLink52.xml"/><Relationship Id="rId74" Type="http://schemas.openxmlformats.org/officeDocument/2006/relationships/externalLink" Target="externalLinks/externalLink73.xml"/><Relationship Id="rId128" Type="http://schemas.openxmlformats.org/officeDocument/2006/relationships/externalLink" Target="externalLinks/externalLink127.xml"/><Relationship Id="rId149" Type="http://schemas.openxmlformats.org/officeDocument/2006/relationships/externalLink" Target="externalLinks/externalLink148.xml"/><Relationship Id="rId5" Type="http://schemas.openxmlformats.org/officeDocument/2006/relationships/externalLink" Target="externalLinks/externalLink4.xml"/><Relationship Id="rId95" Type="http://schemas.openxmlformats.org/officeDocument/2006/relationships/externalLink" Target="externalLinks/externalLink94.xml"/><Relationship Id="rId160" Type="http://schemas.openxmlformats.org/officeDocument/2006/relationships/externalLink" Target="externalLinks/externalLink159.xml"/><Relationship Id="rId181" Type="http://schemas.openxmlformats.org/officeDocument/2006/relationships/styles" Target="styles.xml"/><Relationship Id="rId22" Type="http://schemas.openxmlformats.org/officeDocument/2006/relationships/externalLink" Target="externalLinks/externalLink21.xml"/><Relationship Id="rId43" Type="http://schemas.openxmlformats.org/officeDocument/2006/relationships/externalLink" Target="externalLinks/externalLink42.xml"/><Relationship Id="rId64" Type="http://schemas.openxmlformats.org/officeDocument/2006/relationships/externalLink" Target="externalLinks/externalLink63.xml"/><Relationship Id="rId118" Type="http://schemas.openxmlformats.org/officeDocument/2006/relationships/externalLink" Target="externalLinks/externalLink117.xml"/><Relationship Id="rId139" Type="http://schemas.openxmlformats.org/officeDocument/2006/relationships/externalLink" Target="externalLinks/externalLink138.xml"/><Relationship Id="rId85" Type="http://schemas.openxmlformats.org/officeDocument/2006/relationships/externalLink" Target="externalLinks/externalLink84.xml"/><Relationship Id="rId150" Type="http://schemas.openxmlformats.org/officeDocument/2006/relationships/externalLink" Target="externalLinks/externalLink149.xml"/><Relationship Id="rId171" Type="http://schemas.openxmlformats.org/officeDocument/2006/relationships/externalLink" Target="externalLinks/externalLink170.xml"/><Relationship Id="rId12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32.xml"/><Relationship Id="rId108" Type="http://schemas.openxmlformats.org/officeDocument/2006/relationships/externalLink" Target="externalLinks/externalLink107.xml"/><Relationship Id="rId129" Type="http://schemas.openxmlformats.org/officeDocument/2006/relationships/externalLink" Target="externalLinks/externalLink128.xml"/><Relationship Id="rId54" Type="http://schemas.openxmlformats.org/officeDocument/2006/relationships/externalLink" Target="externalLinks/externalLink53.xml"/><Relationship Id="rId75" Type="http://schemas.openxmlformats.org/officeDocument/2006/relationships/externalLink" Target="externalLinks/externalLink74.xml"/><Relationship Id="rId96" Type="http://schemas.openxmlformats.org/officeDocument/2006/relationships/externalLink" Target="externalLinks/externalLink95.xml"/><Relationship Id="rId140" Type="http://schemas.openxmlformats.org/officeDocument/2006/relationships/externalLink" Target="externalLinks/externalLink139.xml"/><Relationship Id="rId161" Type="http://schemas.openxmlformats.org/officeDocument/2006/relationships/externalLink" Target="externalLinks/externalLink160.xml"/><Relationship Id="rId182" Type="http://schemas.openxmlformats.org/officeDocument/2006/relationships/sharedStrings" Target="sharedStrings.xml"/><Relationship Id="rId6" Type="http://schemas.openxmlformats.org/officeDocument/2006/relationships/externalLink" Target="externalLinks/externalLink5.xml"/><Relationship Id="rId23" Type="http://schemas.openxmlformats.org/officeDocument/2006/relationships/externalLink" Target="externalLinks/externalLink22.xml"/><Relationship Id="rId119" Type="http://schemas.openxmlformats.org/officeDocument/2006/relationships/externalLink" Target="externalLinks/externalLink118.xml"/><Relationship Id="rId44" Type="http://schemas.openxmlformats.org/officeDocument/2006/relationships/externalLink" Target="externalLinks/externalLink43.xml"/><Relationship Id="rId60" Type="http://schemas.openxmlformats.org/officeDocument/2006/relationships/externalLink" Target="externalLinks/externalLink59.xml"/><Relationship Id="rId65" Type="http://schemas.openxmlformats.org/officeDocument/2006/relationships/externalLink" Target="externalLinks/externalLink64.xml"/><Relationship Id="rId81" Type="http://schemas.openxmlformats.org/officeDocument/2006/relationships/externalLink" Target="externalLinks/externalLink80.xml"/><Relationship Id="rId86" Type="http://schemas.openxmlformats.org/officeDocument/2006/relationships/externalLink" Target="externalLinks/externalLink85.xml"/><Relationship Id="rId130" Type="http://schemas.openxmlformats.org/officeDocument/2006/relationships/externalLink" Target="externalLinks/externalLink129.xml"/><Relationship Id="rId135" Type="http://schemas.openxmlformats.org/officeDocument/2006/relationships/externalLink" Target="externalLinks/externalLink134.xml"/><Relationship Id="rId151" Type="http://schemas.openxmlformats.org/officeDocument/2006/relationships/externalLink" Target="externalLinks/externalLink150.xml"/><Relationship Id="rId156" Type="http://schemas.openxmlformats.org/officeDocument/2006/relationships/externalLink" Target="externalLinks/externalLink155.xml"/><Relationship Id="rId177" Type="http://schemas.openxmlformats.org/officeDocument/2006/relationships/externalLink" Target="externalLinks/externalLink176.xml"/><Relationship Id="rId172" Type="http://schemas.openxmlformats.org/officeDocument/2006/relationships/externalLink" Target="externalLinks/externalLink171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9" Type="http://schemas.openxmlformats.org/officeDocument/2006/relationships/externalLink" Target="externalLinks/externalLink38.xml"/><Relationship Id="rId109" Type="http://schemas.openxmlformats.org/officeDocument/2006/relationships/externalLink" Target="externalLinks/externalLink108.xml"/><Relationship Id="rId34" Type="http://schemas.openxmlformats.org/officeDocument/2006/relationships/externalLink" Target="externalLinks/externalLink33.xml"/><Relationship Id="rId50" Type="http://schemas.openxmlformats.org/officeDocument/2006/relationships/externalLink" Target="externalLinks/externalLink49.xml"/><Relationship Id="rId55" Type="http://schemas.openxmlformats.org/officeDocument/2006/relationships/externalLink" Target="externalLinks/externalLink54.xml"/><Relationship Id="rId76" Type="http://schemas.openxmlformats.org/officeDocument/2006/relationships/externalLink" Target="externalLinks/externalLink75.xml"/><Relationship Id="rId97" Type="http://schemas.openxmlformats.org/officeDocument/2006/relationships/externalLink" Target="externalLinks/externalLink96.xml"/><Relationship Id="rId104" Type="http://schemas.openxmlformats.org/officeDocument/2006/relationships/externalLink" Target="externalLinks/externalLink103.xml"/><Relationship Id="rId120" Type="http://schemas.openxmlformats.org/officeDocument/2006/relationships/externalLink" Target="externalLinks/externalLink119.xml"/><Relationship Id="rId125" Type="http://schemas.openxmlformats.org/officeDocument/2006/relationships/externalLink" Target="externalLinks/externalLink124.xml"/><Relationship Id="rId141" Type="http://schemas.openxmlformats.org/officeDocument/2006/relationships/externalLink" Target="externalLinks/externalLink140.xml"/><Relationship Id="rId146" Type="http://schemas.openxmlformats.org/officeDocument/2006/relationships/externalLink" Target="externalLinks/externalLink145.xml"/><Relationship Id="rId167" Type="http://schemas.openxmlformats.org/officeDocument/2006/relationships/externalLink" Target="externalLinks/externalLink166.xml"/><Relationship Id="rId7" Type="http://schemas.openxmlformats.org/officeDocument/2006/relationships/externalLink" Target="externalLinks/externalLink6.xml"/><Relationship Id="rId71" Type="http://schemas.openxmlformats.org/officeDocument/2006/relationships/externalLink" Target="externalLinks/externalLink70.xml"/><Relationship Id="rId92" Type="http://schemas.openxmlformats.org/officeDocument/2006/relationships/externalLink" Target="externalLinks/externalLink91.xml"/><Relationship Id="rId162" Type="http://schemas.openxmlformats.org/officeDocument/2006/relationships/externalLink" Target="externalLinks/externalLink161.xml"/><Relationship Id="rId183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29" Type="http://schemas.openxmlformats.org/officeDocument/2006/relationships/externalLink" Target="externalLinks/externalLink28.xml"/><Relationship Id="rId24" Type="http://schemas.openxmlformats.org/officeDocument/2006/relationships/externalLink" Target="externalLinks/externalLink23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66" Type="http://schemas.openxmlformats.org/officeDocument/2006/relationships/externalLink" Target="externalLinks/externalLink65.xml"/><Relationship Id="rId87" Type="http://schemas.openxmlformats.org/officeDocument/2006/relationships/externalLink" Target="externalLinks/externalLink86.xml"/><Relationship Id="rId110" Type="http://schemas.openxmlformats.org/officeDocument/2006/relationships/externalLink" Target="externalLinks/externalLink109.xml"/><Relationship Id="rId115" Type="http://schemas.openxmlformats.org/officeDocument/2006/relationships/externalLink" Target="externalLinks/externalLink114.xml"/><Relationship Id="rId131" Type="http://schemas.openxmlformats.org/officeDocument/2006/relationships/externalLink" Target="externalLinks/externalLink130.xml"/><Relationship Id="rId136" Type="http://schemas.openxmlformats.org/officeDocument/2006/relationships/externalLink" Target="externalLinks/externalLink135.xml"/><Relationship Id="rId157" Type="http://schemas.openxmlformats.org/officeDocument/2006/relationships/externalLink" Target="externalLinks/externalLink156.xml"/><Relationship Id="rId178" Type="http://schemas.openxmlformats.org/officeDocument/2006/relationships/externalLink" Target="externalLinks/externalLink177.xml"/><Relationship Id="rId61" Type="http://schemas.openxmlformats.org/officeDocument/2006/relationships/externalLink" Target="externalLinks/externalLink60.xml"/><Relationship Id="rId82" Type="http://schemas.openxmlformats.org/officeDocument/2006/relationships/externalLink" Target="externalLinks/externalLink81.xml"/><Relationship Id="rId152" Type="http://schemas.openxmlformats.org/officeDocument/2006/relationships/externalLink" Target="externalLinks/externalLink151.xml"/><Relationship Id="rId173" Type="http://schemas.openxmlformats.org/officeDocument/2006/relationships/externalLink" Target="externalLinks/externalLink172.xml"/><Relationship Id="rId19" Type="http://schemas.openxmlformats.org/officeDocument/2006/relationships/externalLink" Target="externalLinks/externalLink18.xml"/><Relationship Id="rId14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56" Type="http://schemas.openxmlformats.org/officeDocument/2006/relationships/externalLink" Target="externalLinks/externalLink55.xml"/><Relationship Id="rId77" Type="http://schemas.openxmlformats.org/officeDocument/2006/relationships/externalLink" Target="externalLinks/externalLink76.xml"/><Relationship Id="rId100" Type="http://schemas.openxmlformats.org/officeDocument/2006/relationships/externalLink" Target="externalLinks/externalLink99.xml"/><Relationship Id="rId105" Type="http://schemas.openxmlformats.org/officeDocument/2006/relationships/externalLink" Target="externalLinks/externalLink104.xml"/><Relationship Id="rId126" Type="http://schemas.openxmlformats.org/officeDocument/2006/relationships/externalLink" Target="externalLinks/externalLink125.xml"/><Relationship Id="rId147" Type="http://schemas.openxmlformats.org/officeDocument/2006/relationships/externalLink" Target="externalLinks/externalLink146.xml"/><Relationship Id="rId168" Type="http://schemas.openxmlformats.org/officeDocument/2006/relationships/externalLink" Target="externalLinks/externalLink167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72" Type="http://schemas.openxmlformats.org/officeDocument/2006/relationships/externalLink" Target="externalLinks/externalLink71.xml"/><Relationship Id="rId93" Type="http://schemas.openxmlformats.org/officeDocument/2006/relationships/externalLink" Target="externalLinks/externalLink92.xml"/><Relationship Id="rId98" Type="http://schemas.openxmlformats.org/officeDocument/2006/relationships/externalLink" Target="externalLinks/externalLink97.xml"/><Relationship Id="rId121" Type="http://schemas.openxmlformats.org/officeDocument/2006/relationships/externalLink" Target="externalLinks/externalLink120.xml"/><Relationship Id="rId142" Type="http://schemas.openxmlformats.org/officeDocument/2006/relationships/externalLink" Target="externalLinks/externalLink141.xml"/><Relationship Id="rId163" Type="http://schemas.openxmlformats.org/officeDocument/2006/relationships/externalLink" Target="externalLinks/externalLink162.xml"/><Relationship Id="rId3" Type="http://schemas.openxmlformats.org/officeDocument/2006/relationships/externalLink" Target="externalLinks/externalLink2.xml"/><Relationship Id="rId25" Type="http://schemas.openxmlformats.org/officeDocument/2006/relationships/externalLink" Target="externalLinks/externalLink24.xml"/><Relationship Id="rId46" Type="http://schemas.openxmlformats.org/officeDocument/2006/relationships/externalLink" Target="externalLinks/externalLink45.xml"/><Relationship Id="rId67" Type="http://schemas.openxmlformats.org/officeDocument/2006/relationships/externalLink" Target="externalLinks/externalLink66.xml"/><Relationship Id="rId116" Type="http://schemas.openxmlformats.org/officeDocument/2006/relationships/externalLink" Target="externalLinks/externalLink115.xml"/><Relationship Id="rId137" Type="http://schemas.openxmlformats.org/officeDocument/2006/relationships/externalLink" Target="externalLinks/externalLink136.xml"/><Relationship Id="rId158" Type="http://schemas.openxmlformats.org/officeDocument/2006/relationships/externalLink" Target="externalLinks/externalLink157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62" Type="http://schemas.openxmlformats.org/officeDocument/2006/relationships/externalLink" Target="externalLinks/externalLink61.xml"/><Relationship Id="rId83" Type="http://schemas.openxmlformats.org/officeDocument/2006/relationships/externalLink" Target="externalLinks/externalLink82.xml"/><Relationship Id="rId88" Type="http://schemas.openxmlformats.org/officeDocument/2006/relationships/externalLink" Target="externalLinks/externalLink87.xml"/><Relationship Id="rId111" Type="http://schemas.openxmlformats.org/officeDocument/2006/relationships/externalLink" Target="externalLinks/externalLink110.xml"/><Relationship Id="rId132" Type="http://schemas.openxmlformats.org/officeDocument/2006/relationships/externalLink" Target="externalLinks/externalLink131.xml"/><Relationship Id="rId153" Type="http://schemas.openxmlformats.org/officeDocument/2006/relationships/externalLink" Target="externalLinks/externalLink152.xml"/><Relationship Id="rId174" Type="http://schemas.openxmlformats.org/officeDocument/2006/relationships/externalLink" Target="externalLinks/externalLink173.xml"/><Relationship Id="rId179" Type="http://schemas.openxmlformats.org/officeDocument/2006/relationships/externalLink" Target="externalLinks/externalLink178.xml"/><Relationship Id="rId15" Type="http://schemas.openxmlformats.org/officeDocument/2006/relationships/externalLink" Target="externalLinks/externalLink14.xml"/><Relationship Id="rId36" Type="http://schemas.openxmlformats.org/officeDocument/2006/relationships/externalLink" Target="externalLinks/externalLink35.xml"/><Relationship Id="rId57" Type="http://schemas.openxmlformats.org/officeDocument/2006/relationships/externalLink" Target="externalLinks/externalLink56.xml"/><Relationship Id="rId106" Type="http://schemas.openxmlformats.org/officeDocument/2006/relationships/externalLink" Target="externalLinks/externalLink105.xml"/><Relationship Id="rId127" Type="http://schemas.openxmlformats.org/officeDocument/2006/relationships/externalLink" Target="externalLinks/externalLink126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52" Type="http://schemas.openxmlformats.org/officeDocument/2006/relationships/externalLink" Target="externalLinks/externalLink51.xml"/><Relationship Id="rId73" Type="http://schemas.openxmlformats.org/officeDocument/2006/relationships/externalLink" Target="externalLinks/externalLink72.xml"/><Relationship Id="rId78" Type="http://schemas.openxmlformats.org/officeDocument/2006/relationships/externalLink" Target="externalLinks/externalLink77.xml"/><Relationship Id="rId94" Type="http://schemas.openxmlformats.org/officeDocument/2006/relationships/externalLink" Target="externalLinks/externalLink93.xml"/><Relationship Id="rId99" Type="http://schemas.openxmlformats.org/officeDocument/2006/relationships/externalLink" Target="externalLinks/externalLink98.xml"/><Relationship Id="rId101" Type="http://schemas.openxmlformats.org/officeDocument/2006/relationships/externalLink" Target="externalLinks/externalLink100.xml"/><Relationship Id="rId122" Type="http://schemas.openxmlformats.org/officeDocument/2006/relationships/externalLink" Target="externalLinks/externalLink121.xml"/><Relationship Id="rId143" Type="http://schemas.openxmlformats.org/officeDocument/2006/relationships/externalLink" Target="externalLinks/externalLink142.xml"/><Relationship Id="rId148" Type="http://schemas.openxmlformats.org/officeDocument/2006/relationships/externalLink" Target="externalLinks/externalLink147.xml"/><Relationship Id="rId164" Type="http://schemas.openxmlformats.org/officeDocument/2006/relationships/externalLink" Target="externalLinks/externalLink163.xml"/><Relationship Id="rId169" Type="http://schemas.openxmlformats.org/officeDocument/2006/relationships/externalLink" Target="externalLinks/externalLink16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80" Type="http://schemas.openxmlformats.org/officeDocument/2006/relationships/theme" Target="theme/theme1.xml"/><Relationship Id="rId26" Type="http://schemas.openxmlformats.org/officeDocument/2006/relationships/externalLink" Target="externalLinks/externalLink25.xml"/><Relationship Id="rId47" Type="http://schemas.openxmlformats.org/officeDocument/2006/relationships/externalLink" Target="externalLinks/externalLink46.xml"/><Relationship Id="rId68" Type="http://schemas.openxmlformats.org/officeDocument/2006/relationships/externalLink" Target="externalLinks/externalLink67.xml"/><Relationship Id="rId89" Type="http://schemas.openxmlformats.org/officeDocument/2006/relationships/externalLink" Target="externalLinks/externalLink88.xml"/><Relationship Id="rId112" Type="http://schemas.openxmlformats.org/officeDocument/2006/relationships/externalLink" Target="externalLinks/externalLink111.xml"/><Relationship Id="rId133" Type="http://schemas.openxmlformats.org/officeDocument/2006/relationships/externalLink" Target="externalLinks/externalLink132.xml"/><Relationship Id="rId154" Type="http://schemas.openxmlformats.org/officeDocument/2006/relationships/externalLink" Target="externalLinks/externalLink153.xml"/><Relationship Id="rId175" Type="http://schemas.openxmlformats.org/officeDocument/2006/relationships/externalLink" Target="externalLinks/externalLink174.xml"/><Relationship Id="rId16" Type="http://schemas.openxmlformats.org/officeDocument/2006/relationships/externalLink" Target="externalLinks/externalLink15.xml"/><Relationship Id="rId37" Type="http://schemas.openxmlformats.org/officeDocument/2006/relationships/externalLink" Target="externalLinks/externalLink36.xml"/><Relationship Id="rId58" Type="http://schemas.openxmlformats.org/officeDocument/2006/relationships/externalLink" Target="externalLinks/externalLink57.xml"/><Relationship Id="rId79" Type="http://schemas.openxmlformats.org/officeDocument/2006/relationships/externalLink" Target="externalLinks/externalLink78.xml"/><Relationship Id="rId102" Type="http://schemas.openxmlformats.org/officeDocument/2006/relationships/externalLink" Target="externalLinks/externalLink101.xml"/><Relationship Id="rId123" Type="http://schemas.openxmlformats.org/officeDocument/2006/relationships/externalLink" Target="externalLinks/externalLink122.xml"/><Relationship Id="rId144" Type="http://schemas.openxmlformats.org/officeDocument/2006/relationships/externalLink" Target="externalLinks/externalLink143.xml"/><Relationship Id="rId90" Type="http://schemas.openxmlformats.org/officeDocument/2006/relationships/externalLink" Target="externalLinks/externalLink89.xml"/><Relationship Id="rId165" Type="http://schemas.openxmlformats.org/officeDocument/2006/relationships/externalLink" Target="externalLinks/externalLink164.xml"/><Relationship Id="rId27" Type="http://schemas.openxmlformats.org/officeDocument/2006/relationships/externalLink" Target="externalLinks/externalLink26.xml"/><Relationship Id="rId48" Type="http://schemas.openxmlformats.org/officeDocument/2006/relationships/externalLink" Target="externalLinks/externalLink47.xml"/><Relationship Id="rId69" Type="http://schemas.openxmlformats.org/officeDocument/2006/relationships/externalLink" Target="externalLinks/externalLink68.xml"/><Relationship Id="rId113" Type="http://schemas.openxmlformats.org/officeDocument/2006/relationships/externalLink" Target="externalLinks/externalLink112.xml"/><Relationship Id="rId134" Type="http://schemas.openxmlformats.org/officeDocument/2006/relationships/externalLink" Target="externalLinks/externalLink133.xml"/><Relationship Id="rId80" Type="http://schemas.openxmlformats.org/officeDocument/2006/relationships/externalLink" Target="externalLinks/externalLink79.xml"/><Relationship Id="rId155" Type="http://schemas.openxmlformats.org/officeDocument/2006/relationships/externalLink" Target="externalLinks/externalLink154.xml"/><Relationship Id="rId176" Type="http://schemas.openxmlformats.org/officeDocument/2006/relationships/externalLink" Target="externalLinks/externalLink175.xml"/><Relationship Id="rId17" Type="http://schemas.openxmlformats.org/officeDocument/2006/relationships/externalLink" Target="externalLinks/externalLink16.xml"/><Relationship Id="rId38" Type="http://schemas.openxmlformats.org/officeDocument/2006/relationships/externalLink" Target="externalLinks/externalLink37.xml"/><Relationship Id="rId59" Type="http://schemas.openxmlformats.org/officeDocument/2006/relationships/externalLink" Target="externalLinks/externalLink58.xml"/><Relationship Id="rId103" Type="http://schemas.openxmlformats.org/officeDocument/2006/relationships/externalLink" Target="externalLinks/externalLink102.xml"/><Relationship Id="rId124" Type="http://schemas.openxmlformats.org/officeDocument/2006/relationships/externalLink" Target="externalLinks/externalLink123.xml"/><Relationship Id="rId70" Type="http://schemas.openxmlformats.org/officeDocument/2006/relationships/externalLink" Target="externalLinks/externalLink69.xml"/><Relationship Id="rId91" Type="http://schemas.openxmlformats.org/officeDocument/2006/relationships/externalLink" Target="externalLinks/externalLink90.xml"/><Relationship Id="rId145" Type="http://schemas.openxmlformats.org/officeDocument/2006/relationships/externalLink" Target="externalLinks/externalLink144.xml"/><Relationship Id="rId166" Type="http://schemas.openxmlformats.org/officeDocument/2006/relationships/externalLink" Target="externalLinks/externalLink165.xml"/><Relationship Id="rId1" Type="http://schemas.openxmlformats.org/officeDocument/2006/relationships/worksheet" Target="worksheets/sheet1.xml"/><Relationship Id="rId28" Type="http://schemas.openxmlformats.org/officeDocument/2006/relationships/externalLink" Target="externalLinks/externalLink27.xml"/><Relationship Id="rId49" Type="http://schemas.openxmlformats.org/officeDocument/2006/relationships/externalLink" Target="externalLinks/externalLink48.xml"/><Relationship Id="rId114" Type="http://schemas.openxmlformats.org/officeDocument/2006/relationships/externalLink" Target="externalLinks/externalLink11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9.6188572723469962E-5"/>
          <c:w val="0.98694207027540359"/>
          <c:h val="0.98320185116136249"/>
        </c:manualLayout>
      </c:layout>
      <c:lineChart>
        <c:grouping val="standard"/>
        <c:varyColors val="1"/>
        <c:ser>
          <c:idx val="0"/>
          <c:order val="0"/>
          <c:spPr>
            <a:ln>
              <a:solidFill>
                <a:schemeClr val="accent1"/>
              </a:solidFill>
            </a:ln>
          </c:spPr>
          <c:marker>
            <c:symbol val="circle"/>
            <c:size val="25"/>
            <c:spPr>
              <a:solidFill>
                <a:srgbClr val="FF0000"/>
              </a:solidFill>
              <a:ln>
                <a:noFill/>
              </a:ln>
              <a:effectLst>
                <a:glow rad="38100">
                  <a:schemeClr val="accent1">
                    <a:alpha val="40000"/>
                  </a:schemeClr>
                </a:glow>
                <a:outerShdw blurRad="38100" dist="50800" dir="5400000" sx="3000" sy="3000" algn="ctr" rotWithShape="0">
                  <a:srgbClr val="000000">
                    <a:alpha val="43137"/>
                  </a:srgbClr>
                </a:outerShdw>
              </a:effectLst>
            </c:spPr>
          </c:marker>
          <c:dPt>
            <c:idx val="0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99AE-4EBB-BC55-C72A66E53B63}"/>
              </c:ext>
            </c:extLst>
          </c:dPt>
          <c:dPt>
            <c:idx val="1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99AE-4EBB-BC55-C72A66E53B63}"/>
              </c:ext>
            </c:extLst>
          </c:dPt>
          <c:dPt>
            <c:idx val="2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99AE-4EBB-BC55-C72A66E53B63}"/>
              </c:ext>
            </c:extLst>
          </c:dPt>
          <c:dPt>
            <c:idx val="3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99AE-4EBB-BC55-C72A66E53B63}"/>
              </c:ext>
            </c:extLst>
          </c:dPt>
          <c:dPt>
            <c:idx val="4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99AE-4EBB-BC55-C72A66E53B63}"/>
              </c:ext>
            </c:extLst>
          </c:dPt>
          <c:dPt>
            <c:idx val="5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99AE-4EBB-BC55-C72A66E53B63}"/>
              </c:ext>
            </c:extLst>
          </c:dPt>
          <c:dPt>
            <c:idx val="6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99AE-4EBB-BC55-C72A66E53B63}"/>
              </c:ext>
            </c:extLst>
          </c:dPt>
          <c:dPt>
            <c:idx val="7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99AE-4EBB-BC55-C72A66E53B63}"/>
              </c:ext>
            </c:extLst>
          </c:dPt>
          <c:dPt>
            <c:idx val="8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99AE-4EBB-BC55-C72A66E53B63}"/>
              </c:ext>
            </c:extLst>
          </c:dPt>
          <c:dPt>
            <c:idx val="9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99AE-4EBB-BC55-C72A66E53B63}"/>
              </c:ext>
            </c:extLst>
          </c:dPt>
          <c:dPt>
            <c:idx val="10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99AE-4EBB-BC55-C72A66E53B63}"/>
              </c:ext>
            </c:extLst>
          </c:dPt>
          <c:dPt>
            <c:idx val="11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99AE-4EBB-BC55-C72A66E53B63}"/>
              </c:ext>
            </c:extLst>
          </c:dPt>
          <c:dPt>
            <c:idx val="12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9-99AE-4EBB-BC55-C72A66E53B63}"/>
              </c:ext>
            </c:extLst>
          </c:dPt>
          <c:dPt>
            <c:idx val="13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B-99AE-4EBB-BC55-C72A66E53B63}"/>
              </c:ext>
            </c:extLst>
          </c:dPt>
          <c:dPt>
            <c:idx val="14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D-99AE-4EBB-BC55-C72A66E53B63}"/>
              </c:ext>
            </c:extLst>
          </c:dPt>
          <c:dPt>
            <c:idx val="15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F-99AE-4EBB-BC55-C72A66E53B63}"/>
              </c:ext>
            </c:extLst>
          </c:dPt>
          <c:dPt>
            <c:idx val="16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99AE-4EBB-BC55-C72A66E53B63}"/>
              </c:ext>
            </c:extLst>
          </c:dPt>
          <c:dPt>
            <c:idx val="17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3-99AE-4EBB-BC55-C72A66E53B63}"/>
              </c:ext>
            </c:extLst>
          </c:dPt>
          <c:dPt>
            <c:idx val="18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5-99AE-4EBB-BC55-C72A66E53B63}"/>
              </c:ext>
            </c:extLst>
          </c:dPt>
          <c:dPt>
            <c:idx val="19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7-99AE-4EBB-BC55-C72A66E53B63}"/>
              </c:ext>
            </c:extLst>
          </c:dPt>
          <c:dPt>
            <c:idx val="20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9-99AE-4EBB-BC55-C72A66E53B63}"/>
              </c:ext>
            </c:extLst>
          </c:dPt>
          <c:dPt>
            <c:idx val="21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B-99AE-4EBB-BC55-C72A66E53B63}"/>
              </c:ext>
            </c:extLst>
          </c:dPt>
          <c:dPt>
            <c:idx val="22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D-99AE-4EBB-BC55-C72A66E53B63}"/>
              </c:ext>
            </c:extLst>
          </c:dPt>
          <c:dPt>
            <c:idx val="23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F-99AE-4EBB-BC55-C72A66E53B63}"/>
              </c:ext>
            </c:extLst>
          </c:dPt>
          <c:dPt>
            <c:idx val="24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1-99AE-4EBB-BC55-C72A66E53B63}"/>
              </c:ext>
            </c:extLst>
          </c:dPt>
          <c:dPt>
            <c:idx val="25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3-99AE-4EBB-BC55-C72A66E53B63}"/>
              </c:ext>
            </c:extLst>
          </c:dPt>
          <c:dPt>
            <c:idx val="26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5-99AE-4EBB-BC55-C72A66E53B63}"/>
              </c:ext>
            </c:extLst>
          </c:dPt>
          <c:dPt>
            <c:idx val="27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7-99AE-4EBB-BC55-C72A66E53B63}"/>
              </c:ext>
            </c:extLst>
          </c:dPt>
          <c:dPt>
            <c:idx val="28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9-99AE-4EBB-BC55-C72A66E53B63}"/>
              </c:ext>
            </c:extLst>
          </c:dPt>
          <c:dPt>
            <c:idx val="29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B-99AE-4EBB-BC55-C72A66E53B63}"/>
              </c:ext>
            </c:extLst>
          </c:dPt>
          <c:dPt>
            <c:idx val="30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D-99AE-4EBB-BC55-C72A66E53B63}"/>
              </c:ext>
            </c:extLst>
          </c:dPt>
          <c:dPt>
            <c:idx val="31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F-99AE-4EBB-BC55-C72A66E53B63}"/>
              </c:ext>
            </c:extLst>
          </c:dPt>
          <c:dPt>
            <c:idx val="32"/>
            <c:marker>
              <c:symbol val="circle"/>
              <c:size val="25"/>
              <c:spPr>
                <a:solidFill>
                  <a:srgbClr val="FF0000"/>
                </a:solidFill>
                <a:ln w="9525">
                  <a:noFill/>
                </a:ln>
                <a:effectLst>
                  <a:glow rad="38100">
                    <a:schemeClr val="accent1">
                      <a:alpha val="40000"/>
                    </a:schemeClr>
                  </a:glow>
                  <a:outerShdw blurRad="38100" dist="50800" dir="5400000" sx="3000" sy="3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41-99AE-4EBB-BC55-C72A66E53B6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4800" b="0" i="0" u="none" strike="noStrike" kern="1200" baseline="0">
                    <a:ln w="0">
                      <a:solidFill>
                        <a:schemeClr val="accent1"/>
                      </a:solidFill>
                    </a:ln>
                    <a:solidFill>
                      <a:srgbClr val="FF0000"/>
                    </a:solidFill>
                    <a:effectLst>
                      <a:outerShdw blurRad="50800" dist="50800" dir="5400000" sx="1000" sy="1000" algn="ctr" rotWithShape="0">
                        <a:srgbClr val="000000">
                          <a:alpha val="43137"/>
                        </a:srgbClr>
                      </a:outerShdw>
                    </a:effectLst>
                    <a:latin typeface="Angsana New" panose="02020603050405020304" pitchFamily="18" charset="-34"/>
                    <a:ea typeface="+mn-ea"/>
                    <a:cs typeface="Angsana New" panose="02020603050405020304" pitchFamily="18" charset="-34"/>
                  </a:defRPr>
                </a:pPr>
                <a:endParaRPr lang="en-US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'S-Curve'!$N$837:$AX$837</c:f>
              <c:numCache>
                <c:formatCode>General</c:formatCode>
                <c:ptCount val="33"/>
                <c:pt idx="0">
                  <c:v>0</c:v>
                </c:pt>
                <c:pt idx="1">
                  <c:v>0</c:v>
                </c:pt>
                <c:pt idx="3" formatCode="_-* #,##0_-;\-* #,##0_-;_-* &quot;-&quot;??_-;_-@_-">
                  <c:v>1</c:v>
                </c:pt>
                <c:pt idx="4" formatCode="_-* #,##0_-;\-* #,##0_-;_-* &quot;-&quot;??_-;_-@_-">
                  <c:v>2</c:v>
                </c:pt>
                <c:pt idx="5" formatCode="_-* #,##0_-;\-* #,##0_-;_-* &quot;-&quot;??_-;_-@_-">
                  <c:v>3</c:v>
                </c:pt>
                <c:pt idx="6" formatCode="_-* #,##0_-;\-* #,##0_-;_-* &quot;-&quot;??_-;_-@_-">
                  <c:v>4</c:v>
                </c:pt>
                <c:pt idx="7" formatCode="_-* #,##0_-;\-* #,##0_-;_-* &quot;-&quot;??_-;_-@_-">
                  <c:v>5</c:v>
                </c:pt>
                <c:pt idx="8" formatCode="_-* #,##0_-;\-* #,##0_-;_-* &quot;-&quot;??_-;_-@_-">
                  <c:v>6</c:v>
                </c:pt>
                <c:pt idx="9" formatCode="_-* #,##0_-;\-* #,##0_-;_-* &quot;-&quot;??_-;_-@_-">
                  <c:v>7</c:v>
                </c:pt>
                <c:pt idx="10" formatCode="_-* #,##0_-;\-* #,##0_-;_-* &quot;-&quot;??_-;_-@_-">
                  <c:v>8</c:v>
                </c:pt>
                <c:pt idx="11" formatCode="_-* #,##0_-;\-* #,##0_-;_-* &quot;-&quot;??_-;_-@_-">
                  <c:v>9</c:v>
                </c:pt>
                <c:pt idx="12" formatCode="_-* #,##0_-;\-* #,##0_-;_-* &quot;-&quot;??_-;_-@_-">
                  <c:v>10</c:v>
                </c:pt>
                <c:pt idx="13" formatCode="_-* #,##0_-;\-* #,##0_-;_-* &quot;-&quot;??_-;_-@_-">
                  <c:v>11</c:v>
                </c:pt>
                <c:pt idx="14" formatCode="_-* #,##0_-;\-* #,##0_-;_-* &quot;-&quot;??_-;_-@_-">
                  <c:v>12</c:v>
                </c:pt>
                <c:pt idx="15" formatCode="_-* #,##0_-;\-* #,##0_-;_-* &quot;-&quot;??_-;_-@_-">
                  <c:v>13</c:v>
                </c:pt>
                <c:pt idx="16" formatCode="_-* #,##0_-;\-* #,##0_-;_-* &quot;-&quot;??_-;_-@_-">
                  <c:v>14</c:v>
                </c:pt>
                <c:pt idx="17" formatCode="_-* #,##0_-;\-* #,##0_-;_-* &quot;-&quot;??_-;_-@_-">
                  <c:v>15</c:v>
                </c:pt>
                <c:pt idx="18" formatCode="_-* #,##0_-;\-* #,##0_-;_-* &quot;-&quot;??_-;_-@_-">
                  <c:v>16</c:v>
                </c:pt>
                <c:pt idx="19" formatCode="_-* #,##0_-;\-* #,##0_-;_-* &quot;-&quot;??_-;_-@_-">
                  <c:v>17</c:v>
                </c:pt>
                <c:pt idx="20" formatCode="_-* #,##0_-;\-* #,##0_-;_-* &quot;-&quot;??_-;_-@_-">
                  <c:v>18</c:v>
                </c:pt>
                <c:pt idx="21" formatCode="_-* #,##0_-;\-* #,##0_-;_-* &quot;-&quot;??_-;_-@_-">
                  <c:v>19</c:v>
                </c:pt>
                <c:pt idx="22" formatCode="_-* #,##0_-;\-* #,##0_-;_-* &quot;-&quot;??_-;_-@_-">
                  <c:v>20</c:v>
                </c:pt>
                <c:pt idx="23" formatCode="_-* #,##0_-;\-* #,##0_-;_-* &quot;-&quot;??_-;_-@_-">
                  <c:v>21</c:v>
                </c:pt>
                <c:pt idx="24" formatCode="_-* #,##0_-;\-* #,##0_-;_-* &quot;-&quot;??_-;_-@_-">
                  <c:v>22</c:v>
                </c:pt>
                <c:pt idx="25" formatCode="_-* #,##0_-;\-* #,##0_-;_-* &quot;-&quot;??_-;_-@_-">
                  <c:v>23</c:v>
                </c:pt>
                <c:pt idx="26" formatCode="_-* #,##0_-;\-* #,##0_-;_-* &quot;-&quot;??_-;_-@_-">
                  <c:v>24</c:v>
                </c:pt>
                <c:pt idx="27" formatCode="_-* #,##0_-;\-* #,##0_-;_-* &quot;-&quot;??_-;_-@_-">
                  <c:v>25</c:v>
                </c:pt>
                <c:pt idx="28" formatCode="_-* #,##0_-;\-* #,##0_-;_-* &quot;-&quot;??_-;_-@_-">
                  <c:v>26</c:v>
                </c:pt>
                <c:pt idx="29" formatCode="_-* #,##0_-;\-* #,##0_-;_-* &quot;-&quot;??_-;_-@_-">
                  <c:v>27</c:v>
                </c:pt>
                <c:pt idx="30" formatCode="_-* #,##0_-;\-* #,##0_-;_-* &quot;-&quot;??_-;_-@_-">
                  <c:v>28</c:v>
                </c:pt>
                <c:pt idx="31" formatCode="_-* #,##0_-;\-* #,##0_-;_-* &quot;-&quot;??_-;_-@_-">
                  <c:v>29</c:v>
                </c:pt>
                <c:pt idx="32" formatCode="_-* #,##0_-;\-* #,##0_-;_-* &quot;-&quot;??_-;_-@_-">
                  <c:v>30</c:v>
                </c:pt>
              </c:numCache>
            </c:numRef>
          </c:cat>
          <c:val>
            <c:numRef>
              <c:f>'S-Curve'!$N$838:$AX$838</c:f>
              <c:numCache>
                <c:formatCode>General</c:formatCode>
                <c:ptCount val="33"/>
                <c:pt idx="0">
                  <c:v>0</c:v>
                </c:pt>
                <c:pt idx="1">
                  <c:v>0</c:v>
                </c:pt>
                <c:pt idx="3" formatCode="0.0%">
                  <c:v>0</c:v>
                </c:pt>
                <c:pt idx="4" formatCode="0.0%">
                  <c:v>3.3999999999999998E-3</c:v>
                </c:pt>
                <c:pt idx="5" formatCode="0.0%">
                  <c:v>1.5100000000000001E-2</c:v>
                </c:pt>
                <c:pt idx="6" formatCode="0.0%">
                  <c:v>2.7300000000000001E-2</c:v>
                </c:pt>
                <c:pt idx="7" formatCode="0.0%">
                  <c:v>4.0800000000000003E-2</c:v>
                </c:pt>
                <c:pt idx="8" formatCode="0.0%">
                  <c:v>5.8599999999999999E-2</c:v>
                </c:pt>
                <c:pt idx="9" formatCode="0.0%">
                  <c:v>7.7799999999999994E-2</c:v>
                </c:pt>
                <c:pt idx="10" formatCode="0.0%">
                  <c:v>0.1003</c:v>
                </c:pt>
                <c:pt idx="11" formatCode="0.0%">
                  <c:v>0.123</c:v>
                </c:pt>
                <c:pt idx="12" formatCode="0.0%">
                  <c:v>0.14729999999999999</c:v>
                </c:pt>
                <c:pt idx="13" formatCode="0.0%">
                  <c:v>0.17209999999999998</c:v>
                </c:pt>
                <c:pt idx="14" formatCode="0.0%">
                  <c:v>0.19869999999999999</c:v>
                </c:pt>
                <c:pt idx="15" formatCode="0.0%">
                  <c:v>0.2271</c:v>
                </c:pt>
                <c:pt idx="16" formatCode="0.0%">
                  <c:v>0.25779999999999997</c:v>
                </c:pt>
                <c:pt idx="17" formatCode="0.0%">
                  <c:v>0.30149999999999999</c:v>
                </c:pt>
                <c:pt idx="18" formatCode="0.0%">
                  <c:v>0.34849999999999998</c:v>
                </c:pt>
                <c:pt idx="19" formatCode="0.0%">
                  <c:v>0.39929999999999999</c:v>
                </c:pt>
                <c:pt idx="20" formatCode="0.0%">
                  <c:v>0.45139999999999997</c:v>
                </c:pt>
                <c:pt idx="21" formatCode="0.0%">
                  <c:v>0.5081</c:v>
                </c:pt>
                <c:pt idx="22" formatCode="0.0%">
                  <c:v>0.5665</c:v>
                </c:pt>
                <c:pt idx="23" formatCode="0.0%">
                  <c:v>0.62639999999999996</c:v>
                </c:pt>
                <c:pt idx="24" formatCode="0.0%">
                  <c:v>0.68340000000000001</c:v>
                </c:pt>
                <c:pt idx="25" formatCode="0.0%">
                  <c:v>0.73509999999999998</c:v>
                </c:pt>
                <c:pt idx="26" formatCode="0.0%">
                  <c:v>0.78510000000000002</c:v>
                </c:pt>
                <c:pt idx="27" formatCode="0.0%">
                  <c:v>0.83110000000000006</c:v>
                </c:pt>
                <c:pt idx="28" formatCode="0.0%">
                  <c:v>0.87690000000000001</c:v>
                </c:pt>
                <c:pt idx="29" formatCode="0.0%">
                  <c:v>0.91739999999999999</c:v>
                </c:pt>
                <c:pt idx="30" formatCode="0.0%">
                  <c:v>0.9536</c:v>
                </c:pt>
                <c:pt idx="31" formatCode="0.0%">
                  <c:v>0.98260000000000003</c:v>
                </c:pt>
                <c:pt idx="32" formatCode="0.0%">
                  <c:v>0.999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99AE-4EBB-BC55-C72A66E53B63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580855600"/>
        <c:axId val="1580846480"/>
      </c:lineChart>
      <c:catAx>
        <c:axId val="158085560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580846480"/>
        <c:crosses val="autoZero"/>
        <c:auto val="1"/>
        <c:lblAlgn val="ctr"/>
        <c:lblOffset val="100"/>
        <c:noMultiLvlLbl val="0"/>
      </c:catAx>
      <c:valAx>
        <c:axId val="158084648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580855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76200" cap="flat" cmpd="sng" algn="ctr">
      <a:noFill/>
      <a:round/>
    </a:ln>
    <a:effectLst/>
  </c:spPr>
  <c:txPr>
    <a:bodyPr/>
    <a:lstStyle/>
    <a:p>
      <a:pPr>
        <a:defRPr sz="4800">
          <a:ln w="0">
            <a:solidFill>
              <a:schemeClr val="accent1"/>
            </a:solidFill>
          </a:ln>
          <a:solidFill>
            <a:srgbClr val="FF0000"/>
          </a:solidFill>
          <a:effectLst>
            <a:outerShdw blurRad="50800" dist="50800" dir="5400000" sx="1000" sy="1000" algn="ctr" rotWithShape="0">
              <a:srgbClr val="000000">
                <a:alpha val="43137"/>
              </a:srgbClr>
            </a:outerShdw>
          </a:effectLst>
          <a:latin typeface="Angsana New" panose="02020603050405020304" pitchFamily="18" charset="-34"/>
          <a:cs typeface="Angsana New" panose="02020603050405020304" pitchFamily="18" charset="-34"/>
        </a:defRPr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369872284766382E-4"/>
          <c:y val="2.1033913292159104E-2"/>
          <c:w val="0.95762654939668046"/>
          <c:h val="0.97132735307033946"/>
        </c:manualLayout>
      </c:layout>
      <c:scatterChart>
        <c:scatterStyle val="smooth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20"/>
            <c:spPr>
              <a:solidFill>
                <a:srgbClr val="002060"/>
              </a:solidFill>
              <a:ln w="9525" cap="rnd">
                <a:solidFill>
                  <a:srgbClr val="002060"/>
                </a:solidFill>
                <a:prstDash val="lgDash"/>
              </a:ln>
              <a:effectLst/>
            </c:spPr>
          </c:marker>
          <c:dLbls>
            <c:numFmt formatCode="0.00%" sourceLinked="0"/>
            <c:spPr>
              <a:solidFill>
                <a:srgbClr val="CCFFCC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2400" b="0" i="0" u="none" strike="noStrike" kern="1200" baseline="0">
                    <a:solidFill>
                      <a:srgbClr val="000099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rgbClr val="33CC33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'S-Curve'!$O$837:$AY$837</c:f>
              <c:numCache>
                <c:formatCode>General</c:formatCode>
                <c:ptCount val="33"/>
                <c:pt idx="0">
                  <c:v>0</c:v>
                </c:pt>
                <c:pt idx="2" formatCode="_-* #,##0_-;\-* #,##0_-;_-* &quot;-&quot;??_-;_-@_-">
                  <c:v>1</c:v>
                </c:pt>
                <c:pt idx="3" formatCode="_-* #,##0_-;\-* #,##0_-;_-* &quot;-&quot;??_-;_-@_-">
                  <c:v>2</c:v>
                </c:pt>
                <c:pt idx="4" formatCode="_-* #,##0_-;\-* #,##0_-;_-* &quot;-&quot;??_-;_-@_-">
                  <c:v>3</c:v>
                </c:pt>
                <c:pt idx="5" formatCode="_-* #,##0_-;\-* #,##0_-;_-* &quot;-&quot;??_-;_-@_-">
                  <c:v>4</c:v>
                </c:pt>
                <c:pt idx="6" formatCode="_-* #,##0_-;\-* #,##0_-;_-* &quot;-&quot;??_-;_-@_-">
                  <c:v>5</c:v>
                </c:pt>
                <c:pt idx="7" formatCode="_-* #,##0_-;\-* #,##0_-;_-* &quot;-&quot;??_-;_-@_-">
                  <c:v>6</c:v>
                </c:pt>
                <c:pt idx="8" formatCode="_-* #,##0_-;\-* #,##0_-;_-* &quot;-&quot;??_-;_-@_-">
                  <c:v>7</c:v>
                </c:pt>
                <c:pt idx="9" formatCode="_-* #,##0_-;\-* #,##0_-;_-* &quot;-&quot;??_-;_-@_-">
                  <c:v>8</c:v>
                </c:pt>
                <c:pt idx="10" formatCode="_-* #,##0_-;\-* #,##0_-;_-* &quot;-&quot;??_-;_-@_-">
                  <c:v>9</c:v>
                </c:pt>
                <c:pt idx="11" formatCode="_-* #,##0_-;\-* #,##0_-;_-* &quot;-&quot;??_-;_-@_-">
                  <c:v>10</c:v>
                </c:pt>
                <c:pt idx="12" formatCode="_-* #,##0_-;\-* #,##0_-;_-* &quot;-&quot;??_-;_-@_-">
                  <c:v>11</c:v>
                </c:pt>
                <c:pt idx="13" formatCode="_-* #,##0_-;\-* #,##0_-;_-* &quot;-&quot;??_-;_-@_-">
                  <c:v>12</c:v>
                </c:pt>
                <c:pt idx="14" formatCode="_-* #,##0_-;\-* #,##0_-;_-* &quot;-&quot;??_-;_-@_-">
                  <c:v>13</c:v>
                </c:pt>
                <c:pt idx="15" formatCode="_-* #,##0_-;\-* #,##0_-;_-* &quot;-&quot;??_-;_-@_-">
                  <c:v>14</c:v>
                </c:pt>
                <c:pt idx="16" formatCode="_-* #,##0_-;\-* #,##0_-;_-* &quot;-&quot;??_-;_-@_-">
                  <c:v>15</c:v>
                </c:pt>
                <c:pt idx="17" formatCode="_-* #,##0_-;\-* #,##0_-;_-* &quot;-&quot;??_-;_-@_-">
                  <c:v>16</c:v>
                </c:pt>
                <c:pt idx="18" formatCode="_-* #,##0_-;\-* #,##0_-;_-* &quot;-&quot;??_-;_-@_-">
                  <c:v>17</c:v>
                </c:pt>
                <c:pt idx="19" formatCode="_-* #,##0_-;\-* #,##0_-;_-* &quot;-&quot;??_-;_-@_-">
                  <c:v>18</c:v>
                </c:pt>
                <c:pt idx="20" formatCode="_-* #,##0_-;\-* #,##0_-;_-* &quot;-&quot;??_-;_-@_-">
                  <c:v>19</c:v>
                </c:pt>
                <c:pt idx="21" formatCode="_-* #,##0_-;\-* #,##0_-;_-* &quot;-&quot;??_-;_-@_-">
                  <c:v>20</c:v>
                </c:pt>
                <c:pt idx="22" formatCode="_-* #,##0_-;\-* #,##0_-;_-* &quot;-&quot;??_-;_-@_-">
                  <c:v>21</c:v>
                </c:pt>
                <c:pt idx="23" formatCode="_-* #,##0_-;\-* #,##0_-;_-* &quot;-&quot;??_-;_-@_-">
                  <c:v>22</c:v>
                </c:pt>
                <c:pt idx="24" formatCode="_-* #,##0_-;\-* #,##0_-;_-* &quot;-&quot;??_-;_-@_-">
                  <c:v>23</c:v>
                </c:pt>
                <c:pt idx="25" formatCode="_-* #,##0_-;\-* #,##0_-;_-* &quot;-&quot;??_-;_-@_-">
                  <c:v>24</c:v>
                </c:pt>
                <c:pt idx="26" formatCode="_-* #,##0_-;\-* #,##0_-;_-* &quot;-&quot;??_-;_-@_-">
                  <c:v>25</c:v>
                </c:pt>
                <c:pt idx="27" formatCode="_-* #,##0_-;\-* #,##0_-;_-* &quot;-&quot;??_-;_-@_-">
                  <c:v>26</c:v>
                </c:pt>
                <c:pt idx="28" formatCode="_-* #,##0_-;\-* #,##0_-;_-* &quot;-&quot;??_-;_-@_-">
                  <c:v>27</c:v>
                </c:pt>
                <c:pt idx="29" formatCode="_-* #,##0_-;\-* #,##0_-;_-* &quot;-&quot;??_-;_-@_-">
                  <c:v>28</c:v>
                </c:pt>
                <c:pt idx="30" formatCode="_-* #,##0_-;\-* #,##0_-;_-* &quot;-&quot;??_-;_-@_-">
                  <c:v>29</c:v>
                </c:pt>
                <c:pt idx="31" formatCode="_-* #,##0_-;\-* #,##0_-;_-* &quot;-&quot;??_-;_-@_-">
                  <c:v>30</c:v>
                </c:pt>
                <c:pt idx="32" formatCode="_-* #,##0_-;\-* #,##0_-;_-* &quot;-&quot;??_-;_-@_-">
                  <c:v>31</c:v>
                </c:pt>
              </c:numCache>
            </c:numRef>
          </c:xVal>
          <c:yVal>
            <c:numRef>
              <c:f>'S-Curve'!$O$838:$AY$838</c:f>
              <c:numCache>
                <c:formatCode>General</c:formatCode>
                <c:ptCount val="33"/>
                <c:pt idx="0">
                  <c:v>0</c:v>
                </c:pt>
                <c:pt idx="2" formatCode="0.0%">
                  <c:v>0</c:v>
                </c:pt>
                <c:pt idx="3" formatCode="0.0%">
                  <c:v>3.3999999999999998E-3</c:v>
                </c:pt>
                <c:pt idx="4" formatCode="0.0%">
                  <c:v>1.5100000000000001E-2</c:v>
                </c:pt>
                <c:pt idx="5" formatCode="0.0%">
                  <c:v>2.7300000000000001E-2</c:v>
                </c:pt>
                <c:pt idx="6" formatCode="0.0%">
                  <c:v>4.0800000000000003E-2</c:v>
                </c:pt>
                <c:pt idx="7" formatCode="0.0%">
                  <c:v>5.8599999999999999E-2</c:v>
                </c:pt>
                <c:pt idx="8" formatCode="0.0%">
                  <c:v>7.7799999999999994E-2</c:v>
                </c:pt>
                <c:pt idx="9" formatCode="0.0%">
                  <c:v>0.1003</c:v>
                </c:pt>
                <c:pt idx="10" formatCode="0.0%">
                  <c:v>0.123</c:v>
                </c:pt>
                <c:pt idx="11" formatCode="0.0%">
                  <c:v>0.14729999999999999</c:v>
                </c:pt>
                <c:pt idx="12" formatCode="0.0%">
                  <c:v>0.17209999999999998</c:v>
                </c:pt>
                <c:pt idx="13" formatCode="0.0%">
                  <c:v>0.19869999999999999</c:v>
                </c:pt>
                <c:pt idx="14" formatCode="0.0%">
                  <c:v>0.2271</c:v>
                </c:pt>
                <c:pt idx="15" formatCode="0.0%">
                  <c:v>0.25779999999999997</c:v>
                </c:pt>
                <c:pt idx="16" formatCode="0.0%">
                  <c:v>0.30149999999999999</c:v>
                </c:pt>
                <c:pt idx="17" formatCode="0.0%">
                  <c:v>0.34849999999999998</c:v>
                </c:pt>
                <c:pt idx="18" formatCode="0.0%">
                  <c:v>0.39929999999999999</c:v>
                </c:pt>
                <c:pt idx="19" formatCode="0.0%">
                  <c:v>0.45139999999999997</c:v>
                </c:pt>
                <c:pt idx="20" formatCode="0.0%">
                  <c:v>0.5081</c:v>
                </c:pt>
                <c:pt idx="21" formatCode="0.0%">
                  <c:v>0.5665</c:v>
                </c:pt>
                <c:pt idx="22" formatCode="0.0%">
                  <c:v>0.62639999999999996</c:v>
                </c:pt>
                <c:pt idx="23" formatCode="0.0%">
                  <c:v>0.68340000000000001</c:v>
                </c:pt>
                <c:pt idx="24" formatCode="0.0%">
                  <c:v>0.73509999999999998</c:v>
                </c:pt>
                <c:pt idx="25" formatCode="0.0%">
                  <c:v>0.78510000000000002</c:v>
                </c:pt>
                <c:pt idx="26" formatCode="0.0%">
                  <c:v>0.83110000000000006</c:v>
                </c:pt>
                <c:pt idx="27" formatCode="0.0%">
                  <c:v>0.87690000000000001</c:v>
                </c:pt>
                <c:pt idx="28" formatCode="0.0%">
                  <c:v>0.91739999999999999</c:v>
                </c:pt>
                <c:pt idx="29" formatCode="0.0%">
                  <c:v>0.9536</c:v>
                </c:pt>
                <c:pt idx="30" formatCode="0.0%">
                  <c:v>0.98260000000000003</c:v>
                </c:pt>
                <c:pt idx="31" formatCode="0.0%">
                  <c:v>0.999</c:v>
                </c:pt>
                <c:pt idx="32" formatCode="0.0%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D60-4D3D-8E85-8318E98420BE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1239729488"/>
        <c:axId val="1239732752"/>
      </c:scatterChart>
      <c:valAx>
        <c:axId val="1239729488"/>
        <c:scaling>
          <c:orientation val="minMax"/>
          <c:max val="31"/>
          <c:min val="0"/>
        </c:scaling>
        <c:delete val="0"/>
        <c:axPos val="t"/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32752"/>
        <c:crosses val="max"/>
        <c:crossBetween val="midCat"/>
      </c:valAx>
      <c:valAx>
        <c:axId val="1239732752"/>
        <c:scaling>
          <c:orientation val="minMax"/>
          <c:max val="1"/>
        </c:scaling>
        <c:delete val="0"/>
        <c:axPos val="r"/>
        <c:numFmt formatCode="0%" sourceLinked="0"/>
        <c:majorTickMark val="out"/>
        <c:minorTickMark val="in"/>
        <c:tickLblPos val="high"/>
        <c:spPr>
          <a:pattFill prst="pct5">
            <a:fgClr>
              <a:schemeClr val="tx1">
                <a:lumMod val="65000"/>
                <a:lumOff val="35000"/>
              </a:schemeClr>
            </a:fgClr>
            <a:bgClr>
              <a:schemeClr val="bg1"/>
            </a:bgClr>
          </a:pattFill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3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39729488"/>
        <c:crosses val="max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2060780</xdr:colOff>
      <xdr:row>816</xdr:row>
      <xdr:rowOff>249382</xdr:rowOff>
    </xdr:from>
    <xdr:to>
      <xdr:col>7</xdr:col>
      <xdr:colOff>3048000</xdr:colOff>
      <xdr:row>818</xdr:row>
      <xdr:rowOff>235529</xdr:rowOff>
    </xdr:to>
    <xdr:sp macro="" textlink="">
      <xdr:nvSpPr>
        <xdr:cNvPr id="2" name="Rectangle 9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 bwMode="auto">
        <a:xfrm>
          <a:off x="4803980" y="155640232"/>
          <a:ext cx="0" cy="376672"/>
        </a:xfrm>
        <a:prstGeom prst="rect">
          <a:avLst/>
        </a:prstGeom>
        <a:solidFill>
          <a:srgbClr val="CCFFCC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t" upright="1"/>
        <a:lstStyle/>
        <a:p>
          <a:pPr algn="ctr"/>
          <a:r>
            <a:rPr lang="en-US" sz="3200" b="1" i="1">
              <a:latin typeface="TH SarabunPSK" pitchFamily="34" charset="-34"/>
              <a:cs typeface="TH SarabunPSK" pitchFamily="34" charset="-34"/>
            </a:rPr>
            <a:t>xxx%</a:t>
          </a:r>
          <a:endParaRPr lang="th-TH" sz="3200" b="1" i="1">
            <a:latin typeface="TH SarabunPSK" pitchFamily="34" charset="-34"/>
            <a:cs typeface="TH SarabunPSK" pitchFamily="34" charset="-34"/>
          </a:endParaRPr>
        </a:p>
      </xdr:txBody>
    </xdr:sp>
    <xdr:clientData/>
  </xdr:twoCellAnchor>
  <xdr:twoCellAnchor>
    <xdr:from>
      <xdr:col>5</xdr:col>
      <xdr:colOff>360218</xdr:colOff>
      <xdr:row>817</xdr:row>
      <xdr:rowOff>298441</xdr:rowOff>
    </xdr:from>
    <xdr:to>
      <xdr:col>7</xdr:col>
      <xdr:colOff>1455223</xdr:colOff>
      <xdr:row>817</xdr:row>
      <xdr:rowOff>300473</xdr:rowOff>
    </xdr:to>
    <xdr:cxnSp macro="">
      <xdr:nvCxnSpPr>
        <xdr:cNvPr id="3" name="Straight Connector 9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>
          <a:cxnSpLocks noChangeShapeType="1"/>
        </xdr:cNvCxnSpPr>
      </xdr:nvCxnSpPr>
      <xdr:spPr bwMode="auto">
        <a:xfrm flipV="1">
          <a:off x="3360593" y="155832166"/>
          <a:ext cx="1437905" cy="0"/>
        </a:xfrm>
        <a:prstGeom prst="line">
          <a:avLst/>
        </a:prstGeom>
        <a:noFill/>
        <a:ln w="101600" algn="ctr">
          <a:solidFill>
            <a:srgbClr val="002060"/>
          </a:solidFill>
          <a:prstDash val="solid"/>
          <a:round/>
          <a:headEnd type="oval" w="med" len="med"/>
          <a:tailEnd type="oval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111</xdr:col>
      <xdr:colOff>209550</xdr:colOff>
      <xdr:row>2</xdr:row>
      <xdr:rowOff>114298</xdr:rowOff>
    </xdr:from>
    <xdr:to>
      <xdr:col>174</xdr:col>
      <xdr:colOff>533400</xdr:colOff>
      <xdr:row>843</xdr:row>
      <xdr:rowOff>228600</xdr:rowOff>
    </xdr:to>
    <xdr:graphicFrame macro="">
      <xdr:nvGraphicFramePr>
        <xdr:cNvPr id="4" name="แผนภูมิ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 fPrintsWithSheet="0"/>
  </xdr:twoCellAnchor>
  <xdr:twoCellAnchor>
    <xdr:from>
      <xdr:col>20</xdr:col>
      <xdr:colOff>15240</xdr:colOff>
      <xdr:row>16</xdr:row>
      <xdr:rowOff>38100</xdr:rowOff>
    </xdr:from>
    <xdr:to>
      <xdr:col>56</xdr:col>
      <xdr:colOff>103921</xdr:colOff>
      <xdr:row>819</xdr:row>
      <xdr:rowOff>198120</xdr:rowOff>
    </xdr:to>
    <xdr:graphicFrame macro="">
      <xdr:nvGraphicFramePr>
        <xdr:cNvPr id="5" name="แผนภูมิ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50</xdr:col>
      <xdr:colOff>144691</xdr:colOff>
      <xdr:row>18</xdr:row>
      <xdr:rowOff>235526</xdr:rowOff>
    </xdr:from>
    <xdr:to>
      <xdr:col>50</xdr:col>
      <xdr:colOff>144691</xdr:colOff>
      <xdr:row>813</xdr:row>
      <xdr:rowOff>13854</xdr:rowOff>
    </xdr:to>
    <xdr:cxnSp macro="">
      <xdr:nvCxnSpPr>
        <xdr:cNvPr id="6" name="ตัวเชื่อมต่อตรง 7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CxnSpPr/>
      </xdr:nvCxnSpPr>
      <xdr:spPr>
        <a:xfrm>
          <a:off x="30148441" y="3616901"/>
          <a:ext cx="0" cy="151273453"/>
        </a:xfrm>
        <a:prstGeom prst="line">
          <a:avLst/>
        </a:prstGeom>
        <a:ln w="28575">
          <a:solidFill>
            <a:srgbClr val="FF0000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632371</xdr:colOff>
      <xdr:row>18</xdr:row>
      <xdr:rowOff>243146</xdr:rowOff>
    </xdr:from>
    <xdr:to>
      <xdr:col>20</xdr:col>
      <xdr:colOff>632371</xdr:colOff>
      <xdr:row>813</xdr:row>
      <xdr:rowOff>15240</xdr:rowOff>
    </xdr:to>
    <xdr:cxnSp macro="">
      <xdr:nvCxnSpPr>
        <xdr:cNvPr id="7" name="ตัวเชื่อมต่อตรง 8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CxnSpPr/>
      </xdr:nvCxnSpPr>
      <xdr:spPr>
        <a:xfrm>
          <a:off x="12605296" y="3614996"/>
          <a:ext cx="0" cy="151276744"/>
        </a:xfrm>
        <a:prstGeom prst="line">
          <a:avLst/>
        </a:prstGeom>
        <a:ln w="28575">
          <a:solidFill>
            <a:srgbClr val="FF0000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Desktop/Reduced%20Work/SAN-CC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&#3624;&#3619;&#3637;&#3619;&#3633;&#3594;/Copy%20of%20BOQ_STREET%20LIGHTING%232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Users\rattana_m\AppData\Local\Microsoft\Windows\Temporary%20Internet%20Files\Content.Outlook\AJ8CF3MB\01_BOQ_UPDATE_HW4006(REV2)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3608;&#3633;&#3597;&#3610;&#3640;&#3619;&#3637;\&#3591;&#3634;&#3609;&#3611;&#3619;&#3632;&#3617;&#3634;&#3603;&#3619;&#3634;&#3588;&#3634;&#3626;&#3635;&#3609;&#3633;&#3585;&#3626;&#3632;&#3614;&#3634;&#3609;\&#3623;&#3591;&#3649;&#3627;&#3623;&#3609;\Old\&#3626;&#3635;&#3609;&#3633;&#3585;%201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3626;&#3635;&#3648;&#3609;&#3634;&#3586;&#3629;&#3591;%20Pier%20Box%20Girder%20Bridge%20Height%2020%20m%20max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riax.anl.gov/Documents%20and%20Settings/Tmyers/My%20Documents/AES%20Stuff/Programs/RIA/Costing%20support/May%2004/RIA%20Driver%20Cost%20(Update%20#1) Rev A 5-19-04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New%20folder\CBB_7RoofofCarpark.xlsm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91;&#3634;&#3609;&#3605;&#3657;&#3629;&#3617;/05-&#3591;&#3634;&#3609;&#3624;&#3638;&#3585;&#3625;&#3634;&#3631;&#3607;&#3634;&#3591;&#3614;&#3636;&#3648;&#3624;&#3625;&#3585;&#3634;&#3597;&#3592;&#3609;&#3634;&#3616;&#3636;&#3648;&#3625;&#3585;(&#3610;&#3634;&#3591;&#3649;&#3585;&#3657;&#3623;)/BOQ%20&#3604;&#3656;&#3634;&#3609;&#3610;&#3634;&#3591;&#3649;&#3585;&#3657;&#3623;/BOQ%20&#3610;&#3634;&#3591;&#3649;&#3585;&#3657;&#3623;-final/&#3619;&#3634;&#3588;&#3634;&#3585;&#3621;&#3634;&#3591;&#3610;&#3634;&#3591;&#3649;&#3585;&#3657;&#3623;090458/&#3619;&#3634;&#3588;&#3634;&#3585;&#3621;&#3634;&#3591;&#3610;&#3634;&#3591;&#3649;&#3585;&#3657;&#3623;090458/Users/pareena.c/Desktop/BOQ%20AND%20COSTBREAKDOWN_ME%2020-12-2013/CostBreakDown_ME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PROJECT\SBIA\5JUNE00\TKC-NET\AC\PACKAGE3.XLS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3649;&#3612;&#3609;&#3605;&#3656;&#3634;&#3591;&#3619;&#3632;&#3604;&#3633;&#3610;&#3610;&#3634;&#3591;&#3611;&#3632;&#3629;&#3636;&#3609;.xls" TargetMode="External"/></Relationships>
</file>

<file path=xl/externalLinks/_rels/externalLink108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3626;&#3634;&#3618;&#3610;&#3634;&#3591;&#3611;&#3619;&#3632;&#3629;&#3636;&#3609;%20-%20&#3609;&#3588;&#3619;&#3626;&#3623;&#3619;&#3619;&#3588;&#3660;%20&#3605;&#3629;&#3609;%2013%20(&#3605;&#3633;&#3604;&#3619;&#3632;&#3618;&#3632;&#3607;&#3634;&#3591;%202.2%20&#3585;&#3617;.)%20(&#3612;&#3636;&#3623;%20ASPHALT).xls" TargetMode="External"/></Relationships>
</file>

<file path=xl/externalLinks/_rels/externalLink10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or/Desktop/Work/My%20Apainukool/&#3649;&#3615;&#3657;&#3617;&#3591;&#3634;&#3609;&#3629;&#3640;&#3650;&#3617;&#3591;&#3588;&#3660;&#3607;&#3634;&#3591;&#3621;&#3629;&#3604;(&#3623;&#3591;&#3648;&#3623;&#3637;&#3618;&#3609;&#3619;&#3634;&#3594;&#3614;&#3620;&#3585;&#3625;&#3660;-%20&#3609;&#3588;&#3619;&#3629;&#3636;&#3609;&#3607;&#3619;&#3660;)/rachaphruek_tunnel(BACKUP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Wsk-&#3611;&#3619;&#3632;&#3617;&#3634;&#3603;&#3619;&#3634;&#3588;&#3634;/WSK004-&#3591;&#3634;&#3609;&#3609;&#3588;&#3619;&#3609;&#3634;&#3618;&#3585;%20&#3609;&#3618;.2005/&#3611;&#3619;&#3632;&#3617;&#3634;&#3603;&#3619;&#3634;&#3588;&#3634;&#3592;&#3633;&#3591;&#3627;&#3623;&#3633;&#3604;&#3609;&#3588;&#3619;&#3609;&#3634;&#3618;&#3585;%202.xls" TargetMode="External"/></Relationships>
</file>

<file path=xl/externalLinks/_rels/externalLink110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85;&#3619;&#3617;&#3607;&#3634;&#3591;&#3627;&#3621;&#3623;&#3591;&#3594;&#3609;&#3610;&#3607;/&#3650;&#3588;&#3619;&#3591;&#3585;&#3634;&#3619;&#3592;&#3634;&#3585;%20&#3626;&#3626;&#3629;/&#3616;&#3634;&#3588;&#3605;&#3632;&#3623;&#3633;&#3609;&#3629;&#3629;&#3585;&#3648;&#3593;&#3637;&#3618;&#3591;&#3648;&#3627;&#3609;&#3639;&#3629;/&#3626;&#3634;&#3618;&#3609;&#3635;&#3605;&#3585;&#3605;&#3634;&#3604;&#3650;&#3605;&#3609;%20&#3592;.&#3586;&#3629;&#3609;&#3649;&#3585;&#3656;&#3609;/&#3585;&#3619;&#3617;&#3607;&#3634;&#3591;&#3627;&#3621;&#3623;&#3591;&#3594;&#3609;&#3610;&#3607;/&#3591;&#3634;&#3609;&#3611;&#3619;&#3632;&#3617;&#3634;&#3603;%20%20&#3619;&#3634;&#3588;&#3634;%20%20&#3591;&#3611;&#3617;.2549/&#3612;&#3633;&#3591;&#3648;&#3617;&#3639;&#3629;&#3591;/&#3612;&#3633;&#3591;&#3648;&#3617;&#3639;&#3629;&#3591;&#3619;&#3623;&#3617;%20&#3585;&#3619;&#3632;&#3607;&#3640;&#3656;&#3617;&#3649;&#3610;&#3610;%20&#3592;&#3633;&#3591;&#3627;&#3623;&#3633;&#3604;&#3626;&#3617;&#3640;&#3607;&#3619;&#3626;&#3634;&#3588;&#3619;/1.xls" TargetMode="External"/></Relationships>
</file>

<file path=xl/externalLinks/_rels/externalLink1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H-BPN2/09BPN2_Cost%20&amp;%20BOQ/02_BOQ/04_CIVIL/&#3619;&#3634;&#3588;&#3634;_&#3591;&#3634;&#3609;&#3629;&#3634;&#3588;&#3634;&#3619;_(7-02-08)/BOQ_UPDATE_LOCAL32_33(&#3588;&#3656;&#3634;&#3586;&#3609;&#3626;&#3656;&#3591;&#3648;&#3617;&#3639;&#3629;&#3591;&#3650;&#3588;&#3619;&#3634;&#3594;).xls" TargetMode="External"/></Relationships>
</file>

<file path=xl/externalLinks/_rels/externalLink1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&#3619;&#3634;&#3588;&#3634;&#3585;&#3621;&#3634;&#3591;&#3611;&#3637;&#3591;&#3610;&#3611;&#3619;&#3632;&#3617;&#3634;&#3603;%202551\&#3627;&#3609;&#3629;&#3591;&#3617;&#3609;\&#3627;&#3609;&#3629;&#3591;&#3617;&#3609;&#3605;&#3629;&#3609;%202&#3651;&#3627;&#3617;&#3656;\&#3627;&#3609;&#3629;&#3591;&#3617;&#3609;%20%20&#3605;&#3629;&#3609;2%20%20(31-07-51)&#3609;&#3657;&#3635;&#3617;&#3633;&#3609;37(&#3648;&#3586;&#3655;&#3617;1).xls" TargetMode="External"/></Relationships>
</file>

<file path=xl/externalLinks/_rels/externalLink113.xml.rels><?xml version="1.0" encoding="UTF-8" standalone="yes"?>
<Relationships xmlns="http://schemas.openxmlformats.org/package/2006/relationships"><Relationship Id="rId1" Type="http://schemas.openxmlformats.org/officeDocument/2006/relationships/externalLinkPath" Target="/&#3619;&#3634;&#3588;&#3634;&#3585;&#3621;&#3634;&#3591;&#3611;&#3637;&#3591;&#3610;&#3611;&#3619;&#3632;&#3617;&#3634;&#3603;%202551/&#3627;&#3609;&#3629;&#3591;&#3617;&#3609;/&#3627;&#3609;&#3629;&#3591;&#3617;&#3609;&#3605;&#3629;&#3609;%202&#3651;&#3627;&#3617;&#3656;/&#3627;&#3609;&#3629;&#3591;&#3617;&#3609;%20%20&#3605;&#3629;&#3609;2%20%20(31-07-51)&#3609;&#3657;&#3635;&#3617;&#3633;&#3609;37(&#3648;&#3586;&#3655;&#3617;1).xls" TargetMode="External"/></Relationships>
</file>

<file path=xl/externalLinks/_rels/externalLink1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3591;&#3634;&#3609;&#3611;&#3619;&#3632;&#3617;&#3634;&#3603;&#3619;&#3634;&#3588;&#3634;&#3626;&#3635;&#3609;&#3633;&#3585;&#3626;&#3632;&#3614;&#3634;&#3609;\&#3623;&#3591;&#3649;&#3627;&#3623;&#3609;\Old\&#3626;&#3635;&#3609;&#3633;&#3585;%201.xls" TargetMode="External"/></Relationships>
</file>

<file path=xl/externalLinks/_rels/externalLink1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3626;&#3634;&#3618;%20&#3629;.&#3610;&#3634;&#3591;&#3611;&#3632;&#3629;&#3636;&#3609;%20-%20&#3619;&#3634;&#3617;&#3629;&#3636;&#3609;&#3607;&#3619;&#3634;%20(&#3626;&#3656;&#3623;&#3609;&#3607;&#3637;&#3656;%201)%20(26-02-51).xls" TargetMode="External"/></Relationships>
</file>

<file path=xl/externalLinks/_rels/externalLink1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Administrator\My%20Documents\AE.BOONCHAI\&#3619;&#3634;&#3588;&#3634;&#3585;&#3621;&#3634;&#3591;\&#3626;&#3634;&#3618;&#3626;&#3619;&#3632;&#3610;&#3640;&#3619;&#3637;(&#3612;&#3636;&#3623;&#3588;&#3629;&#3609;&#3585;&#3619;&#3637;&#3605;)%20&#3605;&#3629;&#3609;%201.xls" TargetMode="External"/></Relationships>
</file>

<file path=xl/externalLinks/_rels/externalLink1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3619;&#3634;&#3588;&#3634;&#3585;&#3621;&#3634;&#3591;&#3607;&#3637;&#3656;&#3585;&#3635;&#3621;&#3633;&#3591;&#3607;&#3635;\&#3626;&#3634;&#3618;&#3610;&#3634;&#3591;&#3611;&#3619;&#3632;&#3629;&#3636;&#3609;%20-%20&#3609;&#3588;&#3619;&#3626;&#3623;&#3619;&#3619;&#3588;&#3660;%20&#3605;&#3629;&#3609;%2013%20(&#3612;&#3636;&#3623;%20ASPHALT).xls" TargetMode="External"/></Relationships>
</file>

<file path=xl/externalLinks/_rels/externalLink1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3608;&#3633;&#3597;&#3610;&#3640;&#3619;&#3637;\&#3591;&#3634;&#3609;&#3611;&#3619;&#3632;&#3617;&#3634;&#3603;&#3619;&#3634;&#3588;&#3634;&#3626;&#3635;&#3609;&#3633;&#3585;&#3626;&#3632;&#3614;&#3634;&#3609;\&#3623;&#3591;&#3649;&#3627;&#3623;&#3609;\&#3626;&#3635;&#3609;&#3633;&#3585;%201_excel%202000.xls" TargetMode="External"/></Relationships>
</file>

<file path=xl/externalLinks/_rels/externalLink1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H-HW338\10_DOH-HW338_Cost%20&amp;%20BOQ\01_&#3611;&#3619;&#3632;&#3617;&#3634;&#3603;&#3619;&#3634;&#3588;&#3634;%20Draft%20Final\BackUP%20(Draft%20Final)\05_STRUCTURE\02_FRONTAGE%20NEW%20BRIDGE\01_&#3626;&#3632;&#3614;&#3634;&#3609;&#3586;&#3657;&#3634;&#3617;&#3588;&#3621;&#3629;&#3591;&#3626;&#3640;&#3588;&#3605;%20%2024+958.390\04-&#3619;&#3634;&#3623;&#3626;&#3632;&#3614;&#3634;&#3609;\railing-slabtype%20&#3594;&#3656;&#3623;&#3591;%205%20m-TYPE%20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Wsk-&#3611;&#3619;&#3632;&#3617;&#3634;&#3603;&#3619;&#3634;&#3588;&#3634;\WSK005-&#3591;&#3634;&#3609;&#3605;&#3632;&#3623;&#3633;&#3609;&#3605;&#3585;\2550\&#3591;&#3634;&#3609;&#3605;&#3632;&#3623;&#3633;&#3609;&#3605;&#3585;%20sand%20Dune%208-&#3585;&#3619;&#3585;&#3598;&#3634;&#3588;&#3617;-50\&#3650;&#3588;&#3619;&#3591;&#3585;&#3634;&#3619;&#3614;&#3633;&#3602;&#3609;&#3634;&#3614;&#3639;&#3657;&#3609;&#3607;&#3637;&#3656;&#3626;&#3656;&#3623;&#3609;&#3614;&#3619;&#3632;&#3629;&#3591;&#3588;&#3660;%2014-2-55.xls" TargetMode="External"/></Relationships>
</file>

<file path=xl/externalLinks/_rels/externalLink120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91;&#3634;&#3609;&#3626;&#3632;&#3614;&#3634;&#3609;&#3607;&#3634;&#3591;&#3648;&#3594;&#3639;&#3656;&#3629;&#3617;%20&#3629;&#3634;&#3588;&#3634;&#3619;%20&#3585;&#3607;&#3614;/BOQ%20&#3610;&#3634;&#3591;&#3649;&#3585;&#3657;&#3623;-final/&#3619;&#3634;&#3588;&#3634;&#3585;&#3621;&#3634;&#3591;&#3610;&#3634;&#3591;&#3649;&#3585;&#3657;&#3623;090458/&#3619;&#3634;&#3588;&#3634;&#3585;&#3621;&#3634;&#3591;&#3610;&#3634;&#3591;&#3649;&#3585;&#3657;&#3623;090458/Users/Administrator/Desktop/&#3619;&#3634;&#3588;&#3634;&#3623;&#3633;&#3626;&#3604;&#3640;&#3585;&#3656;&#3629;&#3626;&#3619;&#3657;&#3634;&#3591;/Documents%20and%20Settings/user/My%20Documents/WorkZ/&#3594;&#3633;&#3618;&#3609;&#3634;&#3607;-&#3607;&#3621;%2032%20&#3605;&#3629;&#3609;%201%20&#3626;&#3656;&#3623;&#3609;&#3607;&#3637;&#3656;%202.xls" TargetMode="External"/></Relationships>
</file>

<file path=xl/externalLinks/_rels/externalLink1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raporn\robatherm\WINDOWS\Desktop\Reduced%20Work\SAN-CC.xls" TargetMode="External"/></Relationships>
</file>

<file path=xl/externalLinks/_rels/externalLink1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-nopparat\2004%20boq\ESTIMATE\BOQ\BOQ_&#3648;&#3629;&#3585;&#3594;&#3609;\BIG-C\Radamri_rev106\Bill%20No.%202.xls" TargetMode="External"/></Relationships>
</file>

<file path=xl/externalLinks/_rels/externalLink1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3608;&#3637;&#3619;&#3624;&#3633;&#3585;&#3604;&#3636;&#3660;\&#3619;&#3634;&#3588;&#3634;&#3585;&#3621;&#3634;&#3591;&#3619;&#3623;&#3617;&#3626;&#3634;&#3618;&#3607;&#3634;&#3591;%20&#3611;&#3637;&#3591;&#3610;&#3611;&#3619;&#3632;&#3617;&#3634;&#3603;%202547\&#3626;&#3634;&#3618;&#3649;&#3617;&#3656;&#3619;&#3636;&#3617;-&#3649;&#3617;&#3656;&#3649;&#3605;&#3591;%20&#3605;&#3629;&#3609;2%20A.xls" TargetMode="External"/></Relationships>
</file>

<file path=xl/externalLinks/_rels/externalLink12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ngchai/Downloads/&#3626;&#3634;&#3618;&#3648;&#3594;&#3637;&#3618;&#3591;&#3619;&#3634;&#3618;-&#3648;&#3594;&#3637;&#3618;&#3591;&#3586;&#3629;&#3591;%20&#3605;&#3629;&#3609;%201/&#3648;&#3594;&#3637;&#3618;&#3591;&#3619;&#3634;&#3618;-&#3648;&#3594;&#3637;&#3618;&#3591;&#3586;&#3629;&#3591;%20%20&#3605;&#3629;&#3609;%201.xls" TargetMode="External"/></Relationships>
</file>

<file path=xl/externalLinks/_rels/externalLink125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91;&#3634;&#3609;&#3585;&#3619;&#3617;&#3631;/&#3619;&#3634;&#3618;&#3585;&#3634;&#3619;&#3611;&#3619;&#3632;&#3617;&#3634;&#3603;&#3619;&#3634;&#3588;&#3634;%2048/&#3591;&#3634;&#3609;&#3612;&#3633;&#3591;&#3648;&#3617;&#3639;&#3629;&#3591;/&#3648;&#3621;&#3637;&#3656;&#3618;&#3591;&#3648;&#3617;&#3639;&#3629;&#3591;&#3648;&#3610;&#3605;&#3591;/05-06-20%20BOQ_Update-&#3649;&#3585;&#3657;&#3652;&#3586;/09%20-%20BOQ/BOQ-UPDATE%20(%20&#3607;&#3640;&#3656;&#3591;&#3609;&#3634;&#3591;&#3604;&#3635;)%20.xls" TargetMode="External"/></Relationships>
</file>

<file path=xl/externalLinks/_rels/externalLink1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074_KKU-ENG50\10-12-07%20Cost%20&amp;%20BOQ\&#3591;&#3634;&#3609;BOOTHS.xls" TargetMode="External"/></Relationships>
</file>

<file path=xl/externalLinks/_rels/externalLink1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uwat\zsomsak-1\ESTIMAT\HOUSE-G.XLS" TargetMode="External"/></Relationships>
</file>

<file path=xl/externalLinks/_rels/externalLink12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ile40x40%20MS-02.xls" TargetMode="External"/></Relationships>
</file>

<file path=xl/externalLinks/_rels/externalLink1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09BPN2_Cost%20&amp;%20BOQ\02_BOQ\04_CIVIL\BOQ_update(19_11_50)\BOQ\UnitPric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containers\Bundle\Application\9131141A-4B4D-4C00-BC86-49208905B9E5\Excel.app\D:\Users\kk\Desktop\DOCUME~1\52246\LOCALS~1\Temp\&#27888;&#22283;&#20272;&#20729;&#22522;&#28310;&#27284;-01(2003&#24180;).xls" TargetMode="External"/></Relationships>
</file>

<file path=xl/externalLinks/_rels/externalLink130.xml.rels><?xml version="1.0" encoding="UTF-8" standalone="yes"?>
<Relationships xmlns="http://schemas.openxmlformats.org/package/2006/relationships"><Relationship Id="rId1" Type="http://schemas.openxmlformats.org/officeDocument/2006/relationships/externalLinkPath" Target="/G/&#3629;&#3639;&#3656;&#3609;&#3654;/BOQ%20&#3619;&#3618;.-&#3592;/wsk/&#3611;&#3619;&#3632;&#3617;&#3634;&#3603;&#3619;&#3634;&#3588;&#3634;&#3588;&#3640;&#3657;&#3591;&#3623;&#3636;&#3617;&#3634;&#3609;/9-1%20&#3611;&#3619;&#3632;&#3617;&#3634;&#3603;&#3619;&#3634;&#3588;&#3634;&#3588;&#3640;&#3657;&#3591;&#3623;&#3636;&#3617;&#3634;&#3609;%2010-9-53.xls" TargetMode="External"/></Relationships>
</file>

<file path=xl/externalLinks/_rels/externalLink1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074_KKU-ENG50\10-12-07%20Cost%20&amp;%20BOQ\KKU50-Cost-Estimate%20.xls" TargetMode="External"/></Relationships>
</file>

<file path=xl/externalLinks/_rels/externalLink132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91;&#3634;&#3609;&#3611;&#3619;&#3632;&#3617;&#3634;&#3603;&#3619;&#3634;&#3588;&#3634;&#3606;&#3609;&#3609;/&#3610;.&#3627;&#3634;&#3604;&#3607;&#3619;&#3634;&#3618;&#3591;&#3634;&#3617;-&#3610;.&#3627;&#3657;&#3623;&#3618;&#3648;&#3611;&#3621;&#3657;&#3634;/G/&#3629;&#3639;&#3656;&#3609;&#3654;/BOQ%20&#3619;&#3618;.-&#3592;/wsk/&#3611;&#3619;&#3632;&#3617;&#3634;&#3603;&#3619;&#3634;&#3588;&#3634;&#3588;&#3640;&#3657;&#3591;&#3623;&#3636;&#3617;&#3634;&#3609;/9-1%20&#3611;&#3619;&#3632;&#3617;&#3634;&#3603;&#3619;&#3634;&#3588;&#3634;&#3588;&#3640;&#3657;&#3591;&#3623;&#3636;&#3617;&#3634;&#3609;%2022-2-53.xls" TargetMode="External"/></Relationships>
</file>

<file path=xl/externalLinks/_rels/externalLink1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06_D238%20DOR-PNG_Estimate\01%20&#3611;&#3619;&#3632;&#3617;&#3634;&#3603;&#3619;&#3634;&#3588;&#3634;&#3606;&#3609;&#3609;&#3626;&#3634;&#3618;&#3607;&#3637;&#3656;1%20.xls" TargetMode="External"/></Relationships>
</file>

<file path=xl/externalLinks/_rels/externalLink134.xml.rels><?xml version="1.0" encoding="UTF-8" standalone="yes"?>
<Relationships xmlns="http://schemas.openxmlformats.org/package/2006/relationships"><Relationship Id="rId1" Type="http://schemas.openxmlformats.org/officeDocument/2006/relationships/externalLinkPath" Target="/DOR-TOUR1/03%20DOR-TOUR1_Myteam/Cost_Estimate/05_&#3611;&#3619;&#3632;&#3617;&#3634;&#3603;&#3619;&#3634;&#3588;&#3634;%20&#3591;&#3610;&#3611;&#3637;%2051%20(&#3592;&#3634;&#3585;&#3585;&#3619;&#3617;%2027-11-07)/&#3626;&#3637;&#3656;&#3649;&#3618;&#3585;&#3588;&#3640;&#3657;&#3591;&#3623;&#3636;&#3617;&#3634;&#3609;%20-%20&#3610;&#3657;&#3634;&#3609;&#3627;&#3617;&#3641;&#3604;&#3640;&#3604;/01_&#3611;&#3619;&#3632;&#3617;&#3634;&#3603;&#3619;&#3634;&#3588;&#3634;%20&#3592;&#3633;&#3609;&#3607;&#3610;&#3640;&#3619;&#3637;%20&#3626;&#3634;&#3618;&#3607;&#3637;&#3656;%201%20&#3606;&#3609;&#3609;&#3648;&#3621;&#3637;&#3618;&#3610;&#3627;&#3634;&#3604;&#3588;&#3640;&#3657;&#3591;&#3623;&#3636;&#3617;&#3634;&#3609;.xls" TargetMode="External"/></Relationships>
</file>

<file path=xl/externalLinks/_rels/externalLink135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91;&#3634;&#3609;&#3648;&#3614;&#3636;&#3656;&#3617;_&#3621;&#3604;-pi%20&#3605;&#3657;&#3609;/Documents%20and%20Settings/Torque/My%20Documents/TNTCON/04-TTCL-TOC/04%20TOC-Q/Project%202000%20.xls/Somchai15.xls" TargetMode="External"/></Relationships>
</file>

<file path=xl/externalLinks/_rels/externalLink1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at\shareddocs\Documents%20and%20Settings\Administrator\Local%20Settings\Temporary%20Internet%20Files\Content.IE5\JFYCK3OJ\27-08-07\BOQ%20Phuphatara%20Cost%20Rev.3(27&#3626;&#3588;50)%2013%20M.xls" TargetMode="External"/></Relationships>
</file>

<file path=xl/externalLinks/_rels/externalLink1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te\e\&#3585;&#3619;&#3617;&#3607;&#3634;&#3591;&#3627;&#3621;&#3623;&#3591;&#3594;&#3609;&#3610;&#3607;\Project%202006\&#3626;&#3610;&#3619;\&#3611;&#3619;&#3632;&#3617;&#3634;&#3603;&#3619;&#3634;&#3588;&#3634;\&#3611;&#3619;&#3632;&#3617;&#3634;&#3603;&#3619;&#3634;&#3588;&#3634;%20&#3619;&#3610;.3012\0%25B8%2584&#3634;&#3591;&#3634;&#3609;&#3585;&#3656;&#3629;&#3626;&#3619;&#3657;&#3634;&#3591;&#3626;&#3632;&#3614;&#3634;&#3609;.xls" TargetMode="External"/></Relationships>
</file>

<file path=xl/externalLinks/_rels/externalLink138.xml.rels><?xml version="1.0" encoding="UTF-8" standalone="yes"?>
<Relationships xmlns="http://schemas.openxmlformats.org/package/2006/relationships"><Relationship Id="rId1" Type="http://schemas.openxmlformats.org/officeDocument/2006/relationships/externalLinkPath" Target="/&#3614;&#3619;&#3632;&#3611;&#3619;&#3632;&#3650;&#3607;&#3609;/&#3619;&#3634;&#3618;&#3585;&#3634;&#3619;&#3649;&#3626;&#3604;&#3591;&#3611;&#3619;&#3636;&#3617;&#3634;&#3603;&#3623;&#3633;&#3626;&#3604;&#3640;%20&#3649;&#3621;&#3632;&#3619;&#3634;&#3588;&#3634;&#3586;&#3629;&#3591;&#3585;&#3619;&#3617;&#3607;&#3634;&#3591;&#3627;&#3621;&#3623;&#3591;/BOQ.xls" TargetMode="External"/></Relationships>
</file>

<file path=xl/externalLinks/_rels/externalLink139.xml.rels><?xml version="1.0" encoding="UTF-8" standalone="yes"?>
<Relationships xmlns="http://schemas.openxmlformats.org/package/2006/relationships"><Relationship Id="rId1" Type="http://schemas.openxmlformats.org/officeDocument/2006/relationships/externalLinkPath" Target="/DOH-MW81/09DOH-MW81_Cost%20&amp;%20BOQ/03_DOC%20IN/28-09-52%20BOQ%20From%20Epsilom/BOQ_MW81-%2027%20sep%2009-%20to%20MAA/BOQ_MW81-%2027%20sep%2009-%20to%20MA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containers\Bundle\Application\9131141A-4B4D-4C00-BC86-49208905B9E5\Excel.app\A:\AP-A.XLS" TargetMode="External"/></Relationships>
</file>

<file path=xl/externalLinks/_rels/externalLink140.xml.rels><?xml version="1.0" encoding="UTF-8" standalone="yes"?>
<Relationships xmlns="http://schemas.openxmlformats.org/package/2006/relationships"><Relationship Id="rId1" Type="http://schemas.openxmlformats.org/officeDocument/2006/relationships/externalLinkPath" Target="/G/&#3629;&#3639;&#3656;&#3609;&#3654;/BOQ%20&#3619;&#3618;.-&#3592;/wsk/&#3619;&#3632;&#3618;&#3629;&#3591;-&#3611;&#3619;&#3632;&#3648;&#3648;&#3626;&#3619;&#3660;/6%20-%20&#3619;&#3632;&#3618;&#3629;&#3591;%20&#3611;&#3634;&#3585;&#3609;&#3657;&#3635;&#3611;&#3619;&#3632;&#3649;&#3626;/6%20-%20&#3619;&#3632;&#3618;&#3629;&#3591;%20&#3611;&#3634;&#3585;&#3609;&#3657;&#3635;&#3611;&#3619;&#3632;&#3649;&#3626;_&#3591;&#3634;&#3609;&#3648;&#3614;&#3636;&#3656;&#3617;&#3621;&#3604;&#3592;&#3640;&#3604;&#3614;&#3633;&#3585;&#3619;&#3606;&#3614;&#3633;&#3591;&#3619;&#3634;&#3604;.xls" TargetMode="External"/></Relationships>
</file>

<file path=xl/externalLinks/_rels/externalLink14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_WSK/&#3619;&#3634;&#3588;&#3634;&#3605;&#3656;&#3629;&#3627;&#3609;&#3656;&#3623;&#3618;/&#3619;&#3634;&#3588;&#3634;&#3605;&#3656;&#3629;&#3627;&#3609;&#3656;&#3623;&#3618;&#3591;&#3634;&#3609;&#3607;&#3634;&#3591;&#3614;&#3637;&#3656;&#3618;&#3640;&#3607;&#3608;&#3624;&#3633;&#3585;&#3604;&#3636;&#3660;.xlsx" TargetMode="External"/></Relationships>
</file>

<file path=xl/externalLinks/_rels/externalLink14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st_&#3585;&#3619;&#3632;&#3607;&#3640;&#3656;&#3617;&#3649;&#3610;&#3609;_Overpass_R2edit.xls" TargetMode="External"/></Relationships>
</file>

<file path=xl/externalLinks/_rels/externalLink143.xml.rels><?xml version="1.0" encoding="UTF-8" standalone="yes"?>
<Relationships xmlns="http://schemas.openxmlformats.org/package/2006/relationships"><Relationship Id="rId1" Type="http://schemas.openxmlformats.org/officeDocument/2006/relationships/externalLinkPath" Target="/62/7.&#3624;&#3641;&#3609;&#3618;&#3660;&#3619;&#3634;&#3594;&#3585;&#3634;&#3619;%20&#3609;&#3588;&#3619;&#3611;&#3600;&#3617;/&#3607;&#3634;&#3591;&#3605;&#3656;&#3634;&#3591;&#3619;&#3632;&#3604;&#3633;&#3610;%20&#3607;&#3621;.37%20&#3648;&#3594;&#3639;&#3656;&#3629;&#3617;%20&#3607;&#3594;.&#3611;&#3586;.2052-&#3607;&#3594;.&#3611;&#3586;.2057%20&#3629;.&#3627;&#3633;&#3623;&#3627;&#3636;&#3609;%20&#3592;.&#3611;&#3619;&#3632;&#3592;&#3623;&#3610;&#3588;&#3637;&#3619;&#3637;&#3586;&#3633;&#3609;&#3608;&#3660;.xlsx" TargetMode="External"/></Relationships>
</file>

<file path=xl/externalLinks/_rels/externalLink144.xml.rels><?xml version="1.0" encoding="UTF-8" standalone="yes"?>
<Relationships xmlns="http://schemas.openxmlformats.org/package/2006/relationships"><Relationship Id="rId1" Type="http://schemas.openxmlformats.org/officeDocument/2006/relationships/externalLinkPath" Target="/DOR-TOUR1/03%20DOR-TOUR1_Myteam/Cost_Estimate/02_Estimate%20&#3591;&#3610;&#3611;&#3637;%2051(&#3649;&#3585;&#3657;&#3652;&#3586;%202-10-50)/02_&#3611;&#3619;&#3632;&#3617;&#3634;&#3603;&#3619;&#3634;&#3588;&#3634;%20&#3626;&#3634;&#3618;&#3626;&#3637;&#3656;&#3649;&#3618;&#3585;&#3588;&#3640;&#3657;&#3591;&#3623;&#3636;&#3617;&#3634;&#3609;%20-%20&#3610;&#3657;&#3634;&#3609;&#3627;&#3617;&#3641;&#3604;&#3640;&#3604;/&#3592;&#3640;&#3604;&#3614;&#3633;&#3585;&#3619;&#3606;%20&#3594;&#3617;&#3623;&#3636;&#3623;&#3649;&#3621;&#3632;&#3616;&#3641;&#3617;&#3636;&#3626;&#3606;&#3634;&#3611;&#3633;&#3605;&#3618;&#3585;&#3619;&#3619;&#3617;.xls" TargetMode="External"/></Relationships>
</file>

<file path=xl/externalLinks/_rels/externalLink1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03%20DOR-TOUR1_Myteam\Cost_Estimate\-----------------------------&#3649;&#3585;&#3657;%20estimate%2029-05-06%20MAA\&#3611;&#3619;&#3632;&#3617;&#3634;&#3603;&#3619;&#3634;&#3588;&#3634;%20&#3626;&#3634;&#3618;&#3592;&#3633;&#3609;&#3607;&#3610;&#3640;&#3619;&#3637;.xls" TargetMode="External"/></Relationships>
</file>

<file path=xl/externalLinks/_rels/externalLink146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_WSK/Wsk-008%20&#3591;&#3634;&#3609;&#3611;&#3619;&#3632;&#3617;&#3634;&#3603;&#3619;&#3634;&#3588;&#3634;&#3649;&#3627;&#3621;&#3617;&#3593;&#3610;&#3633;&#3591;/rrrrr.xlsx" TargetMode="External"/></Relationships>
</file>

<file path=xl/externalLinks/_rels/externalLink147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Q_UPDATE_PIN%20KLAO%20-%20NAKHON%20CHAI%20SRI(FINAL).xls" TargetMode="External"/></Relationships>
</file>

<file path=xl/externalLinks/_rels/externalLink1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09BPN2_Cost%20&amp;%20BOQ\02_BOQ\01_Mainline\BOQ_UPDATE_mainline&#3594;&#3656;&#3623;&#3591;&#3607;&#3637;&#3656;1(&#3588;&#3656;&#3634;&#3586;&#3609;&#3626;&#3656;&#3591;&#3611;&#3634;&#3585;&#3594;&#3656;&#3629;&#3591;).xls" TargetMode="External"/></Relationships>
</file>

<file path=xl/externalLinks/_rels/externalLink1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3608;&#3633;&#3597;&#3610;&#3640;&#3619;&#3637;\&#3591;&#3634;&#3609;&#3611;&#3619;&#3632;&#3617;&#3634;&#3603;&#3619;&#3634;&#3588;&#3634;&#3626;&#3635;&#3609;&#3633;&#3585;&#3626;&#3632;&#3614;&#3634;&#3609;\Segmental%20%20Box%20Girder&#3586;&#3657;&#3634;&#3617;&#3649;&#3618;&#3585;&#3619;&#3634;&#3617;&#3629;&#3636;&#3609;&#3607;&#3619;&#3634;\TONG\My%20Documents\&#3585;&#3617;.1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.SVG-20120531XTI/Desktop/TU-2003-98/TU-2003/TU-2003/DELTA-5/Del-217.xls" TargetMode="External"/></Relationships>
</file>

<file path=xl/externalLinks/_rels/externalLink1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Administrator\Desktop\&#3608;&#3623;&#3633;&#3594;&#3594;&#3633;&#3618;\&#3626;&#3634;&#3618;&#3649;&#3617;&#3656;&#3649;&#3605;&#3591;-&#3613;&#3634;&#3591;(&#3624;&#3641;&#3609;&#3618;&#3660;&#3613;&#3638;&#3585;&#3621;&#3641;&#3585;&#3594;&#3657;&#3634;&#3591;)%20&#3605;&#3629;&#3609;1.xls" TargetMode="External"/></Relationships>
</file>

<file path=xl/externalLinks/_rels/externalLink1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3608;&#3633;&#3597;&#3610;&#3640;&#3619;&#3637;\&#3591;&#3634;&#3609;&#3611;&#3619;&#3632;&#3617;&#3634;&#3603;&#3619;&#3634;&#3588;&#3634;&#3626;&#3635;&#3609;&#3633;&#3585;&#3626;&#3632;&#3614;&#3634;&#3609;\Segmental%20%20Box%20Girder&#3586;&#3657;&#3634;&#3617;&#3649;&#3618;&#3585;&#3619;&#3634;&#3617;&#3629;&#3636;&#3609;&#3607;&#3619;&#3634;\TONG\My%20Documents\&#3585;&#3617;14.xls" TargetMode="External"/></Relationships>
</file>

<file path=xl/externalLinks/_rels/externalLink1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3591;&#3634;&#3609;&#3611;&#3619;&#3632;&#3617;&#3634;&#3603;&#3619;&#3634;&#3588;&#3634;&#3626;&#3635;&#3609;&#3633;&#3585;&#3626;&#3632;&#3614;&#3634;&#3609;\Segmental%20%20Box%20Girder&#3586;&#3657;&#3634;&#3617;&#3649;&#3618;&#3585;&#3619;&#3634;&#3617;&#3629;&#3636;&#3609;&#3607;&#3619;&#3634;\TONG\My%20Documents\&#3585;&#3617;.27.xls" TargetMode="External"/></Relationships>
</file>

<file path=xl/externalLinks/_rels/externalLink1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te\e\&#3585;&#3619;&#3617;&#3607;&#3634;&#3591;&#3627;&#3621;&#3623;&#3591;&#3594;&#3609;&#3610;&#3607;\Project%202006\&#3626;&#3610;&#3619;\&#3611;&#3619;&#3632;&#3617;&#3634;&#3603;&#3619;&#3634;&#3588;&#3634;\&#3611;&#3619;&#3632;&#3617;&#3634;&#3603;&#3619;&#3634;&#3588;&#3634;%20&#3619;&#3610;.3012\&#3619;&#3610;.3012...%20&#3585;&#3617;.11+575-14+650%20...(25%20&#3621;&#3657;&#3634;&#3609;)%20&#3586;&#3618;&#3634;&#3618;&#3626;&#3632;&#3614;&#3634;&#3609;1+496.659.xls" TargetMode="External"/></Relationships>
</file>

<file path=xl/externalLinks/_rels/externalLink1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DOR-TOUR1\03%20DOR-TOUR1_Myteam\Cost_Estimate\01_Estimate%20&#3591;&#3610;&#3611;&#3637;%2051\&#3592;&#3640;&#3604;&#3614;&#3633;&#3585;&#3619;&#3606;%20&#3594;&#3617;&#3623;&#3636;&#3623;&#3649;&#3621;&#3632;&#3616;&#3641;&#3617;&#3636;&#3626;&#3606;&#3634;&#3611;&#3633;&#3605;&#3618;&#3585;&#3619;&#3619;&#3617;.xls" TargetMode="External"/></Relationships>
</file>

<file path=xl/externalLinks/_rels/externalLink155.xml.rels><?xml version="1.0" encoding="UTF-8" standalone="yes"?>
<Relationships xmlns="http://schemas.openxmlformats.org/package/2006/relationships"><Relationship Id="rId1" Type="http://schemas.openxmlformats.org/officeDocument/2006/relationships/externalLinkPath" Target="/DOR-TOUR1/03%20DOR-TOUR1_Myteam/Cost_Estimate/-----------------------------&#3649;&#3585;&#3657;%20estimate%2029-05-06%20MAA/&#3611;&#3619;&#3632;&#3617;&#3634;&#3603;&#3619;&#3634;&#3588;&#3634;%20&#3626;&#3634;&#3618;&#3592;&#3633;&#3609;&#3607;&#3610;&#3640;&#3619;&#3637;.xls" TargetMode="External"/></Relationships>
</file>

<file path=xl/externalLinks/_rels/externalLink156.xml.rels><?xml version="1.0" encoding="UTF-8" standalone="yes"?>
<Relationships xmlns="http://schemas.openxmlformats.org/package/2006/relationships"><Relationship Id="rId1" Type="http://schemas.openxmlformats.org/officeDocument/2006/relationships/externalLinkPath" Target="/EP-EN112-&#3614;&#3637;&#3656;&#3652;&#3585;&#3623;&#3659;/&#3624;&#3619;&#3637;&#3619;&#3633;&#3594;-&#3623;&#3591;&#3649;&#3627;&#3623;&#3609;&#3631;/Cost-SOE-final1(04-03-2011)/Not%20Use/ETA-SRIRAT-COST(1).xls" TargetMode="External"/></Relationships>
</file>

<file path=xl/externalLinks/_rels/externalLink15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60;/&#3606;&#3609;&#3609;&#3626;&#3634;&#3618;%20&#3591;2,%20&#3591;3,%20&#3588;1%20&#3649;&#3621;&#3632;%20&#3588;2%20&#3612;&#3633;&#3591;&#3648;&#3617;&#3639;&#3629;&#3591;&#3619;&#3623;&#3617;&#3648;&#3617;&#3639;&#3629;&#3591;&#3649;&#3617;&#3656;&#3626;&#3629;&#3604;%20&#3592;.&#3605;&#3634;&#3585;.xlsx" TargetMode="External"/></Relationships>
</file>

<file path=xl/externalLinks/_rels/externalLink158.xml.rels><?xml version="1.0" encoding="UTF-8" standalone="yes"?>
<Relationships xmlns="http://schemas.openxmlformats.org/package/2006/relationships"><Relationship Id="rId1" Type="http://schemas.openxmlformats.org/officeDocument/2006/relationships/externalLinkPath" Target="/WSK/WSK-2558/&#3611;&#3619;&#3632;&#3617;&#3634;&#3603;&#3619;&#3634;&#3588;&#3634;/Wsk-011&#3591;&#3634;&#3609;&#3611;&#3619;&#3632;&#3617;&#3634;&#3603;&#3619;&#3634;&#3588;&#3634;&#3609;&#3618;3007/Data/&#3650;&#3588;&#3619;&#3591;&#3585;&#3634;&#3619;&#3585;&#3656;&#3629;&#3626;&#3619;&#3657;&#3634;&#3591;&#3606;&#3609;&#3609;&#3626;&#3634;&#3618;%20&#3609;&#3618;.3007.xls" TargetMode="External"/></Relationships>
</file>

<file path=xl/externalLinks/_rels/externalLink159.xml.rels><?xml version="1.0" encoding="UTF-8" standalone="yes"?>
<Relationships xmlns="http://schemas.openxmlformats.org/package/2006/relationships"><Relationship Id="rId1" Type="http://schemas.openxmlformats.org/officeDocument/2006/relationships/externalLinkPath" Target="/DOR-TOUR1/01%20DOR-TOUR1_Doc%20In/06-19-06%20&#3592;&#3634;&#3585;&#3614;&#3637;&#3656;&#3618;&#3640;&#3607;&#3608;&#3624;&#3633;&#3585;&#3604;&#3636;&#3660;/&#3619;&#3634;&#3588;&#3634;&#3585;&#3621;&#3634;&#3591;/&#3619;&#3634;&#3588;&#3634;&#3585;&#3621;&#3634;&#3591;%20&#3619;&#3632;&#3618;&#3629;&#3591;-&#3592;&#3633;&#3609;&#3607;&#3610;&#3640;&#3619;&#3637;/&#3619;&#3632;&#3618;&#3629;&#3591;_&#3626;&#3640;&#3609;&#3607;&#3619;&#3616;&#3641;&#3656;_&#3605;&#3633;&#3604;&#3626;&#3634;&#3618;&#3607;&#3637;&#3656;%202/Cost_DOR-TOUR1_&#3616;&#3641;&#3617;&#3636;&#3626;&#3606;&#3634;&#3611;&#3633;&#3605;-&#3626;&#3640;&#3609;&#3607;&#3619;&#3616;&#3641;&#365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H-BPN2\09BPN2_Cost%20&amp;%20BOQ\BOQ\BOQ_UPDATE.xls" TargetMode="External"/></Relationships>
</file>

<file path=xl/externalLinks/_rels/externalLink160.xml.rels><?xml version="1.0" encoding="UTF-8" standalone="yes"?>
<Relationships xmlns="http://schemas.openxmlformats.org/package/2006/relationships"><Relationship Id="rId1" Type="http://schemas.openxmlformats.org/officeDocument/2006/relationships/externalLinkPath" Target="/MAA/DOH-3MW/M81/&#3649;&#3610;&#3610;&#3649;&#3610;&#3656;&#3591;&#3626;&#3633;&#3597;&#3597;&#3634;&#3649;&#3621;&#3632;&#3619;&#3634;&#3588;&#3634;&#3585;&#3621;&#3634;&#3591;/&#3605;&#3629;&#3609;%2020/1&#3619;&#3634;&#3588;&#3634;&#3585;&#3621;&#3634;&#3591;%20&#3626;&#3634;&#3618;&#3610;&#3634;&#3591;&#3651;&#3627;&#3597;&#3656;%20-%20&#3585;&#3634;&#3597;&#3592;&#3609;&#3610;&#3640;&#3619;&#3637;%20&#3605;&#3629;&#3609;%2020%20e-bidding(14%20&#3585;&#3619;&#3585;&#3598;&#3634;&#3588;&#3617;%2059).xlsx" TargetMode="External"/></Relationships>
</file>

<file path=xl/externalLinks/_rels/externalLink1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3591;&#3634;&#3609;&#3611;&#3619;&#3632;&#3617;&#3634;&#3603;&#3619;&#3634;&#3588;&#3634;&#3626;&#3635;&#3609;&#3633;&#3585;&#3626;&#3632;&#3614;&#3634;&#3609;\Segmental%20%20Box%20Girder&#3586;&#3657;&#3634;&#3617;&#3649;&#3618;&#3585;&#3619;&#3634;&#3617;&#3629;&#3636;&#3609;&#3607;&#3619;&#3634;\TONG\My%20Documents\&#3585;&#3617;.10.xls" TargetMode="External"/></Relationships>
</file>

<file path=xl/externalLinks/_rels/externalLink1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Plot1\00_Boq_&#3588;&#3640;&#3657;&#3591;&#3623;&#3636;&#3617;&#3634;&#3609;-update.xls" TargetMode="External"/></Relationships>
</file>

<file path=xl/externalLinks/_rels/externalLink163.xml.rels><?xml version="1.0" encoding="UTF-8" standalone="yes"?>
<Relationships xmlns="http://schemas.openxmlformats.org/package/2006/relationships"><Relationship Id="rId1" Type="http://schemas.openxmlformats.org/officeDocument/2006/relationships/externalLinkPath" Target="/Plot1/00_Boq_&#3588;&#3640;&#3657;&#3591;&#3623;&#3636;&#3617;&#3634;&#3609;-update.xls" TargetMode="External"/></Relationships>
</file>

<file path=xl/externalLinks/_rels/externalLink164.xml.rels><?xml version="1.0" encoding="UTF-8" standalone="yes"?>
<Relationships xmlns="http://schemas.openxmlformats.org/package/2006/relationships"><Relationship Id="rId1" Type="http://schemas.openxmlformats.org/officeDocument/2006/relationships/externalLinkPath" Target="/OFFICE%20WORK/p1105(&#3629;&#3640;&#3650;&#3617;&#3591;&#3588;&#3660;&#3619;&#3634;&#3594;&#3614;&#3620;&#3585;&#3625;&#3660;-&#3609;&#3588;&#3619;&#3629;&#3636;&#3609;&#3607;&#3619;&#3660;)/Est.cost/Final%20Cost/Finalcost_rachaphruek_tunnel_301150.xls" TargetMode="External"/></Relationships>
</file>

<file path=xl/externalLinks/_rels/externalLink165.xml.rels><?xml version="1.0" encoding="UTF-8" standalone="yes"?>
<Relationships xmlns="http://schemas.openxmlformats.org/package/2006/relationships"><Relationship Id="rId1" Type="http://schemas.openxmlformats.org/officeDocument/2006/relationships/externalLinkPath" Target="/G/&#3629;&#3639;&#3656;&#3609;&#3654;/BOQ%20&#3619;&#3618;.-&#3592;/wsk/&#3614;&#3633;&#3591;&#3619;&#3634;&#3604;-&#3609;&#3634;&#3595;&#3634;%202-3-53.xls" TargetMode="External"/></Relationships>
</file>

<file path=xl/externalLinks/_rels/externalLink166.xml.rels><?xml version="1.0" encoding="UTF-8" standalone="yes"?>
<Relationships xmlns="http://schemas.openxmlformats.org/package/2006/relationships"><Relationship Id="rId1" Type="http://schemas.openxmlformats.org/officeDocument/2006/relationships/externalLinkPath" Target="/DOH-BPN2/09BPN2_Cost%20&amp;%20BOQ/02_BOQ/01_Mainline/BOQ_UPDATE_mainline&#3594;&#3656;&#3623;&#3591;&#3607;&#3637;&#3656;1(&#3588;&#3656;&#3634;&#3586;&#3609;&#3626;&#3656;&#3591;&#3611;&#3634;&#3585;&#3594;&#3656;&#3629;&#3591;).xls" TargetMode="External"/></Relationships>
</file>

<file path=xl/externalLinks/_rels/externalLink167.xml.rels><?xml version="1.0" encoding="UTF-8" standalone="yes"?>
<Relationships xmlns="http://schemas.openxmlformats.org/package/2006/relationships"><Relationship Id="rId1" Type="http://schemas.openxmlformats.org/officeDocument/2006/relationships/externalLinkPath" Target="/EP-EN112-&#3614;&#3637;&#3656;&#3652;&#3585;&#3623;&#3659;/&#3624;&#3619;&#3637;&#3619;&#3633;&#3594;-&#3623;&#3591;&#3649;&#3627;&#3623;&#3609;&#3631;/Not%20Use/ETA-SRIRAT-COST(1).xls" TargetMode="External"/></Relationships>
</file>

<file path=xl/externalLinks/_rels/externalLink168.xml.rels><?xml version="1.0" encoding="UTF-8" standalone="yes"?>
<Relationships xmlns="http://schemas.openxmlformats.org/package/2006/relationships"><Relationship Id="rId1" Type="http://schemas.openxmlformats.org/officeDocument/2006/relationships/externalLinkPath" Target="/G/&#3606;&#3609;&#3609;&#3652;&#3619;&#3657;&#3613;&#3656;&#3640;&#3609;/&#3611;&#3619;&#3632;&#3617;&#3634;&#3603;&#3619;&#3634;&#3588;&#3634;/&#3626;&#3656;&#3591;%2031%20&#3626;&#3588;%2053/&#3652;&#3619;&#3657;&#3613;&#3640;&#3656;&#3609;%2027%20&#3626;&#3588;%2053%20&#3626;&#3656;&#3591;%2030%20&#3626;&#3588;%2053/&#3649;&#3585;&#3657;&#3652;&#3586;&#3649;&#3610;&#3610;&#3615;&#3629;&#3619;&#3660;&#3617;&#3610;.&#3649;&#3617;&#3656;&#3611;&#3632;&#3585;&#3621;&#3634;&#3591;/&#3649;&#3585;&#3657;&#3652;&#3586;&#3649;&#3610;&#3610;&#3615;&#3629;&#3619;&#3660;&#3617;_&#3611;&#3619;&#3632;&#3617;&#3634;&#3603;&#3619;&#3634;&#3588;&#3634;&#3626;&#3634;&#3618;%20&#3610;.&#3649;&#3617;&#3656;&#3611;&#3632;&#3585;&#3621;&#3634;&#3591;-&#3610;.&#3649;&#3617;&#3656;&#3585;&#3638;&#3658;&#3604;&#3651;&#3627;&#3617;&#3656;&#3604;&#3629;&#3609;&#3626;&#3623;&#3656;&#3634;&#3591;.xls" TargetMode="External"/></Relationships>
</file>

<file path=xl/externalLinks/_rels/externalLink1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3608;&#3633;&#3597;&#3610;&#3640;&#3619;&#3637;\&#3591;&#3634;&#3609;&#3611;&#3619;&#3632;&#3617;&#3634;&#3603;&#3619;&#3634;&#3588;&#3634;&#3626;&#3635;&#3609;&#3633;&#3585;&#3626;&#3632;&#3614;&#3634;&#3609;\Segmental%20%20Box%20Girder&#3586;&#3657;&#3634;&#3617;&#3649;&#3618;&#3585;&#3619;&#3634;&#3617;&#3629;&#3636;&#3609;&#3607;&#3619;&#3634;\TONG\My%20Documents\thong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containers\Bundle\Application\9131141A-4B4D-4C00-BC86-49208905B9E5\Excel.app\A:\DATA\SANDAN.XLS" TargetMode="External"/></Relationships>
</file>

<file path=xl/externalLinks/_rels/externalLink1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05_Cost%20&amp;%20BOQ\BOQ_Pung_Nga-AP_VSMOD.xls" TargetMode="External"/></Relationships>
</file>

<file path=xl/externalLinks/_rels/externalLink1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Administrator\Desktop\Documents%20and%20Settings\Administrator\Desktop\&#3608;&#3623;&#3633;&#3594;&#3594;&#3633;&#3618;\&#3626;&#3634;&#3618;%20&#3626;&#3640;&#3650;&#3586;&#3607;&#3633;&#3618;%20-%20&#3605;&#3634;&#3585;%20&#3626;&#3656;&#3623;&#3609;&#3607;&#3637;&#3656;%201(&#3612;&#3636;&#3623;%20ASPHALT).xls" TargetMode="External"/></Relationships>
</file>

<file path=xl/externalLinks/_rels/externalLink1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PUNG-NGA_AIRPORT\05_Cost%20&amp;%20BOQ\BOQ_Pung_Nga-AP_Update(30-01-50).xls" TargetMode="External"/></Relationships>
</file>

<file path=xl/externalLinks/_rels/externalLink173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_WSK/data/&#3611;&#3619;&#3632;&#3617;&#3634;&#3603;&#3619;&#3634;&#3588;&#3634;.xlsx" TargetMode="External"/></Relationships>
</file>

<file path=xl/externalLinks/_rels/externalLink1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H-BANGPING\09DOH-BANGPING_Cost%20&amp;%20BOQ\02_BOQ\01_MainRoad\BOQ_UPDATE_BANGPING_&#3649;&#3618;&#3585;%20&#3585;.&#3617;%20.xls" TargetMode="External"/></Relationships>
</file>

<file path=xl/externalLinks/_rels/externalLink17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ck/AppData/Local/Temp/Rar$DI03.280/BoQ&#3610;&#3634;&#3591;&#3609;&#3657;&#3635;&#3648;&#3611;&#3619;&#3637;&#3657;&#3618;&#3623;.xls" TargetMode="External"/></Relationships>
</file>

<file path=xl/externalLinks/_rels/externalLink176.xml.rels><?xml version="1.0" encoding="UTF-8" standalone="yes"?>
<Relationships xmlns="http://schemas.openxmlformats.org/package/2006/relationships"><Relationship Id="rId1" Type="http://schemas.openxmlformats.org/officeDocument/2006/relationships/externalLinkPath" Target="/Estimate/BOQ-B.xls" TargetMode="External"/></Relationships>
</file>

<file path=xl/externalLinks/_rels/externalLink1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containers\Bundle\Application\9131141A-4B4D-4C00-BC86-49208905B9E5\Excel.app\K:\My%20Documents\SKKIM\Work1999\SKC%20CDP\My%20Documents\CIVIL\&#53664;&#47785;&#44204;&#51201;\#2CDU&#49892;&#54665;.xls" TargetMode="External"/></Relationships>
</file>

<file path=xl/externalLinks/_rels/externalLink1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610;&#3619;&#3636;&#3625;&#3633;&#3607;%20&#3623;&#3636;&#3623;&#3633;&#3602;&#3609;&#3660;&#3585;&#3656;&#3629;&#3626;&#3619;&#3657;&#3634;&#3591;%20&#3592;&#3635;&#3585;&#3633;&#3604;\&#3607;&#3640;&#3656;&#3591;&#3626;&#3591;\&#3649;&#3612;&#3609;&#3591;&#3634;&#3609;\&#3649;&#3612;&#3609;&#3591;&#3634;&#3609;%20&#3607;&#3640;&#3656;&#3591;&#3626;&#3591;%2028-08-68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-idbcd-wg1\USER\SETSUBI\ME-2&#31309;&#31639;\01&#31309;&#31639;&#12503;&#12525;&#12472;&#12455;&#12463;&#12488;\&#20013;&#22269;\(2004.12)ACW%20PJ(&#12381;&#12398;2&#65289;\pulau%20final\WINDOWS\Desktop\New%20Folder\Qo-158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9-pbthnb003\c295master\C295\calc_sheet\Sec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3619;&#3634;&#3588;&#3634;&#3585;&#3621;&#3634;&#3591;/&#3591;&#3634;&#3609;&#3611;&#3619;&#3632;&#3617;&#3634;&#3603;&#3619;&#3634;&#3588;&#3634;/2552%20&#3591;&#3634;&#3609;&#3611;&#3619;&#3632;&#3617;&#3634;&#3603;&#3619;&#3634;&#3588;&#3634;/file%20&#3626;&#3626;&#3629;%202552/&#3611;&#3619;&#3632;&#3617;&#3634;&#3603;&#3619;&#3634;&#3588;&#3634;/&#3612;&#3633;&#3591;&#3648;&#3617;&#3639;&#3629;&#3591;%20%20&#3626;&#3626;&#3629;/Boq%20of%20P%200233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runee_j/AppData/Local/Microsoft/Windows/Temporary%20Internet%20Files/Content.Outlook/CK4U025E/Cost%20from%20MITR/EE_Com_Sec%20Cost%20Estimate_AOT-SAT1%202014-Formula(rev%201)10-2-2557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3621;&#3636;&#3591;&#3585;&#3660;&#3616;&#3634;&#3618;&#3609;&#3629;&#3585;&#3607;&#3637;&#3656;&#3585;&#3641;&#3657;&#3588;&#3639;&#3609;&#3617;&#3634;1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containers\Bundle\Application\9131141A-4B4D-4C00-BC86-49208905B9E5\Excel.app\K:\My%20Documents\SKKIM\Work1999\&#54840;&#45224;&#49437;&#50976;\&#49892;&#54665;BM\YUKONG\PROPOSAL\SEOUL\PROPOSAL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ai\NTBR%20Project\Draft%20Trackwork%20&amp;%20Comm%20Specs%20REV\Trackwork%20BOQ%20&amp;%20Estimate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Wsk-&#3611;&#3619;&#3632;&#3617;&#3634;&#3603;&#3619;&#3634;&#3588;&#3634;\WSK005-&#3591;&#3634;&#3609;&#3605;&#3632;&#3623;&#3633;&#3609;&#3605;&#3585;\2550\&#3591;&#3634;&#3609;&#3605;&#3632;&#3623;&#3633;&#3609;&#3605;&#3585;%20sand%20Dune%208-&#3585;&#3619;&#3585;&#3598;&#3634;&#3588;&#3617;-50\&#3592;&#3640;&#3604;&#3614;&#3633;&#3585;&#3619;&#3606;%20&#3594;&#3617;&#3623;&#3636;&#3623;&#3649;&#3621;&#3632;&#3616;&#3641;&#3617;&#3636;&#3626;&#3606;&#3634;&#3611;&#3633;&#3605;&#3618;&#3585;&#3619;&#3619;&#3617;_1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_WSK/Wsk-018&#3591;&#3634;&#3609;&#3609;&#3588;&#3619;&#3609;&#3634;&#3618;&#3585;%20&#3609;&#3618;.2005/&#3649;&#3610;&#3610;&#3649;&#3621;&#3632;&#3619;&#3634;&#3588;&#3634;&#3626;&#3656;&#3591;&#3585;&#3621;&#3617;8-8-57/&#3611;&#3619;&#3632;&#3617;&#3634;&#3603;&#3619;&#3634;&#3588;&#3634;&#3605;&#3633;&#3623;&#3591;&#3610;%20&#3609;&#3618;.2005(&#3619;&#3634;&#3588;&#3634;&#3605;&#3633;&#3657;&#3591;&#3591;&#3610;23-3-57)/&#3605;&#3633;&#3623;&#3591;&#3610;%20&#3609;&#3618;2005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3626;&#3634;&#3618;&#3610;&#3634;&#3591;&#3611;&#3619;&#3632;&#3629;&#3636;&#3609;%20-%20&#3609;&#3588;&#3619;&#3626;&#3623;&#3619;&#3619;&#3588;&#3660;%20&#3605;&#3629;&#3609;%2014%20(&#3612;&#3636;&#3623;%20ASPHALT)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Wsk-&#3611;&#3619;&#3632;&#3617;&#3634;&#3603;&#3619;&#3634;&#3588;&#3634;/WSK005-&#3591;&#3634;&#3609;&#3605;&#3632;&#3623;&#3633;&#3609;&#3605;&#3585;/2552/&#3591;&#3634;&#3609;&#3605;&#3632;&#3623;&#3633;&#3609;&#3605;&#3585;%2020-&#3617;&#3585;&#3619;&#3634;&#3588;&#3617;-52/&#3594;&#3640;&#3617;&#3614;&#3619;%202552%20%20(0.00-3+853.00%20&#3649;&#3621;&#3632;%209+060)%20&#3649;&#3585;&#3657;&#3652;&#3586;%2010%20&#3608;&#3588;%2051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\documents\Documents%20and%20Settings\All%20Users.WINDOWS\Documents\Documents%20and%20Settings\All%20Users.WINDOWS\Documents\Documents%20and%20Settings\02\Desktop\PARKPLAZA\Plan-45\A44-02(&#3624;&#3634;&#3621;&#3631;)\Cost-29-4-02\Plan-44\A44-02\ELE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91;&#3610;&#3611;&#3619;&#3632;&#3617;&#3634;&#3603;&#3611;&#3637;57/&#3591;&#3610;&#3611;&#3619;&#3632;&#3617;&#3634;&#3603;&#3611;&#3637;57%20(Complete)/1.%20&#3652;&#3615;&#3621;&#3660;%20&#3611;&#3619;&#3632;&#3617;&#3634;&#3603;&#3619;&#3634;&#3588;&#3634;%20(&#3621;&#3656;&#3634;&#3626;&#3640;&#3604;)/3.%20&#3592;.&#3611;&#3607;&#3640;&#3617;&#3608;&#3634;&#3609;&#3637;%20&#3606;&#3609;&#3609;&#3626;&#3634;&#3618;%20&#3591;%20&#3606;&#3609;&#3609;&#3652;&#3626;&#3623;&#3611;&#3619;&#3632;&#3594;&#3634;&#3619;&#3634;&#3625;&#3598;&#3619;&#3660;%20(&#3606;&#3609;&#3609;&#3623;&#3633;&#3604;&#3588;&#3621;&#3629;&#3591;&#3626;&#3637;&#3656;)%20&#3612;&#3633;&#3591;&#3648;&#3617;&#3639;&#3629;&#3591;&#3619;&#3623;&#3617;&#3648;&#3617;&#3639;&#3629;&#3591;&#3588;&#3641;&#3588;&#3605;%20(Complete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SANDAN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09BPN2_Cost%20&amp;%20BOQ\02_BOQ\01_Mainline\BOQ_UPDATE_mainline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Temp_29\01_BOQ_UPDATE_HW4006(REV2)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nchai\documents\KNOWLEDGE\KORD\BUSINESS%20MANAGEMENT%20SPREADSHEET\PFK_Working_Copy_AES_RIACostMasterPM(1).002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Users\Administrator\Desktop\&#3619;&#3634;&#3588;&#3634;&#3623;&#3633;&#3626;&#3604;&#3640;&#3585;&#3656;&#3629;&#3626;&#3619;&#3657;&#3634;&#3591;\toon\&#3611;&#3619;&#3632;&#3617;&#3641;&#3621;50\&#3611;&#3634;&#3585;&#3607;&#3656;&#3629;1.1(REBIDDING)\KRABI%20-%20HUAYYOD%20-%201\KRABI-HUAYYOD%20-%201\Documents%20and%20Settings\user\My%20Documents\WorkZ\&#3594;&#3633;&#3618;&#3609;&#3634;&#3607;-&#3607;&#3621;%2032%20&#3605;&#3629;&#3609;%201%20&#3626;&#3656;&#3623;&#3609;&#3607;&#3637;&#3656;%202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x%20Culvert%20BC-03A%20Summary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microsoft.com/office/2006/relationships/xlExternalLinkPath/xlPathMissing" Target="54-SP-102%20Concrete%20slope%20protection1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DOH-HW338/10_DOH-HW338_Cost%20&amp;%20BOQ/01_&#3611;&#3619;&#3632;&#3617;&#3634;&#3603;&#3619;&#3634;&#3588;&#3634;%20Draft%20Final/BOQ%20(PINKLAO%20-%20NAKHON%20CHAI%20SRI)/BOQ_UPDATE_PIN%20KLAO%20-%20NAKHON%20CHAI%20SRI(TOTAL)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TA%20job\Form\Petty%20Cash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&#3591;&#3610;&#3611;&#3619;&#3632;&#3617;&#3634;&#3603;&#3611;&#3637;61/&#3594;&#3640;&#3604;&#3619;&#3634;&#3588;&#3634;/QUANTITY%20OF%20STANDARD%20DRAWING%20APRIL%202556/Form%20Control/1.%20&#3607;&#3656;&#3629;&#3648;&#3627;&#3621;&#3637;&#3656;&#3618;&#3617;&#3627;&#3621;&#3656;&#3629;&#3651;&#3609;&#3607;&#3637;&#3656;%20(&#3649;&#3610;&#3610;&#3617;&#3634;&#3605;&#3619;&#3600;&#3634;&#3609;%20&#3648;&#3617;&#3625;&#3634;&#3618;&#3609;%202556)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hp\Downloads\&#3650;&#3611;&#3619;&#3649;&#3585;&#3619;&#3617;&#3611;&#3619;&#3632;&#3617;&#3634;&#3603;&#3619;&#3634;&#3588;&#3634;&#3591;&#3634;&#3609;&#3607;&#3634;&#3591;&#3593;&#3610;&#3633;&#3610;&#3618;&#3585;&#3648;&#3621;&#3636;&#3585;&#3585;&#3634;&#3619;&#3595;&#3656;&#3629;&#3609;&#3649;&#3612;&#3656;&#3609;&#3591;&#3634;&#360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_WSK/Wsk-018&#3591;&#3634;&#3609;&#3609;&#3588;&#3619;&#3609;&#3634;&#3618;&#3585;%20&#3609;&#3618;.2005/&#3611;&#3619;&#3632;&#3617;&#3634;&#3603;&#3619;&#3634;&#3588;&#3634;%20&#3609;&#3618;.2005(31-10-55)%20&#3652;&#3617;&#3656;&#3617;&#3637;&#3588;&#3629;&#3609;&#3585;&#3619;&#3637;&#3605;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H-BANGPING\09DOH-BANGPING_Cost%20&amp;%20BOQ\02_BOQ\02_InterChange\&#3611;&#3619;&#3632;&#3617;&#3634;&#3603;&#3619;&#3634;&#3588;&#3634;&#3588;&#3656;&#3634;&#3585;&#3656;&#3629;&#3626;&#3619;&#3657;&#3634;&#3591;&#3607;&#3634;&#3591;&#3649;&#3618;&#3585;&#3618;&#3585;&#3619;&#3632;&#3604;&#3633;&#3610;&#3649;&#3614;&#3619;&#3585;&#3625;&#3634;%20update%201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_WSK/Wsk-008%20&#3591;&#3634;&#3609;&#3611;&#3619;&#3632;&#3617;&#3634;&#3603;&#3619;&#3634;&#3588;&#3634;&#3649;&#3627;&#3621;&#3617;&#3593;&#3610;&#3633;&#3591;/05-05-56/&#3611;&#3619;&#3632;&#3617;&#3634;&#3603;&#3619;&#3634;&#3588;&#3634;%20(&#3611;&#3619;&#3633;&#3610;&#3651;&#3627;&#3617;&#3656;&#3627;&#3617;&#3604;)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EP-EN249_B%20a%20L%20L%20o_o%20N%20%20L(&#3629;&#3636;_&#3629;&#3636;)&#3653;/&#3619;&#3623;&#3617;%20PROJECT/&#3607;&#3634;&#3591;&#3604;&#3656;&#3623;&#3609;&#3614;&#3619;&#3632;&#3619;&#3634;&#3617;%203/&#3619;&#3623;&#3617;%20cost%20&#3591;&#3634;&#3609;%20Arch/TOLL%20SUR%20BCD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/MRTA-BCK/DOC/PURCH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.SVG-20120531XTI/Desktop/PROJECT/2004/Toyota%20Gateway/BOQ/X-040845_tmt%20gateway(7-10-04)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acer\Application%20Data\Microsoft\Excel\1%20&#3619;&#3634;&#3588;&#3634;&#3585;&#3621;&#3634;&#3591;%20&#3607;&#3634;&#3591;&#3627;&#3621;&#3623;&#3591;&#3614;&#3636;&#3648;&#3624;&#3625;&#3619;&#3632;&#3627;&#3623;&#3656;&#3634;&#3591;&#3648;&#3617;&#3639;&#3629;&#3591;&#3627;&#3617;&#3634;&#3621;&#3648;&#3621;&#3586;%2081%20&#3626;&#3634;&#3618;&#3610;&#3634;&#3591;&#3651;&#3627;&#3597;&#3656;%20-%20&#3585;&#3634;&#3597;&#3592;&#3609;&#3610;&#3640;&#3619;&#3637;%20&#3626;&#3632;&#3614;&#3634;&#3609;%20(version%202).xlsb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Administrator\My%20Documents\AE.BOONCHAI\&#3619;&#3634;&#3588;&#3634;&#3585;&#3621;&#3634;&#3591;\&#3619;&#3634;&#3588;&#3634;&#3585;&#3621;&#3634;&#3591;&#3607;&#3637;&#3656;&#3585;&#3635;&#3621;&#3633;&#3591;&#3607;&#3635;\&#3626;&#3634;&#3618;&#3610;&#3634;&#3591;&#3611;&#3619;&#3632;&#3629;&#3636;&#3609;%20-%20&#3609;&#3588;&#3619;&#3626;&#3623;&#3619;&#3619;&#3588;&#3660;%20&#3605;&#3629;&#3609;%2013%20(&#3612;&#3636;&#3623;%20ASPHALT)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91;&#3634;&#3609;&#3585;&#3619;&#3617;&#3631;/&#3619;&#3634;&#3618;&#3585;&#3634;&#3619;&#3611;&#3619;&#3632;&#3617;&#3634;&#3603;&#3619;&#3634;&#3588;&#3634;%2048/&#3591;&#3634;&#3609;&#3612;&#3633;&#3591;&#3648;&#3617;&#3639;&#3629;&#3591;/&#3648;&#3621;&#3637;&#3656;&#3618;&#3591;&#3648;&#3617;&#3639;&#3629;&#3591;&#3648;&#3610;&#3605;&#3591;/05-06-20%20BOQ_Update-&#3649;&#3585;&#3657;&#3652;&#3586;/06%20-%20&#3591;&#3634;&#3609;&#3611;&#3657;&#3629;&#3591;&#3585;&#3633;&#3609;&#3648;&#3594;&#3636;&#3591;&#3621;&#3634;&#3604;&#3649;&#3621;&#3632;&#3619;&#3632;&#3610;&#3610;&#3619;&#3632;&#3610;&#3634;&#3618;&#3609;&#3657;&#3635;/Retaing%20wall1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05_Cost%20&amp;%20BOQ\BOQ_Pung_Nga-AP_Update(30-01-50)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08%20DOR48-G5_Cost-Estimate\01_&#3585;&#3634;&#3597;&#3592;&#3609;&#3610;&#3640;&#3619;&#3637;-&#3649;&#3617;&#3656;&#3609;&#3657;&#3635;&#3649;&#3617;&#3656;&#3585;&#3621;&#3629;&#3591;\09%20-%20BOQ\BOQ-UPDATE1%2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_WSK/Wsk-018&#3591;&#3634;&#3609;&#3609;&#3588;&#3619;&#3609;&#3634;&#3618;&#3585;%20&#3609;&#3618;.2005/&#3649;&#3610;&#3610;&#3649;&#3621;&#3632;&#3619;&#3634;&#3588;&#3634;&#3626;&#3656;&#3591;&#3585;&#3621;&#3617;8-8-57/&#3611;&#3619;&#3632;&#3617;&#3634;&#3603;&#3619;&#3634;&#3588;&#3634;%20&#3609;&#3618;.2005(31-10-55)%20&#3652;&#3617;&#3656;&#3617;&#3637;&#3588;&#3629;&#3609;&#3585;&#3619;&#3637;&#3605;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91;&#3634;&#3609;&#3585;&#3619;&#3617;&#3631;/&#3619;&#3634;&#3618;&#3585;&#3634;&#3619;&#3611;&#3619;&#3632;&#3617;&#3634;&#3603;&#3619;&#3634;&#3588;&#3634;%2048/&#3591;&#3634;&#3609;&#3612;&#3633;&#3591;&#3648;&#3617;&#3639;&#3629;&#3591;/&#3648;&#3621;&#3637;&#3656;&#3618;&#3591;&#3648;&#3617;&#3639;&#3629;&#3591;&#3648;&#3610;&#3605;&#3591;/05-06-20%20BOQ_Update-&#3649;&#3585;&#3657;&#3652;&#3586;/09%20-%20BOQ/BOQ-UPDATE&#3648;&#3610;&#3605;&#3591;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91;&#3610;&#3611;&#3619;&#3632;&#3617;&#3634;&#3603;&#3611;&#3637;58/&#3591;&#3610;&#3611;&#3619;&#3632;&#3617;&#3634;&#3603;&#3611;&#3637;58%20(Complete)/1.%20&#3652;&#3615;&#3621;&#3660;%20&#3611;&#3619;&#3632;&#3617;&#3634;&#3603;&#3619;&#3634;&#3588;&#3634;%20(&#3621;&#3656;&#3634;&#3626;&#3640;&#3604;)/18.%20&#3606;&#3609;&#3609;&#3626;&#3634;&#3618;&#3649;&#3618;&#3585;%20&#3607;&#3621;.33%20-%20&#3604;&#3656;&#3634;&#3609;&#3612;&#3656;&#3634;&#3609;&#3649;&#3604;&#3609;&#3610;&#3657;&#3634;&#3609;&#3588;&#3621;&#3629;&#3591;&#3621;&#3638;&#3585;%20&#3629;.&#3629;&#3619;&#3633;&#3597;&#3611;&#3619;&#3632;&#3648;&#3607;&#3624;%20&#3592;.&#3626;&#3619;&#3632;&#3649;&#3585;&#3657;&#3623;%20(Complete)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microsoft.com/office/2006/relationships/xlExternalLinkPath/xlPathMissing" Target="Purchase%20Order1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WORKING/CLAIM/AU-RWO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/DOR49-G3/07_DOR49-G3_Cost-Estimate/02_&#3614;&#3633;&#3607;&#3621;&#3640;&#3591;_&#3588;&#3621;&#3629;&#3591;&#3607;&#3656;&#3634;&#3649;&#3609;&#3632;/09%20-%20BOQ/BOQ-UPDATE1%20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ownloads/&#3652;&#3615;&#3621;&#3660;&#3592;&#3634;&#3585;&#3612;&#3641;&#3657;&#3629;&#3629;&#3585;&#3649;&#3610;&#3610;/&#3612;&#3633;&#3591;&#3648;&#3617;&#3639;&#3629;&#3591;&#3619;&#3623;&#3617;&#3648;&#3617;&#3639;&#3629;&#3591;&#3627;&#3609;&#3629;&#3591;&#3588;&#3634;&#3618;%20(&#3621;&#3656;&#3634;&#3626;&#3640;&#3604;)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09BPN2_Cost%20&amp;%20BOQ\BOQ\&#3605;&#3633;&#3623;&#3629;&#3618;&#3656;&#3634;&#3591;&#3611;&#3619;&#3632;&#3617;&#3634;&#3603;&#3619;&#3634;&#3588;&#3634;&#3592;&#3634;&#3585;%20A8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91;&#3634;&#3609;&#3609;&#3629;&#3585;/&#3614;&#3632;&#3648;&#3618;&#3634;/&#3614;&#3632;&#3648;&#3618;&#3634;%2010-7-60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91;&#3610;&#3611;&#3619;&#3632;&#3617;&#3634;&#3603;&#3611;&#3637;60/&#3649;&#3585;&#3657;&#3652;&#3586;&#3626;&#3633;&#3597;&#3597;&#3634;/16.&#3649;&#3585;&#3657;&#3607;&#3656;&#3629;&#3648;&#3627;&#3621;&#3637;&#3656;&#3618;&#3617;%20&#3585;&#3635;&#3649;&#3614;&#3591;&#3585;&#3633;&#3609;&#3604;&#3636;&#3609;...%20&#3606;&#3609;&#3609;&#3626;&#3634;&#3618;%20&#3591;2,%20&#3591;3,%20&#3588;1%20&#3649;&#3621;&#3632;%20&#3588;2%20&#3612;&#3633;&#3591;&#3648;&#3617;&#3639;&#3629;&#3591;&#3619;&#3623;&#3617;&#3648;&#3617;&#3639;&#3629;&#3591;&#3649;&#3617;&#3656;&#3626;&#3629;&#3604;%20&#3592;.&#3605;&#3634;&#3585;.xlsx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peepan\DATA%20(D)\MultiDoc\009%20Project%20Bang%20Bua%20Thong%20Interchange\111%20%20K.&#3594;&#3634;&#3597;&#3585;&#3636;&#3592;.xls%20%201305255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&#3650;&#3588;&#3619;&#3591;&#3585;&#3634;&#3619;&#3592;&#3634;&#3585;%20&#3626;&#3626;&#3629;\&#3616;&#3634;&#3588;&#3605;&#3632;&#3623;&#3633;&#3609;&#3629;&#3629;&#3585;&#3648;&#3593;&#3637;&#3618;&#3591;&#3648;&#3627;&#3609;&#3639;&#3629;\&#3626;&#3634;&#3618;&#3609;&#3635;&#3605;&#3585;&#3605;&#3634;&#3604;&#3650;&#3605;&#3609;%20&#3592;.&#3586;&#3629;&#3609;&#3649;&#3585;&#3656;&#3609;\&#3585;&#3619;&#3617;&#3607;&#3634;&#3591;&#3627;&#3621;&#3623;&#3591;&#3594;&#3609;&#3610;&#3607;\&#3591;&#3634;&#3609;&#3611;&#3619;&#3632;&#3617;&#3634;&#3603;%20%20&#3619;&#3634;&#3588;&#3634;%20%20&#3591;&#3611;&#3617;.2549\&#3612;&#3633;&#3591;&#3648;&#3617;&#3639;&#3629;&#3591;\&#3612;&#3633;&#3591;&#3648;&#3617;&#3639;&#3629;&#3591;&#3619;&#3623;&#3617;%20&#3585;&#3619;&#3632;&#3607;&#3640;&#3656;&#3617;&#3649;&#3610;&#3610;%20&#3592;&#3633;&#3591;&#3627;&#3623;&#3633;&#3604;&#3626;&#3617;&#3640;&#3607;&#3619;&#3626;&#3634;&#3588;&#3619;\1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.SVG-20120531XTI/Desktop/project%20tkc/PROJECT%20TOYOTA/X-042581_TOYOTA%20NO%20DEHU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DOH-BPN2/09BPN2_Cost%20&amp;%20BOQ/02_BOQ/01_Mainline/BOQ_UPDATE_mainline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work\Project\2008\MotorWay\Backup%20From%20MAA\BOQ_UPDATE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97EECED\&#3594;&#3633;&#3618;&#3616;&#3641;&#3617;&#3636;%20%20-%20%20&#3649;&#3585;&#3657;&#3591;&#3588;&#3621;&#3657;&#3629;%20&#3626;&#3656;&#3623;&#3609;&#3607;&#3637;&#3656;%202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4-&#3592;&#3633;&#3609;&#3607;&#3610;&#3640;&#3619;&#3637;%20-%20&#3648;&#3621;&#3637;&#3618;&#3610;&#3594;&#3634;&#3618;&#3613;&#3633;&#3656;&#3591;&#3648;&#3621;&#3637;&#3618;&#3610;&#3627;&#3634;&#3604;&#3588;&#3640;&#3657;&#3591;&#3623;&#3636;&#3617;&#3634;&#3609;-&#3629;&#3656;&#3634;&#3623;&#3588;&#3640;&#3657;&#3591;&#3585;&#3619;&#3632;&#3648;&#3610;&#3609;%20&#3605;.&#3588;&#3621;&#3629;&#3591;&#3586;&#3640;&#3604;%20&#3629;.&#3607;&#3656;&#3634;&#3651;&#3627;&#3617;&#3656;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Taxiway%20&amp;%20Aprons/Cost/SAT1/13-10-07%20Additional%20Works%20for%20DC1/02_Preliminary%20Cost%20Budget%20-%20Apron_20131009-Visual.xlsx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nisarat_y\Desktop\&#3591;&#3634;&#3609;BOOTHS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microsoft.com/office/2006/relationships/xlExternalLinkPath/xlPathMissing" Target="11-1%20&#3592;&#3633;&#3609;&#3607;&#3610;&#3640;&#3619;&#3637;%20-%20%20(&#3626;&#3637;&#3656;&#3649;&#3618;&#3585;&#3588;&#3640;&#3657;&#3591;&#3623;&#3636;&#3617;&#3634;&#3609;)%20-%20&#3610;.&#3627;&#3617;&#3641;&#3604;&#3640;&#3604;%20-&#3611;&#3637;%202551-38.50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/ETA-SRIRAT/10_ETA-SRIRAT_Costs%20&amp;%20BOQ/03_BOQ/BOQ%20SIRAT%20REV%202/00_ETA-SIRAT_COST(Section%201-4)_REV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Users\joprachuab\Library\Mail%20Downloads\Salaya2\d_salaya2\WINDOWS\TEMP\Cost2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Wsk-&#3611;&#3619;&#3632;&#3617;&#3634;&#3603;&#3619;&#3634;&#3588;&#3634;\WSK005-&#3591;&#3634;&#3609;&#3605;&#3632;&#3623;&#3633;&#3609;&#3605;&#3585;\2550\&#3591;&#3634;&#3609;&#3605;&#3632;&#3623;&#3633;&#3609;&#3605;&#3585;%20sand%20Dune%208-&#3585;&#3619;&#3585;&#3598;&#3634;&#3588;&#3617;-50\&#3611;&#3619;&#3632;&#3617;&#3634;&#3603;&#3619;&#3634;&#3588;&#3634;&#3592;&#3640;&#3604;&#3594;&#3617;&#3623;&#3636;&#3623;&#3610;&#3619;&#3636;&#3648;&#3623;&#3603;&#3609;&#3636;&#3609;&#3607;&#3619;&#3634;&#3618;&#3591;&#3634;&#3617;_WSK%2026-12-54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DOR-TOUR1\03%20DOR-TOUR1_Myteam\Cost_Estimate\EsTiMaTe_DoR_ToUr1_All\00_Boq_&#3626;&#3634;&#3618;%201\Estimate%20&#3649;&#3618;&#3585;%20Phasing\01_&#3611;&#3637;%202551\00_Boq_&#3626;&#3634;&#3618;%201-update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DOR-TOUR1\03%20DOR-TOUR1_Myteam\Cost_Estimate\EsTiMaTe_DoR_ToUr1_All\00_Boq_&#3626;&#3634;&#3618;%201\Estimate%20&#3649;&#3618;&#3585;%20Phasing\00_Boq_&#3626;&#3634;&#3618;%201-update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&#3585;&#3619;&#3617;&#3607;&#3634;&#3591;&#3627;&#3621;&#3623;&#3591;&#3594;&#3609;&#3610;&#3607;\&#3650;&#3588;&#3619;&#3591;&#3585;&#3634;&#3619;&#3592;&#3634;&#3585;%20&#3626;&#3626;&#3629;\&#3616;&#3634;&#3588;&#3605;&#3632;&#3623;&#3633;&#3609;&#3629;&#3629;&#3585;&#3648;&#3593;&#3637;&#3618;&#3591;&#3648;&#3627;&#3609;&#3639;&#3629;\&#3626;&#3634;&#3618;&#3609;&#3635;&#3605;&#3585;&#3605;&#3634;&#3604;&#3650;&#3605;&#3609;%20&#3592;.&#3586;&#3629;&#3609;&#3649;&#3585;&#3656;&#3609;\&#3612;&#3641;&#3657;&#3651;&#3594;&#3657;&#3607;&#3656;&#3634;&#3609;&#3629;&#3639;&#3656;&#3609;\&#3648;&#3593;&#3636;&#3604;-&#3648;&#3593;&#3636;&#3604;\P%200233\&#3648;&#3629;&#3585;&#3626;&#3634;&#3619;&#3611;&#3619;&#3632;&#3617;&#3634;&#3603;&#3619;&#3634;&#3588;&#3634;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&#3623;&#3591;&#3649;&#3627;&#3623;&#3609;&#3619;&#3629;&#3610;&#3609;&#3629;&#3585;\&#3594;&#3633;&#3618;&#3616;&#3641;&#3617;&#3636;%20%20-%20%20&#3649;&#3585;&#3657;&#3591;&#3588;&#3621;&#3657;&#3629;%20&#3626;&#3656;&#3623;&#3609;&#3607;&#3637;&#3656;%202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EP-EN112-&#3652;&#3585;&#3623;&#3659;/&#3614;&#3633;&#3607;&#3618;&#3634;&#3585;&#3621;&#3634;&#3591;/Boq-Cost%20Final/&#3619;&#3634;&#3588;&#3634;&#3585;&#3656;&#3629;&#3626;&#3619;&#3657;&#3634;&#3591;-&#3591;&#3634;&#3609;&#3614;&#3633;&#3607;&#3618;&#3634;&#3585;&#3621;&#3634;&#3591;-ff30032555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Users\Administrator\Desktop\&#3619;&#3634;&#3588;&#3634;&#3623;&#3633;&#3626;&#3604;&#3640;&#3585;&#3656;&#3629;&#3626;&#3619;&#3657;&#3634;&#3591;\&#3619;&#3623;&#3610;&#3619;&#3623;&#3617;&#3591;&#3634;&#3609;\&#3611;&#3619;&#3632;&#3648;&#3617;&#3636;&#3609;&#3619;&#3634;&#3588;&#3634;&#3605;&#3657;&#3609;&#3607;&#3640;&#3609;\&#3611;&#3619;&#3632;&#3617;&#3641;&#3621;50\&#3614;&#3633;&#3591;&#3591;&#3634;-&#3585;&#3619;&#3632;&#3610;&#3637;&#3656;2.2\Documents%20and%20Settings\user\My%20Documents\WorkZ\&#3594;&#3633;&#3618;&#3609;&#3634;&#3607;-&#3607;&#3621;%2032%20&#3605;&#3629;&#3609;%201%20&#3626;&#3656;&#3623;&#3609;&#3607;&#3637;&#3656;%202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/DOR-TOUR1/03%20DOR-TOUR1_Myteam/Cost_Estimate/04_&#3611;&#3619;&#3632;&#3617;&#3634;&#3603;&#3619;&#3634;&#3588;&#3634;%20&#3588;&#3607;&#3593;-2.1/&#3611;&#3619;&#3632;&#3617;&#3634;&#3603;&#3619;&#3634;&#3588;&#3634;%20&#3588;&#3607;&#3593;-2/&#3611;&#3619;&#3632;&#3617;&#3634;&#3603;&#3619;&#3634;&#3588;&#3634;&#3594;&#3656;&#3623;&#3591;&#3606;&#3609;&#3609;&#3648;&#3594;&#3639;&#3656;&#3629;&#3617;%20&#3610;.&#3606;&#3609;&#3609;&#3585;&#3619;&#3632;&#3648;&#3614;&#3619;&#3634;-&#3627;&#3634;&#3604;&#3649;&#3627;&#3621;&#3617;&#3626;&#3609;/Backup/&#3592;&#3640;&#3604;&#3614;&#3633;&#3585;&#3619;&#3606;%20&#3594;&#3617;&#3623;&#3636;&#3623;&#3649;&#3621;&#3632;&#3616;&#3641;&#3617;&#3636;&#3626;&#3606;&#3634;&#3611;&#3633;&#3605;&#3618;&#3585;&#3619;&#3619;&#3617;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/&#3619;&#3634;&#3588;&#3634;&#3585;&#3621;&#3634;&#3591;/&#3591;&#3634;&#3609;&#3611;&#3619;&#3632;&#3617;&#3634;&#3603;&#3619;&#3634;&#3588;&#3634;/2552%20&#3591;&#3634;&#3609;&#3611;&#3619;&#3632;&#3617;&#3634;&#3603;&#3619;&#3634;&#3588;&#3634;/file%20&#3626;&#3626;&#3629;%202552/&#3611;&#3619;&#3632;&#3617;&#3634;&#3603;&#3619;&#3634;&#3588;&#3634;/&#3612;&#3633;&#3591;&#3648;&#3617;&#3639;&#3629;&#3591;%20%20&#3626;&#3626;&#3629;/&#3594;1%20&#3649;&#3621;&#3632;%20&#3594;2%20&#3592;.&#3626;&#3617;&#3640;&#3607;&#3619;&#3626;&#3591;&#3588;&#3619;&#3634;&#3617;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Users\pareena.c.WISEPROJECT\Desktop\&#3585;&#3634;&#3597;&#3592;&#3609;&#3634;&#3616;&#3636;&#3648;&#3625;&#3585;\&#3650;&#3588;&#3619;&#3591;&#3585;&#3634;&#3619;&#3585;&#3634;&#3597;&#3592;&#3609;&#3634;&#3616;&#3636;&#3648;&#3625;&#3585;-&#3610;&#3634;&#3591;&#3649;&#3585;&#3657;&#3623;\CostBreakDown_Civil_0508255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871786D\&#3594;&#3633;&#3618;&#3609;&#3634;&#3607;-&#3607;&#3621;%2032%20&#3605;&#3629;&#3609;%201%20&#3626;&#3656;&#3623;&#3609;&#3607;&#3637;&#3656;%202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Users\Administrator\Desktop\&#3619;&#3634;&#3588;&#3634;&#3623;&#3633;&#3626;&#3604;&#3640;&#3585;&#3656;&#3629;&#3626;&#3619;&#3657;&#3634;&#3591;\Documents%20and%20Settings\user\My%20Documents\WorkZ\&#3594;&#3633;&#3618;&#3609;&#3634;&#3607;-&#3607;&#3621;%2032%20&#3605;&#3629;&#3609;%201%20&#3626;&#3656;&#3623;&#3609;&#3607;&#3637;&#3656;%202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CH-CHA~1/LOCALS~1/Temp/B1%20P2%20BQ%20Book%2001%20Summary%20etcPTC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H-MW7-PATTAYA\07_DOH-MW7-PATTAYA_Cost\00_&#3611;&#3619;&#3632;&#3617;&#3634;&#3603;&#3619;&#3634;&#3588;&#3634;\01_BOQ\01_BOQ_MW7%20PATAYA_Rev2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91;&#3634;&#3609;&#3626;&#3632;&#3614;&#3634;&#3609;&#3607;&#3634;&#3591;&#3648;&#3594;&#3639;&#3656;&#3629;&#3617;%20&#3629;&#3634;&#3588;&#3634;&#3619;%20&#3585;&#3607;&#3614;/BOQ%20&#3610;&#3634;&#3591;&#3649;&#3585;&#3657;&#3623;-final/&#3619;&#3634;&#3588;&#3634;&#3585;&#3621;&#3634;&#3591;&#3610;&#3634;&#3591;&#3649;&#3585;&#3657;&#3623;090458/&#3619;&#3634;&#3588;&#3634;&#3585;&#3621;&#3634;&#3591;&#3610;&#3634;&#3591;&#3649;&#3585;&#3657;&#3623;090458/CostBreakDown_Civil_31012557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&#3624;&#3619;&#3637;&#3619;&#3633;&#3594;\Copy%20of%20BOQ_STREET%20LIGHTING%232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3626;&#3634;&#3618;&#3649;&#3617;&#3656;&#3649;&#3605;&#3591;-&#3613;&#3634;&#3591;(&#3624;&#3641;&#3609;&#3618;&#3660;&#3613;&#3638;&#3585;&#3621;&#3641;&#3585;&#3594;&#3657;&#3634;&#3591;)%20&#3605;&#3629;&#3609;1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Administrator\Desktop\&#3608;&#3637;&#3619;&#3624;&#3633;&#3585;&#3604;&#3636;&#3660;\&#3619;&#3634;&#3588;&#3634;&#3585;&#3621;&#3634;&#3591;&#3619;&#3623;&#3617;&#3626;&#3634;&#3618;&#3607;&#3634;&#3591;%20&#3611;&#3637;&#3591;&#3610;&#3611;&#3619;&#3632;&#3617;&#3634;&#3603;%202547\&#3626;&#3634;&#3618;&#3649;&#3617;&#3656;&#3619;&#3636;&#3617;-&#3649;&#3617;&#3656;&#3649;&#3605;&#3591;%20&#3605;&#3629;&#3609;2%20A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3626;&#3634;&#3618;&#3629;&#3640;&#3605;&#3619;&#3604;&#3636;&#3605;&#3606;&#3660;%20&#3605;&#3629;&#3609;%202%20&#3626;&#3656;&#3623;&#3609;&#3607;&#3637;&#3656;%203%20(15-02-51)&#3649;&#3585;&#3657;%201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3626;&#3634;&#3618;&#3607;&#3634;&#3591;&#3627;&#3621;&#3623;&#3591;%20%20%20116&#3626;&#3632;&#3611;&#3659;&#3591;(&#3609;&#3634;&#3618;&#3623;&#3637;&#3619;&#3632;)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/DOH-BANGPING/09DOH-BANGPING_Cost%20&amp;%20BOQ/02_BOQ/02_InterChange/&#3611;&#3619;&#3632;&#3617;&#3634;&#3603;&#3619;&#3634;&#3588;&#3634;&#3588;&#3656;&#3634;&#3585;&#3656;&#3629;&#3626;&#3619;&#3657;&#3634;&#3591;&#3607;&#3634;&#3591;&#3649;&#3618;&#3585;&#3618;&#3585;&#3619;&#3632;&#3604;&#3633;&#3610;&#3649;&#3614;&#3619;&#3585;&#3625;&#3634;%20update%20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OH-BPN2/09BPN2_Cost%20&amp;%20BOQ/02_BOQ/01_Mainline/BOQ_UPDATE_mainline&#3594;&#3656;&#3623;&#3591;&#3607;&#3637;&#3656;1(Mainline&amp;Relocate)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Apainukool%20Addwork/(8)&#3649;&#3615;&#3657;&#3617;&#3591;&#3634;&#3609;&#3606;&#3609;&#3609;&#3648;&#3621;&#3637;&#3656;&#3618;&#3591;&#3648;&#3617;&#3639;&#3629;&#3591;(&#3612;&#3633;&#3591;&#3648;&#3617;&#3639;&#3629;&#3591;&#3619;&#3623;&#3617;),&#3629;&#3639;&#3656;&#3609;&#3654;/(2)&#3605;&#3633;&#3623;&#3629;&#3618;&#3656;&#3634;&#3591;&#3591;&#3634;&#3609;&#3605;&#3657;&#3609;&#3607;&#3640;&#3609;&#3591;&#3634;&#3609;&#3606;&#3609;&#3609;&#3612;&#3633;&#3591;&#3648;&#3617;&#3639;&#3629;&#3591;&#3619;&#3623;&#3617;/form_backup%23&#3591;&#3634;&#3609;&#3585;&#3656;&#3629;&#3626;&#3619;&#3657;&#3634;&#3591;,&#3611;&#3619;&#3633;&#3610;&#3611;&#3619;&#3640;&#3591;&#3607;&#3634;&#3591;&#3619;&#3606;&#3652;&#3615;&#3626;&#3634;&#3618;&#3648;&#3585;&#3656;&#3634;/Cost_&#3626;&#3617;&#3640;&#3607;&#3619;&#3611;&#3619;&#3634;&#3585;&#3634;&#3619;V2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336;&#31639;&#26360;/psy/PSY_OAC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My%20Apainukool%20Addwork\(8)&#3649;&#3615;&#3657;&#3617;&#3591;&#3634;&#3609;&#3606;&#3609;&#3609;&#3648;&#3621;&#3637;&#3656;&#3618;&#3591;&#3648;&#3617;&#3639;&#3629;&#3591;(&#3612;&#3633;&#3591;&#3648;&#3617;&#3639;&#3629;&#3591;&#3619;&#3623;&#3617;),&#3629;&#3639;&#3656;&#3609;&#3654;\(2)&#3605;&#3633;&#3623;&#3629;&#3618;&#3656;&#3634;&#3591;&#3591;&#3634;&#3609;&#3605;&#3657;&#3609;&#3607;&#3640;&#3609;&#3591;&#3634;&#3609;&#3606;&#3609;&#3609;&#3612;&#3633;&#3591;&#3648;&#3617;&#3639;&#3629;&#3591;&#3619;&#3623;&#3617;\form_backup%23&#3591;&#3634;&#3609;&#3585;&#3656;&#3629;&#3626;&#3619;&#3657;&#3634;&#3591;,&#3611;&#3619;&#3633;&#3610;&#3611;&#3619;&#3640;&#3591;&#3607;&#3634;&#3591;&#3619;&#3606;&#3652;&#3615;&#3626;&#3634;&#3618;&#3648;&#3585;&#3656;&#3634;\Cost_&#3626;&#3617;&#3640;&#3607;&#3619;&#3611;&#3619;&#3634;&#3585;&#3634;&#3619;V2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H-BPN2\09BPN2_Cost%20&amp;%20BOQ\02_BOQ\01_Mainline\BOQ_UPDATE_mainline&#3594;&#3656;&#3623;&#3591;&#3607;&#3637;&#3656;1(Mainline&amp;Relocate)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microsoft.com/office/2006/relationships/xlExternalLinkPath/xlPathMissing" Target="%20%20&#3588;&#3656;&#3634;%20k%20&#3591;&#3623;&#3604;&#3607;&#3637;&#3656;12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_WSK/Wsk-001%20&#3591;&#3634;&#3609;&#3611;&#3619;&#3632;&#3617;&#3634;&#3603;&#3619;&#3634;&#3588;&#3634;&#3626;&#3632;&#3614;&#3634;&#3609;&#3586;&#3657;&#3634;&#3617;&#3607;&#3634;&#3591;&#3619;&#3606;&#3652;&#3615;&#3592;&#3633;&#3591;&#3627;&#3623;&#3633;&#3604;&#3648;&#3614;&#3594;&#3619;&#3610;&#3640;&#3619;&#3637;/Estimate_Date(16-03-2556)/&#3626;&#3619;&#3640;&#3611;&#3611;&#3619;&#3632;&#3617;&#3634;&#3603;&#3619;&#3634;&#3588;&#3634;&#3626;&#3632;&#3614;&#3634;&#3609;&#3586;&#3657;&#3634;&#3617;&#3607;&#3634;&#3591;&#3619;&#3606;&#3652;&#3615;_&#3614;&#3610;.4016(16-03-56).xlsx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/AEC-%20TOM/02-%201481-DTDMC2%20(&#3650;&#3588;&#3619;&#3634;&#3594;-%20&#3626;&#3637;&#3588;&#3636;&#3657;&#3623;)/&#3619;&#3634;&#3588;&#3634;&#3585;&#3621;&#3634;&#3591;&#3591;&#3634;&#3609;&#3607;&#3634;&#3591;%20DOH/&#3619;&#3623;&#3617;Break%20Down%2019%20&#3617;&#3636;.&#3618;/03.item6.1-6.2_&#3585;&#3636;&#3605;&#3605;&#3636;&#3624;&#3633;&#3585;&#3604;&#3636;&#3660;/mse%20wall.xlsx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/EP-EN232/+%20&#3624;&#3619;&#3637;&#3619;&#3633;&#3594;-&#3623;&#3591;&#3649;&#3627;&#3623;&#3609;&#3631;%20+/Back%20up%20soe%20V3-1/B-Brakedown-Crosshead-%20EPS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Project/2008/MotorWay/Backup%20From%20MAA/BOQ_UPDATE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attana_m/AppData/Local/Microsoft/Windows/Temporary%20Internet%20Files/Content.Outlook/AJ8CF3MB/01_BOQ_UPDATE_HW4006(REV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N REDUCED 1"/>
      <sheetName val="AC REDUCED 1"/>
      <sheetName val="大学A"/>
      <sheetName val="大学B"/>
      <sheetName val="短大"/>
      <sheetName val="副部長以下管理職"/>
      <sheetName val="部長以上"/>
      <sheetName val="高校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E-Main road Contract No.1"/>
      <sheetName val="EE-Main road Contract No.2"/>
      <sheetName val="EE-Main road Contract No.3"/>
      <sheetName val="EE-Main road Contract No.4"/>
      <sheetName val="Main road Backup"/>
      <sheetName val="EE-Local road Contract No.1"/>
      <sheetName val="EE-Local road Contract No.2"/>
      <sheetName val="EE-Local road Contract No.3"/>
      <sheetName val="EE-Local road Contract No.4"/>
      <sheetName val="Local road Backup"/>
      <sheetName val="11 ข้อมูลงานCon"/>
      <sheetName val="10 ข้อมูลวัสดุ-ค่าดำเนิน"/>
      <sheetName val="book 1 summary"/>
      <sheetName val="1.GENERAL "/>
      <sheetName val="Input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>
        <row r="5">
          <cell r="I5">
            <v>12500</v>
          </cell>
          <cell r="J5">
            <v>3750</v>
          </cell>
        </row>
        <row r="6">
          <cell r="J6">
            <v>135000</v>
          </cell>
        </row>
        <row r="7">
          <cell r="I7">
            <v>33000</v>
          </cell>
        </row>
        <row r="10">
          <cell r="J10">
            <v>22.5</v>
          </cell>
        </row>
        <row r="13">
          <cell r="I13">
            <v>50</v>
          </cell>
          <cell r="J13">
            <v>22</v>
          </cell>
        </row>
        <row r="34">
          <cell r="I34">
            <v>14400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ข้อมูลเบื้องต้น"/>
      <sheetName val="รายการทั้งหมด"/>
      <sheetName val="สารบัญ"/>
      <sheetName val="Summary (SUM)"/>
      <sheetName val="ค่าแรงงาน,ดำเนินการต่อหน่วย"/>
      <sheetName val="รายการงานของโครงการ (SUM)"/>
      <sheetName val="UNIT COST (2)"/>
      <sheetName val="General"/>
      <sheetName val="ราคาต่อหน่วย1.1_1"/>
      <sheetName val="ราคาต่อหน่วย 1.1_2"/>
      <sheetName val="ราคาต่อหน่วย 1.2"/>
      <sheetName val="ราคาต่อหน่วย 1.3-1.8"/>
      <sheetName val="ราคาวัสดุหมวด 1"/>
      <sheetName val="EWork"/>
      <sheetName val="REMOVAL"/>
      <sheetName val="2"/>
      <sheetName val="3"/>
      <sheetName val="4"/>
      <sheetName val="5-2"/>
      <sheetName val="Unit Cost"/>
      <sheetName val="6"/>
      <sheetName val="7"/>
      <sheetName val="8"/>
      <sheetName val="ค่าดำเนินการ+ค่าเสื่อมราคา"/>
      <sheetName val="ตารางค่าขนส่ง"/>
      <sheetName val="การหาค่า factor F (2)"/>
      <sheetName val="Factor F ฝนตกชุก"/>
      <sheetName val="ข้อมูลวัสดุและค่าดำเนินการ"/>
      <sheetName val="concrete&amp;งานไม้แบบ"/>
      <sheetName val="ราคาวัสดุ"/>
      <sheetName val="สรุปค่าขนส่ง"/>
      <sheetName val="ค่าขนส่ง-1"/>
      <sheetName val="DRAINAGE(KM)"/>
      <sheetName val="Barrier"/>
      <sheetName val="Bk Traffic"/>
      <sheetName val="6.12(1)"/>
      <sheetName val="6.12(2)"/>
      <sheetName val="6.12(2-a)"/>
      <sheetName val="6.12(2-b)"/>
      <sheetName val="6.12(2-c)"/>
      <sheetName val="6.12(6)"/>
      <sheetName val="6.12(7)"/>
      <sheetName val="6.12 (10)"/>
      <sheetName val="7.1"/>
      <sheetName val="Sheet3"/>
      <sheetName val="7.2"/>
      <sheetName val="6.13.1"/>
      <sheetName val="back up"/>
      <sheetName val="back up2"/>
      <sheetName val="back up3"/>
      <sheetName val="Soil Cement Column"/>
      <sheetName val="ค่าแรงต่อหน่วย"/>
      <sheetName val="ส่วนขยายและค่ายุบตัว"/>
      <sheetName val="รายชื่อสะพาน"/>
      <sheetName val="งานรื้อถอนสะพาน"/>
      <sheetName val="ท่อระบายน้ำ"/>
      <sheetName val="Traffic"/>
      <sheetName val="งานผิวจราจร"/>
      <sheetName val="ทางเชื่อม"/>
      <sheetName val="LOCAL ROAD"/>
      <sheetName val="UNIT_COST"/>
      <sheetName val="GIRDER"/>
      <sheetName val="STRUTURE _UNIT COST"/>
      <sheetName val="Piling"/>
      <sheetName val="Bor pile"/>
      <sheetName val="G"/>
      <sheetName val="backup ค่าของงานโครงสร้าง"/>
      <sheetName val="ค่าขนส่งทางทะเล"/>
      <sheetName val="unitcost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/>
      <sheetData sheetId="25"/>
      <sheetData sheetId="26"/>
      <sheetData sheetId="27" refreshError="1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/>
      <sheetData sheetId="69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คาวัสดุก่อสร้างทั่วไป"/>
      <sheetName val="RUN เลขหน้า ITEM"/>
      <sheetName val="ค่าขนส่งวัสดุ"/>
      <sheetName val="ตารางค่า F"/>
      <sheetName val="ตารางค่าดำเนินการ"/>
      <sheetName val="1.รายละเอียด"/>
      <sheetName val="2.แผนที่แหล่งวัสดุ"/>
      <sheetName val="3.หลักเกณฑ์"/>
      <sheetName val="3.หลักเกณฑ์ (3)"/>
      <sheetName val="4.ข้อมูลเบื้องต้น"/>
      <sheetName val="5.ระยะขนส่ง"/>
      <sheetName val="6.ข้อมูลวัสดุ-ค่าดำเนิน"/>
      <sheetName val="7.ข้อมูลงานCon+ไม้แบบ"/>
      <sheetName val="8.ข้อมูลงานไม้แบบ+งานทั่วไป"/>
      <sheetName val="9.ค่า F"/>
      <sheetName val="B.O.Q"/>
      <sheetName val="หมายเหตุ."/>
      <sheetName val="1.1RE. ASPHAL-1.5 RE. PIPE +1.7"/>
      <sheetName val="2.1CLEAR-2.2.5 SOFT MAT"/>
      <sheetName val="2.3.1 EARTH EMB.-2.3.6 POROUS"/>
      <sheetName val="3.1.1 SUBBASE - 3.7 RECYCLING"/>
      <sheetName val="4.1.1 PRIME-4.2.2 DOUBLE"/>
      <sheetName val="4.4.1 LEVELLING-4.4.6 MODIFI"/>
      <sheetName val="5.1.2.1-2 ขยายสะพาน"/>
      <sheetName val="BOX G.+I G.+PLANK G.+เสาเข็ม 65"/>
      <sheetName val="5.1.4 APPRO+5.1.6 ABUT.PROJEC"/>
      <sheetName val="5.1.5 BEARING UNIT"/>
      <sheetName val="5.2.2  EXTENSION  R.C. BOX "/>
      <sheetName val="5.3RC. PIPE(6)"/>
      <sheetName val="5.5new  concrete  fences"/>
      <sheetName val="6.1.1 SLOPE-6.1.20"/>
      <sheetName val="6.3.1.8 MODIFI  M.H.1.00"/>
      <sheetName val="6.3.1.9 MODIFI  M.H.1.20"/>
      <sheetName val="6.3.3.1 DROP TYPE I FOR 1.00 "/>
      <sheetName val="6.3.4REC. PIPE+6.3.5.1+6.3.5.2 "/>
      <sheetName val="6.3.12.1TYPE I+6.3.12.3ทุบรื้อ"/>
      <sheetName val="6.3.13.1 -13.2 +6.3.14.1 - 14.3"/>
      <sheetName val="6.6.SODDING+6.7.1TOPSOIL"/>
      <sheetName val="6.8.1 W-GUARD"/>
      <sheetName val="6.8.3.1BARRIER TYPE 1"/>
      <sheetName val="6.8.3.4 BARRIER AT BRIDGE APP."/>
      <sheetName val="6.10.1GUIDE P. - 6.10.4 REFLEX."/>
      <sheetName val="6.11.1แผ่นป้าย - 6.11.2.2เสา"/>
      <sheetName val="6.11.3.1 MOUNTING ON STEEL TRUS"/>
      <sheetName val="6.11.3.2 MOUNTING  AT BRIDGE"/>
      <sheetName val="6.11.5.1 STEEL TRUSS"/>
      <sheetName val="6.11.5.2 PILE FOUNDATION"/>
      <sheetName val="6.11.6.1STEEL  TRUSS TYPE II"/>
      <sheetName val="6.11.6.2 FOUNDATION  TYPE II"/>
      <sheetName val="6.12.3เสาไฟกิ่งเดี่ยว 12ม. "/>
      <sheetName val="6.12.4เสาไฟกิ่งคู่ 12ม."/>
      <sheetName val="6.12.10.1 RE. SINGLE BRAC."/>
      <sheetName val="6.12.10.3RELO.HIGH MAST 20 M "/>
      <sheetName val="6.15 MARKING"/>
      <sheetName val="6.18.2 SHRUB - 6.18.6TREE TRAN."/>
      <sheetName val="ป้าย"/>
      <sheetName val="7. ป้ายชั่วคราว"/>
      <sheetName val="ITEM สุดท้าย"/>
      <sheetName val="5.1.2.3 -4 ขยายสะพาน "/>
      <sheetName val="6.3.1.10 NEW  M.H."/>
      <sheetName val="ITEMที่ตรวจสอบแล้ว(คู่มือปี50)"/>
      <sheetName val="สะพานเบี่ยง +MULTI BEAM"/>
      <sheetName val="ปิดท้าย"/>
      <sheetName val="Sheet1"/>
      <sheetName val="Sheet2"/>
      <sheetName val="Sheet3"/>
    </sheetNames>
    <sheetDataSet>
      <sheetData sheetId="0"/>
      <sheetData sheetId="1" refreshError="1">
        <row r="5">
          <cell r="A5">
            <v>1</v>
          </cell>
          <cell r="B5">
            <v>1</v>
          </cell>
          <cell r="C5">
            <v>1</v>
          </cell>
          <cell r="D5">
            <v>1</v>
          </cell>
          <cell r="E5">
            <v>1</v>
          </cell>
        </row>
        <row r="6">
          <cell r="A6">
            <v>2</v>
          </cell>
          <cell r="B6">
            <v>2</v>
          </cell>
          <cell r="C6">
            <v>2</v>
          </cell>
          <cell r="D6">
            <v>2</v>
          </cell>
          <cell r="E6">
            <v>3</v>
          </cell>
        </row>
        <row r="7">
          <cell r="A7">
            <v>3</v>
          </cell>
          <cell r="B7">
            <v>3</v>
          </cell>
          <cell r="C7">
            <v>2</v>
          </cell>
          <cell r="D7">
            <v>4</v>
          </cell>
          <cell r="E7">
            <v>5</v>
          </cell>
        </row>
        <row r="8">
          <cell r="A8">
            <v>4</v>
          </cell>
          <cell r="B8">
            <v>4</v>
          </cell>
          <cell r="C8">
            <v>2</v>
          </cell>
          <cell r="D8">
            <v>6</v>
          </cell>
          <cell r="E8">
            <v>7</v>
          </cell>
        </row>
        <row r="9">
          <cell r="A9">
            <v>5</v>
          </cell>
          <cell r="B9">
            <v>5</v>
          </cell>
          <cell r="C9">
            <v>1</v>
          </cell>
          <cell r="D9">
            <v>8</v>
          </cell>
          <cell r="E9">
            <v>8</v>
          </cell>
        </row>
        <row r="10">
          <cell r="A10">
            <v>6</v>
          </cell>
          <cell r="B10">
            <v>6</v>
          </cell>
          <cell r="C10">
            <v>2</v>
          </cell>
          <cell r="D10">
            <v>9</v>
          </cell>
          <cell r="E10">
            <v>10</v>
          </cell>
        </row>
        <row r="11">
          <cell r="A11">
            <v>7</v>
          </cell>
          <cell r="B11">
            <v>7</v>
          </cell>
          <cell r="C11">
            <v>4</v>
          </cell>
          <cell r="D11">
            <v>11</v>
          </cell>
          <cell r="E11">
            <v>14</v>
          </cell>
        </row>
        <row r="12">
          <cell r="A12">
            <v>8</v>
          </cell>
          <cell r="B12">
            <v>8</v>
          </cell>
          <cell r="C12">
            <v>0</v>
          </cell>
          <cell r="D12">
            <v>15</v>
          </cell>
          <cell r="E12">
            <v>14</v>
          </cell>
        </row>
        <row r="13">
          <cell r="A13">
            <v>9</v>
          </cell>
          <cell r="B13">
            <v>9</v>
          </cell>
          <cell r="C13">
            <v>2</v>
          </cell>
          <cell r="D13">
            <v>15</v>
          </cell>
          <cell r="E13">
            <v>16</v>
          </cell>
        </row>
        <row r="14">
          <cell r="A14">
            <v>10</v>
          </cell>
          <cell r="B14">
            <v>10</v>
          </cell>
          <cell r="C14">
            <v>1</v>
          </cell>
          <cell r="D14">
            <v>17</v>
          </cell>
          <cell r="E14">
            <v>17</v>
          </cell>
        </row>
        <row r="15">
          <cell r="A15">
            <v>11</v>
          </cell>
          <cell r="B15">
            <v>11</v>
          </cell>
          <cell r="C15">
            <v>1</v>
          </cell>
          <cell r="D15">
            <v>18</v>
          </cell>
          <cell r="E15">
            <v>18</v>
          </cell>
        </row>
        <row r="16">
          <cell r="A16">
            <v>12</v>
          </cell>
          <cell r="B16">
            <v>12</v>
          </cell>
          <cell r="C16">
            <v>0</v>
          </cell>
          <cell r="D16">
            <v>19</v>
          </cell>
          <cell r="E16">
            <v>18</v>
          </cell>
        </row>
        <row r="17">
          <cell r="A17">
            <v>13</v>
          </cell>
          <cell r="B17">
            <v>13</v>
          </cell>
          <cell r="C17">
            <v>1</v>
          </cell>
          <cell r="D17">
            <v>19</v>
          </cell>
          <cell r="E17">
            <v>19</v>
          </cell>
        </row>
        <row r="18">
          <cell r="A18">
            <v>14</v>
          </cell>
          <cell r="B18">
            <v>14</v>
          </cell>
          <cell r="C18">
            <v>1</v>
          </cell>
          <cell r="D18">
            <v>20</v>
          </cell>
          <cell r="E18">
            <v>20</v>
          </cell>
        </row>
        <row r="19">
          <cell r="A19">
            <v>15</v>
          </cell>
          <cell r="B19">
            <v>15</v>
          </cell>
          <cell r="C19">
            <v>2</v>
          </cell>
          <cell r="D19">
            <v>21</v>
          </cell>
          <cell r="E19">
            <v>22</v>
          </cell>
        </row>
        <row r="20">
          <cell r="A20">
            <v>16</v>
          </cell>
          <cell r="B20">
            <v>16</v>
          </cell>
          <cell r="C20">
            <v>1</v>
          </cell>
          <cell r="D20">
            <v>23</v>
          </cell>
          <cell r="E20">
            <v>23</v>
          </cell>
        </row>
        <row r="21">
          <cell r="A21">
            <v>17</v>
          </cell>
          <cell r="B21">
            <v>17</v>
          </cell>
          <cell r="C21">
            <v>1</v>
          </cell>
          <cell r="D21">
            <v>24</v>
          </cell>
          <cell r="E21">
            <v>24</v>
          </cell>
        </row>
        <row r="22">
          <cell r="A22">
            <v>18</v>
          </cell>
          <cell r="B22">
            <v>18</v>
          </cell>
          <cell r="C22">
            <v>0</v>
          </cell>
          <cell r="D22">
            <v>25</v>
          </cell>
          <cell r="E22">
            <v>24</v>
          </cell>
        </row>
        <row r="23">
          <cell r="A23">
            <v>19</v>
          </cell>
          <cell r="B23">
            <v>19</v>
          </cell>
          <cell r="C23">
            <v>0</v>
          </cell>
          <cell r="D23">
            <v>25</v>
          </cell>
          <cell r="E23">
            <v>24</v>
          </cell>
        </row>
        <row r="24">
          <cell r="A24">
            <v>20</v>
          </cell>
          <cell r="B24">
            <v>20</v>
          </cell>
          <cell r="C24">
            <v>1</v>
          </cell>
          <cell r="D24">
            <v>25</v>
          </cell>
          <cell r="E24">
            <v>25</v>
          </cell>
        </row>
        <row r="25">
          <cell r="A25">
            <v>21</v>
          </cell>
          <cell r="B25">
            <v>21</v>
          </cell>
          <cell r="C25">
            <v>1</v>
          </cell>
          <cell r="D25">
            <v>26</v>
          </cell>
          <cell r="E25">
            <v>26</v>
          </cell>
        </row>
        <row r="26">
          <cell r="A26">
            <v>22</v>
          </cell>
          <cell r="B26">
            <v>22</v>
          </cell>
          <cell r="C26">
            <v>1</v>
          </cell>
          <cell r="D26">
            <v>27</v>
          </cell>
          <cell r="E26">
            <v>27</v>
          </cell>
        </row>
        <row r="27">
          <cell r="A27">
            <v>23</v>
          </cell>
          <cell r="B27">
            <v>23</v>
          </cell>
          <cell r="C27">
            <v>1</v>
          </cell>
          <cell r="D27">
            <v>28</v>
          </cell>
          <cell r="E27">
            <v>28</v>
          </cell>
        </row>
        <row r="28">
          <cell r="A28">
            <v>24</v>
          </cell>
          <cell r="B28">
            <v>24</v>
          </cell>
          <cell r="C28">
            <v>0</v>
          </cell>
          <cell r="D28">
            <v>29</v>
          </cell>
          <cell r="E28">
            <v>28</v>
          </cell>
        </row>
        <row r="29">
          <cell r="A29">
            <v>25</v>
          </cell>
          <cell r="B29">
            <v>25</v>
          </cell>
          <cell r="C29">
            <v>1</v>
          </cell>
          <cell r="D29">
            <v>29</v>
          </cell>
          <cell r="E29">
            <v>29</v>
          </cell>
        </row>
        <row r="30">
          <cell r="A30">
            <v>26</v>
          </cell>
          <cell r="B30">
            <v>26</v>
          </cell>
          <cell r="C30">
            <v>1</v>
          </cell>
          <cell r="D30">
            <v>30</v>
          </cell>
          <cell r="E30">
            <v>30</v>
          </cell>
        </row>
        <row r="31">
          <cell r="A31">
            <v>27</v>
          </cell>
          <cell r="B31">
            <v>27</v>
          </cell>
          <cell r="C31">
            <v>1</v>
          </cell>
          <cell r="D31">
            <v>31</v>
          </cell>
          <cell r="E31">
            <v>31</v>
          </cell>
        </row>
        <row r="32">
          <cell r="A32">
            <v>28</v>
          </cell>
          <cell r="B32">
            <v>28</v>
          </cell>
          <cell r="C32">
            <v>2</v>
          </cell>
          <cell r="D32">
            <v>32</v>
          </cell>
          <cell r="E32">
            <v>33</v>
          </cell>
        </row>
        <row r="33">
          <cell r="A33">
            <v>29</v>
          </cell>
          <cell r="B33">
            <v>29</v>
          </cell>
          <cell r="C33">
            <v>1</v>
          </cell>
          <cell r="D33">
            <v>34</v>
          </cell>
          <cell r="E33">
            <v>34</v>
          </cell>
        </row>
        <row r="34">
          <cell r="A34">
            <v>30</v>
          </cell>
          <cell r="B34">
            <v>30</v>
          </cell>
          <cell r="C34">
            <v>1</v>
          </cell>
          <cell r="D34">
            <v>35</v>
          </cell>
          <cell r="E34">
            <v>35</v>
          </cell>
        </row>
        <row r="35">
          <cell r="A35">
            <v>31</v>
          </cell>
          <cell r="B35">
            <v>31</v>
          </cell>
          <cell r="C35">
            <v>1</v>
          </cell>
          <cell r="D35">
            <v>36</v>
          </cell>
          <cell r="E35">
            <v>36</v>
          </cell>
        </row>
        <row r="36">
          <cell r="A36">
            <v>32</v>
          </cell>
          <cell r="B36">
            <v>32</v>
          </cell>
          <cell r="C36">
            <v>1</v>
          </cell>
          <cell r="D36">
            <v>37</v>
          </cell>
          <cell r="E36">
            <v>37</v>
          </cell>
        </row>
        <row r="37">
          <cell r="A37">
            <v>33</v>
          </cell>
          <cell r="B37">
            <v>33</v>
          </cell>
          <cell r="C37">
            <v>1</v>
          </cell>
          <cell r="D37">
            <v>38</v>
          </cell>
          <cell r="E37">
            <v>38</v>
          </cell>
        </row>
        <row r="38">
          <cell r="A38">
            <v>34</v>
          </cell>
          <cell r="B38">
            <v>34</v>
          </cell>
          <cell r="C38">
            <v>1</v>
          </cell>
          <cell r="D38">
            <v>39</v>
          </cell>
          <cell r="E38">
            <v>39</v>
          </cell>
        </row>
        <row r="39">
          <cell r="A39">
            <v>35</v>
          </cell>
          <cell r="B39">
            <v>35</v>
          </cell>
          <cell r="C39">
            <v>0</v>
          </cell>
          <cell r="D39">
            <v>40</v>
          </cell>
          <cell r="E39">
            <v>39</v>
          </cell>
        </row>
        <row r="40">
          <cell r="A40">
            <v>36</v>
          </cell>
          <cell r="B40">
            <v>36</v>
          </cell>
          <cell r="C40">
            <v>1</v>
          </cell>
          <cell r="D40">
            <v>40</v>
          </cell>
          <cell r="E40">
            <v>40</v>
          </cell>
        </row>
        <row r="41">
          <cell r="A41">
            <v>37</v>
          </cell>
          <cell r="B41">
            <v>37</v>
          </cell>
          <cell r="C41">
            <v>1</v>
          </cell>
          <cell r="D41">
            <v>41</v>
          </cell>
          <cell r="E41">
            <v>41</v>
          </cell>
        </row>
        <row r="42">
          <cell r="A42">
            <v>38</v>
          </cell>
          <cell r="B42">
            <v>38</v>
          </cell>
          <cell r="C42">
            <v>1</v>
          </cell>
          <cell r="D42">
            <v>42</v>
          </cell>
          <cell r="E42">
            <v>42</v>
          </cell>
        </row>
        <row r="43">
          <cell r="A43">
            <v>39</v>
          </cell>
          <cell r="B43">
            <v>39</v>
          </cell>
          <cell r="C43">
            <v>1</v>
          </cell>
          <cell r="D43">
            <v>43</v>
          </cell>
          <cell r="E43">
            <v>43</v>
          </cell>
        </row>
        <row r="44">
          <cell r="A44">
            <v>40</v>
          </cell>
          <cell r="B44">
            <v>40</v>
          </cell>
          <cell r="C44">
            <v>1</v>
          </cell>
          <cell r="D44">
            <v>44</v>
          </cell>
          <cell r="E44">
            <v>44</v>
          </cell>
        </row>
        <row r="45">
          <cell r="A45">
            <v>41</v>
          </cell>
          <cell r="B45">
            <v>41</v>
          </cell>
          <cell r="C45">
            <v>1</v>
          </cell>
          <cell r="D45">
            <v>45</v>
          </cell>
          <cell r="E45">
            <v>45</v>
          </cell>
        </row>
        <row r="46">
          <cell r="A46" t="str">
            <v>SUM</v>
          </cell>
          <cell r="D46" t="str">
            <v/>
          </cell>
          <cell r="E46">
            <v>45</v>
          </cell>
        </row>
        <row r="47">
          <cell r="A47">
            <v>0</v>
          </cell>
          <cell r="D47" t="str">
            <v/>
          </cell>
          <cell r="E47" t="str">
            <v/>
          </cell>
        </row>
        <row r="48">
          <cell r="A48">
            <v>0</v>
          </cell>
          <cell r="D48" t="str">
            <v/>
          </cell>
          <cell r="E48" t="str">
            <v/>
          </cell>
        </row>
        <row r="49">
          <cell r="A49">
            <v>0</v>
          </cell>
          <cell r="D49" t="str">
            <v/>
          </cell>
          <cell r="E49" t="str">
            <v/>
          </cell>
        </row>
        <row r="50">
          <cell r="A50">
            <v>0</v>
          </cell>
          <cell r="D50" t="str">
            <v/>
          </cell>
          <cell r="E50" t="str">
            <v/>
          </cell>
        </row>
        <row r="51">
          <cell r="A51">
            <v>0</v>
          </cell>
          <cell r="D51" t="str">
            <v/>
          </cell>
          <cell r="E51" t="str">
            <v/>
          </cell>
        </row>
        <row r="52">
          <cell r="A52">
            <v>0</v>
          </cell>
          <cell r="D52" t="str">
            <v/>
          </cell>
          <cell r="E52" t="str">
            <v/>
          </cell>
        </row>
        <row r="53">
          <cell r="A53">
            <v>0</v>
          </cell>
          <cell r="D53" t="str">
            <v/>
          </cell>
          <cell r="E53" t="str">
            <v/>
          </cell>
        </row>
        <row r="54">
          <cell r="A54">
            <v>0</v>
          </cell>
          <cell r="D54" t="str">
            <v/>
          </cell>
          <cell r="E54" t="str">
            <v/>
          </cell>
        </row>
        <row r="55">
          <cell r="A55">
            <v>0</v>
          </cell>
          <cell r="D55" t="str">
            <v/>
          </cell>
          <cell r="E55" t="str">
            <v/>
          </cell>
        </row>
        <row r="56">
          <cell r="A56">
            <v>0</v>
          </cell>
          <cell r="D56" t="str">
            <v/>
          </cell>
          <cell r="E56" t="str">
            <v/>
          </cell>
        </row>
        <row r="57">
          <cell r="A57">
            <v>0</v>
          </cell>
          <cell r="D57" t="str">
            <v/>
          </cell>
          <cell r="E57" t="str">
            <v/>
          </cell>
        </row>
        <row r="58">
          <cell r="A58">
            <v>0</v>
          </cell>
          <cell r="D58" t="str">
            <v/>
          </cell>
          <cell r="E58" t="str">
            <v/>
          </cell>
        </row>
        <row r="59">
          <cell r="A59">
            <v>0</v>
          </cell>
          <cell r="D59" t="str">
            <v/>
          </cell>
          <cell r="E59" t="str">
            <v/>
          </cell>
        </row>
        <row r="60">
          <cell r="A60">
            <v>0</v>
          </cell>
          <cell r="D60" t="str">
            <v/>
          </cell>
          <cell r="E60" t="str">
            <v/>
          </cell>
        </row>
        <row r="61">
          <cell r="A61">
            <v>0</v>
          </cell>
          <cell r="D61" t="str">
            <v/>
          </cell>
          <cell r="E61" t="str">
            <v/>
          </cell>
        </row>
        <row r="62">
          <cell r="A62">
            <v>0</v>
          </cell>
          <cell r="D62" t="str">
            <v/>
          </cell>
          <cell r="E62" t="str">
            <v/>
          </cell>
        </row>
        <row r="63">
          <cell r="A63">
            <v>0</v>
          </cell>
          <cell r="D63" t="str">
            <v/>
          </cell>
          <cell r="E63" t="str">
            <v/>
          </cell>
        </row>
        <row r="64">
          <cell r="A64">
            <v>0</v>
          </cell>
          <cell r="D64" t="str">
            <v/>
          </cell>
          <cell r="E64" t="str">
            <v/>
          </cell>
        </row>
        <row r="65">
          <cell r="A65">
            <v>0</v>
          </cell>
          <cell r="D65" t="str">
            <v/>
          </cell>
          <cell r="E65" t="str">
            <v/>
          </cell>
        </row>
        <row r="66">
          <cell r="A66">
            <v>0</v>
          </cell>
          <cell r="D66" t="str">
            <v/>
          </cell>
          <cell r="E66" t="str">
            <v/>
          </cell>
        </row>
        <row r="67">
          <cell r="A67">
            <v>0</v>
          </cell>
          <cell r="D67" t="str">
            <v/>
          </cell>
          <cell r="E67" t="str">
            <v/>
          </cell>
        </row>
        <row r="68">
          <cell r="A68">
            <v>0</v>
          </cell>
          <cell r="D68" t="str">
            <v/>
          </cell>
          <cell r="E68" t="str">
            <v/>
          </cell>
        </row>
        <row r="69">
          <cell r="A69">
            <v>0</v>
          </cell>
          <cell r="D69" t="str">
            <v/>
          </cell>
          <cell r="E69" t="str">
            <v/>
          </cell>
        </row>
        <row r="70">
          <cell r="A70">
            <v>0</v>
          </cell>
          <cell r="D70" t="str">
            <v/>
          </cell>
          <cell r="E70" t="str">
            <v/>
          </cell>
        </row>
        <row r="71">
          <cell r="A71">
            <v>0</v>
          </cell>
          <cell r="D71" t="str">
            <v/>
          </cell>
          <cell r="E71" t="str">
            <v/>
          </cell>
        </row>
        <row r="72">
          <cell r="A72">
            <v>0</v>
          </cell>
          <cell r="D72" t="str">
            <v/>
          </cell>
          <cell r="E72" t="str">
            <v/>
          </cell>
        </row>
        <row r="73">
          <cell r="A73">
            <v>0</v>
          </cell>
          <cell r="D73" t="str">
            <v/>
          </cell>
          <cell r="E73" t="str">
            <v/>
          </cell>
        </row>
        <row r="74">
          <cell r="A74">
            <v>0</v>
          </cell>
          <cell r="D74" t="str">
            <v/>
          </cell>
          <cell r="E74" t="str">
            <v/>
          </cell>
        </row>
        <row r="75">
          <cell r="A75">
            <v>0</v>
          </cell>
          <cell r="D75" t="str">
            <v/>
          </cell>
          <cell r="E75" t="str">
            <v/>
          </cell>
        </row>
        <row r="76">
          <cell r="A76">
            <v>0</v>
          </cell>
          <cell r="D76" t="str">
            <v/>
          </cell>
          <cell r="E76" t="str">
            <v/>
          </cell>
        </row>
        <row r="77">
          <cell r="A77">
            <v>0</v>
          </cell>
          <cell r="D77" t="str">
            <v/>
          </cell>
          <cell r="E77" t="str">
            <v/>
          </cell>
        </row>
        <row r="78">
          <cell r="A78">
            <v>0</v>
          </cell>
          <cell r="D78" t="str">
            <v/>
          </cell>
          <cell r="E78" t="str">
            <v/>
          </cell>
        </row>
        <row r="79">
          <cell r="A79">
            <v>0</v>
          </cell>
          <cell r="D79" t="str">
            <v/>
          </cell>
          <cell r="E79" t="str">
            <v/>
          </cell>
        </row>
        <row r="80">
          <cell r="A80">
            <v>0</v>
          </cell>
          <cell r="D80" t="str">
            <v/>
          </cell>
          <cell r="E80" t="str">
            <v/>
          </cell>
        </row>
        <row r="81">
          <cell r="A81">
            <v>0</v>
          </cell>
          <cell r="D81" t="str">
            <v/>
          </cell>
          <cell r="E81" t="str">
            <v/>
          </cell>
        </row>
        <row r="82">
          <cell r="A82">
            <v>0</v>
          </cell>
          <cell r="D82" t="str">
            <v/>
          </cell>
          <cell r="E82" t="str">
            <v/>
          </cell>
        </row>
        <row r="83">
          <cell r="A83">
            <v>0</v>
          </cell>
          <cell r="D83" t="str">
            <v/>
          </cell>
          <cell r="E83" t="str">
            <v/>
          </cell>
        </row>
        <row r="84">
          <cell r="A84">
            <v>0</v>
          </cell>
          <cell r="D84" t="str">
            <v/>
          </cell>
          <cell r="E84" t="str">
            <v/>
          </cell>
        </row>
        <row r="85">
          <cell r="A85">
            <v>0</v>
          </cell>
          <cell r="D85" t="str">
            <v/>
          </cell>
          <cell r="E85" t="str">
            <v/>
          </cell>
        </row>
        <row r="86">
          <cell r="A86">
            <v>0</v>
          </cell>
          <cell r="D86" t="str">
            <v/>
          </cell>
          <cell r="E86" t="str">
            <v/>
          </cell>
        </row>
        <row r="87">
          <cell r="A87">
            <v>0</v>
          </cell>
          <cell r="D87" t="str">
            <v/>
          </cell>
          <cell r="E87" t="str">
            <v/>
          </cell>
        </row>
        <row r="88">
          <cell r="A88">
            <v>0</v>
          </cell>
          <cell r="D88" t="str">
            <v/>
          </cell>
          <cell r="E88" t="str">
            <v/>
          </cell>
        </row>
        <row r="89">
          <cell r="A89">
            <v>0</v>
          </cell>
          <cell r="D89" t="str">
            <v/>
          </cell>
          <cell r="E89" t="str">
            <v/>
          </cell>
        </row>
        <row r="90">
          <cell r="A90">
            <v>0</v>
          </cell>
          <cell r="D90" t="str">
            <v/>
          </cell>
          <cell r="E90" t="str">
            <v/>
          </cell>
        </row>
        <row r="91">
          <cell r="A91">
            <v>0</v>
          </cell>
          <cell r="D91" t="str">
            <v/>
          </cell>
          <cell r="E91" t="str">
            <v/>
          </cell>
        </row>
        <row r="92">
          <cell r="A92">
            <v>0</v>
          </cell>
          <cell r="D92" t="str">
            <v/>
          </cell>
          <cell r="E92" t="str">
            <v/>
          </cell>
        </row>
        <row r="93">
          <cell r="A93">
            <v>0</v>
          </cell>
          <cell r="D93" t="str">
            <v/>
          </cell>
          <cell r="E93" t="str">
            <v/>
          </cell>
        </row>
        <row r="94">
          <cell r="A94">
            <v>0</v>
          </cell>
          <cell r="D94" t="str">
            <v/>
          </cell>
          <cell r="E94" t="str">
            <v/>
          </cell>
        </row>
        <row r="95">
          <cell r="A95">
            <v>0</v>
          </cell>
          <cell r="D95" t="str">
            <v/>
          </cell>
          <cell r="E95" t="str">
            <v/>
          </cell>
        </row>
        <row r="96">
          <cell r="A96">
            <v>0</v>
          </cell>
          <cell r="D96" t="str">
            <v/>
          </cell>
          <cell r="E96" t="str">
            <v/>
          </cell>
        </row>
        <row r="97">
          <cell r="A97">
            <v>0</v>
          </cell>
          <cell r="D97" t="str">
            <v/>
          </cell>
          <cell r="E97" t="str">
            <v/>
          </cell>
        </row>
        <row r="98">
          <cell r="A98">
            <v>0</v>
          </cell>
          <cell r="D98" t="str">
            <v/>
          </cell>
          <cell r="E98" t="str">
            <v/>
          </cell>
        </row>
        <row r="99">
          <cell r="A99">
            <v>0</v>
          </cell>
          <cell r="D99" t="str">
            <v/>
          </cell>
          <cell r="E99" t="str">
            <v/>
          </cell>
        </row>
        <row r="100">
          <cell r="A100">
            <v>0</v>
          </cell>
          <cell r="D100" t="str">
            <v/>
          </cell>
          <cell r="E100" t="str">
            <v/>
          </cell>
        </row>
        <row r="101">
          <cell r="A101">
            <v>0</v>
          </cell>
          <cell r="D101" t="str">
            <v/>
          </cell>
          <cell r="E101" t="str">
            <v/>
          </cell>
        </row>
        <row r="102">
          <cell r="A102">
            <v>0</v>
          </cell>
          <cell r="D102" t="str">
            <v/>
          </cell>
          <cell r="E102" t="str">
            <v/>
          </cell>
        </row>
      </sheetData>
      <sheetData sheetId="2">
        <row r="8">
          <cell r="A8">
            <v>5</v>
          </cell>
        </row>
      </sheetData>
      <sheetData sheetId="3"/>
      <sheetData sheetId="4" refreshError="1">
        <row r="6">
          <cell r="A6">
            <v>1</v>
          </cell>
          <cell r="B6" t="str">
            <v>งานถางป่าขุดตอ</v>
          </cell>
        </row>
        <row r="7">
          <cell r="A7">
            <v>1.1000000000000001</v>
          </cell>
          <cell r="B7" t="str">
            <v xml:space="preserve">   ขนาดเบา</v>
          </cell>
          <cell r="G7" t="str">
            <v>ตรม.</v>
          </cell>
          <cell r="H7">
            <v>0.85</v>
          </cell>
          <cell r="I7">
            <v>0.13</v>
          </cell>
          <cell r="J7">
            <v>0.16</v>
          </cell>
          <cell r="K7">
            <v>1.28</v>
          </cell>
          <cell r="L7">
            <v>1.32</v>
          </cell>
        </row>
        <row r="8">
          <cell r="A8">
            <v>1.2</v>
          </cell>
          <cell r="B8" t="str">
            <v xml:space="preserve">   ขนาดกลาง</v>
          </cell>
          <cell r="G8" t="str">
            <v>ตรม.</v>
          </cell>
          <cell r="H8">
            <v>1.87</v>
          </cell>
          <cell r="I8">
            <v>0.27</v>
          </cell>
          <cell r="J8">
            <v>0.34</v>
          </cell>
          <cell r="K8">
            <v>3.07</v>
          </cell>
          <cell r="L8">
            <v>3.18</v>
          </cell>
        </row>
        <row r="9">
          <cell r="A9">
            <v>1.3</v>
          </cell>
          <cell r="B9" t="str">
            <v xml:space="preserve">   ขนาดหนัก</v>
          </cell>
          <cell r="G9" t="str">
            <v>ตรม.</v>
          </cell>
          <cell r="H9">
            <v>2.76</v>
          </cell>
          <cell r="I9">
            <v>0.38</v>
          </cell>
          <cell r="J9">
            <v>0.48</v>
          </cell>
          <cell r="K9">
            <v>4.6399999999999997</v>
          </cell>
          <cell r="L9">
            <v>4.8</v>
          </cell>
        </row>
        <row r="10">
          <cell r="A10">
            <v>2</v>
          </cell>
          <cell r="B10" t="str">
            <v>งานดินคันทาง</v>
          </cell>
        </row>
        <row r="11">
          <cell r="A11">
            <v>2.1</v>
          </cell>
          <cell r="B11" t="str">
            <v xml:space="preserve">   ขุด - ขน</v>
          </cell>
          <cell r="G11" t="str">
            <v>ลบม. หลวม</v>
          </cell>
          <cell r="H11">
            <v>11.73</v>
          </cell>
          <cell r="I11">
            <v>2.27</v>
          </cell>
          <cell r="J11">
            <v>2.84</v>
          </cell>
          <cell r="K11">
            <v>19.09</v>
          </cell>
          <cell r="L11">
            <v>19.96</v>
          </cell>
        </row>
        <row r="12">
          <cell r="A12">
            <v>2.2000000000000002</v>
          </cell>
          <cell r="B12" t="str">
            <v xml:space="preserve">   บดทับ</v>
          </cell>
          <cell r="G12" t="str">
            <v>ลบม. แน่น</v>
          </cell>
          <cell r="H12">
            <v>20.99</v>
          </cell>
          <cell r="I12">
            <v>5.21</v>
          </cell>
          <cell r="J12">
            <v>6.51</v>
          </cell>
          <cell r="K12">
            <v>35.99</v>
          </cell>
          <cell r="L12">
            <v>37.97</v>
          </cell>
        </row>
        <row r="13">
          <cell r="A13">
            <v>3</v>
          </cell>
          <cell r="B13" t="str">
            <v>งานตัด - ขึ้นรูปคันทาง</v>
          </cell>
        </row>
        <row r="14">
          <cell r="A14">
            <v>3.1</v>
          </cell>
          <cell r="B14" t="str">
            <v xml:space="preserve">   ดิน - ขุดตัด</v>
          </cell>
          <cell r="G14" t="str">
            <v>ลบม. ปกติ</v>
          </cell>
          <cell r="H14">
            <v>12.46</v>
          </cell>
          <cell r="I14">
            <v>1.52</v>
          </cell>
          <cell r="J14">
            <v>1.9</v>
          </cell>
          <cell r="K14">
            <v>18.62</v>
          </cell>
          <cell r="L14">
            <v>19.350000000000001</v>
          </cell>
        </row>
        <row r="15">
          <cell r="A15">
            <v>3.2</v>
          </cell>
          <cell r="B15" t="str">
            <v xml:space="preserve">          - ตัก</v>
          </cell>
          <cell r="G15" t="str">
            <v>ลบม. หลวม</v>
          </cell>
          <cell r="H15">
            <v>4.9000000000000004</v>
          </cell>
          <cell r="I15">
            <v>1.1299999999999999</v>
          </cell>
          <cell r="J15">
            <v>1.41</v>
          </cell>
          <cell r="K15">
            <v>7.48</v>
          </cell>
          <cell r="L15">
            <v>7.9</v>
          </cell>
        </row>
        <row r="16">
          <cell r="A16">
            <v>3.3</v>
          </cell>
          <cell r="B16" t="str">
            <v xml:space="preserve">   หินผุ - ขุดตัด</v>
          </cell>
          <cell r="G16" t="str">
            <v>ลบม. ปกติ</v>
          </cell>
          <cell r="H16">
            <v>18.100000000000001</v>
          </cell>
          <cell r="I16">
            <v>1.65</v>
          </cell>
          <cell r="J16">
            <v>2.06</v>
          </cell>
          <cell r="K16">
            <v>30.82</v>
          </cell>
          <cell r="L16">
            <v>31.66</v>
          </cell>
        </row>
        <row r="17">
          <cell r="A17">
            <v>3.4</v>
          </cell>
          <cell r="B17" t="str">
            <v xml:space="preserve">        - ดันและตัก</v>
          </cell>
          <cell r="G17" t="str">
            <v>ลบม. หลวม</v>
          </cell>
          <cell r="H17">
            <v>24.03</v>
          </cell>
          <cell r="I17">
            <v>2.79</v>
          </cell>
          <cell r="J17">
            <v>3.49</v>
          </cell>
          <cell r="K17">
            <v>37.659999999999997</v>
          </cell>
          <cell r="L17">
            <v>38.92</v>
          </cell>
        </row>
        <row r="18">
          <cell r="A18">
            <v>3.5</v>
          </cell>
          <cell r="B18" t="str">
            <v xml:space="preserve">   หินแข็ง - เจาะระเบิด</v>
          </cell>
          <cell r="G18" t="str">
            <v>ลบม. ปกติ</v>
          </cell>
          <cell r="H18">
            <v>40.42</v>
          </cell>
          <cell r="I18">
            <v>3.26</v>
          </cell>
          <cell r="J18">
            <v>4.08</v>
          </cell>
          <cell r="K18">
            <v>50.06</v>
          </cell>
          <cell r="L18">
            <v>51.22</v>
          </cell>
        </row>
        <row r="19">
          <cell r="A19">
            <v>3.6</v>
          </cell>
          <cell r="B19" t="str">
            <v xml:space="preserve">        - ดันและตัก</v>
          </cell>
          <cell r="G19" t="str">
            <v>ลบม. หลวม</v>
          </cell>
          <cell r="H19">
            <v>39.99</v>
          </cell>
          <cell r="I19">
            <v>9.77</v>
          </cell>
          <cell r="J19">
            <v>12.21</v>
          </cell>
          <cell r="K19">
            <v>74.58</v>
          </cell>
          <cell r="L19">
            <v>79.33</v>
          </cell>
        </row>
        <row r="20">
          <cell r="A20">
            <v>4</v>
          </cell>
          <cell r="B20" t="str">
            <v>งานวัสดุคัดเลือก  ลูกรังรองพื้นทาง</v>
          </cell>
        </row>
        <row r="21">
          <cell r="A21">
            <v>4.0999999999999996</v>
          </cell>
          <cell r="B21" t="str">
            <v xml:space="preserve">   ขุด - ขน</v>
          </cell>
          <cell r="G21" t="str">
            <v>ลบม. หลวม</v>
          </cell>
          <cell r="H21">
            <v>16.36</v>
          </cell>
          <cell r="I21">
            <v>3.64</v>
          </cell>
          <cell r="J21">
            <v>4.55</v>
          </cell>
          <cell r="K21">
            <v>28.58</v>
          </cell>
          <cell r="L21">
            <v>30.17</v>
          </cell>
        </row>
        <row r="22">
          <cell r="A22">
            <v>4.2</v>
          </cell>
          <cell r="B22" t="str">
            <v xml:space="preserve">   ผสม (ผสมกับวัสดุอื่นๆ)</v>
          </cell>
          <cell r="G22" t="str">
            <v>ลบม. แน่น</v>
          </cell>
          <cell r="H22">
            <v>5.13</v>
          </cell>
          <cell r="I22">
            <v>0.88</v>
          </cell>
          <cell r="J22">
            <v>1.1000000000000001</v>
          </cell>
          <cell r="K22">
            <v>7.57</v>
          </cell>
          <cell r="L22">
            <v>7.82</v>
          </cell>
        </row>
        <row r="23">
          <cell r="A23">
            <v>4.3</v>
          </cell>
          <cell r="B23" t="str">
            <v xml:space="preserve">   บดทับ</v>
          </cell>
          <cell r="G23" t="str">
            <v>ลบม. แน่น</v>
          </cell>
          <cell r="H23">
            <v>27.38</v>
          </cell>
          <cell r="I23">
            <v>6.79</v>
          </cell>
          <cell r="J23">
            <v>8.49</v>
          </cell>
          <cell r="K23">
            <v>43.19</v>
          </cell>
          <cell r="L23">
            <v>45.56</v>
          </cell>
        </row>
        <row r="24">
          <cell r="A24">
            <v>5</v>
          </cell>
          <cell r="B24" t="str">
            <v>งานไหล่ทางลูกรัง  ผสม - บดทับ</v>
          </cell>
        </row>
        <row r="25">
          <cell r="A25">
            <v>5.0999999999999996</v>
          </cell>
          <cell r="B25" t="str">
            <v xml:space="preserve">   ผสม (ผสมกับวัสดุอื่นๆ)</v>
          </cell>
          <cell r="G25" t="str">
            <v>ลบม. แน่น</v>
          </cell>
          <cell r="H25">
            <v>9.84</v>
          </cell>
          <cell r="I25">
            <v>1.69</v>
          </cell>
          <cell r="J25">
            <v>2.11</v>
          </cell>
          <cell r="K25">
            <v>14.24</v>
          </cell>
          <cell r="L25">
            <v>14.72</v>
          </cell>
        </row>
        <row r="26">
          <cell r="A26">
            <v>5.2</v>
          </cell>
          <cell r="B26" t="str">
            <v xml:space="preserve">   บดทับ</v>
          </cell>
          <cell r="G26" t="str">
            <v>ลบม. แน่น</v>
          </cell>
          <cell r="H26">
            <v>32.79</v>
          </cell>
          <cell r="I26">
            <v>11.16</v>
          </cell>
          <cell r="J26">
            <v>13.95</v>
          </cell>
          <cell r="K26">
            <v>54.96</v>
          </cell>
          <cell r="L26">
            <v>58.79</v>
          </cell>
        </row>
        <row r="27">
          <cell r="A27">
            <v>6</v>
          </cell>
          <cell r="B27" t="str">
            <v>งานพื้นทาง (หินคลุก)</v>
          </cell>
        </row>
        <row r="28">
          <cell r="A28">
            <v>6.1</v>
          </cell>
          <cell r="B28" t="str">
            <v xml:space="preserve">   ผสม (Blend)</v>
          </cell>
          <cell r="G28" t="str">
            <v>ลบม. แน่น</v>
          </cell>
          <cell r="H28">
            <v>11.34</v>
          </cell>
          <cell r="I28">
            <v>2.5499999999999998</v>
          </cell>
          <cell r="J28">
            <v>3.19</v>
          </cell>
          <cell r="K28">
            <v>17.3</v>
          </cell>
          <cell r="L28">
            <v>18.03</v>
          </cell>
        </row>
        <row r="29">
          <cell r="A29">
            <v>6.2</v>
          </cell>
          <cell r="B29" t="str">
            <v xml:space="preserve">   บดทับ</v>
          </cell>
          <cell r="G29" t="str">
            <v>ลบม. แน่น</v>
          </cell>
          <cell r="H29">
            <v>39.85</v>
          </cell>
          <cell r="I29">
            <v>13.27</v>
          </cell>
          <cell r="J29">
            <v>16.59</v>
          </cell>
          <cell r="K29">
            <v>68.12</v>
          </cell>
          <cell r="L29">
            <v>72.900000000000006</v>
          </cell>
        </row>
        <row r="30">
          <cell r="A30">
            <v>7</v>
          </cell>
          <cell r="B30" t="str">
            <v>งานตัดแต่งขั้นบันได</v>
          </cell>
          <cell r="G30" t="str">
            <v>ลบม. แน่น</v>
          </cell>
          <cell r="H30">
            <v>4.01</v>
          </cell>
          <cell r="I30">
            <v>0.81</v>
          </cell>
          <cell r="J30">
            <v>1.01</v>
          </cell>
          <cell r="K30">
            <v>6.55</v>
          </cell>
          <cell r="L30">
            <v>6.88</v>
          </cell>
        </row>
        <row r="31">
          <cell r="A31">
            <v>8</v>
          </cell>
          <cell r="B31" t="str">
            <v>งานขุดรื้อคันทางเดิมแล้วบดทับ</v>
          </cell>
        </row>
        <row r="32">
          <cell r="A32">
            <v>8.1</v>
          </cell>
          <cell r="B32" t="str">
            <v xml:space="preserve">   ลูกรัง 10 ซม.</v>
          </cell>
          <cell r="G32" t="str">
            <v>ตรม.</v>
          </cell>
          <cell r="H32">
            <v>5.36</v>
          </cell>
          <cell r="I32">
            <v>1.1299999999999999</v>
          </cell>
          <cell r="J32">
            <v>1.41</v>
          </cell>
          <cell r="K32">
            <v>8.52</v>
          </cell>
          <cell r="L32">
            <v>8.9</v>
          </cell>
        </row>
        <row r="33">
          <cell r="A33">
            <v>8.1999999999999993</v>
          </cell>
          <cell r="B33" t="str">
            <v xml:space="preserve">   หินคลุก 10 ซม.</v>
          </cell>
          <cell r="G33" t="str">
            <v>ตรม.</v>
          </cell>
          <cell r="H33">
            <v>6.61</v>
          </cell>
          <cell r="I33">
            <v>1.78</v>
          </cell>
          <cell r="J33">
            <v>2.23</v>
          </cell>
          <cell r="K33">
            <v>11.02</v>
          </cell>
          <cell r="L33">
            <v>11.63</v>
          </cell>
        </row>
        <row r="34">
          <cell r="A34">
            <v>8.3000000000000007</v>
          </cell>
          <cell r="B34" t="str">
            <v xml:space="preserve">   ผิว AC. 5 ซม. (ขนทิ้ง)</v>
          </cell>
          <cell r="G34" t="str">
            <v>ตรม.</v>
          </cell>
          <cell r="H34">
            <v>5.57</v>
          </cell>
          <cell r="I34">
            <v>0.98</v>
          </cell>
          <cell r="J34">
            <v>1.23</v>
          </cell>
          <cell r="K34">
            <v>8.9</v>
          </cell>
          <cell r="L34">
            <v>9.2100000000000009</v>
          </cell>
        </row>
        <row r="35">
          <cell r="A35">
            <v>9</v>
          </cell>
          <cell r="B35" t="str">
            <v>งานลาดยางไพรม์โค้ด</v>
          </cell>
          <cell r="G35" t="str">
            <v>ตรม.</v>
          </cell>
          <cell r="H35">
            <v>4.75</v>
          </cell>
          <cell r="I35">
            <v>0.31</v>
          </cell>
          <cell r="J35">
            <v>0.39</v>
          </cell>
          <cell r="K35">
            <v>6.38</v>
          </cell>
          <cell r="L35">
            <v>6.52</v>
          </cell>
        </row>
        <row r="36">
          <cell r="A36">
            <v>10</v>
          </cell>
          <cell r="B36" t="str">
            <v>งานลาดยางแทคโค้ด</v>
          </cell>
          <cell r="G36" t="str">
            <v>ตรม.</v>
          </cell>
          <cell r="H36">
            <v>3.94</v>
          </cell>
          <cell r="I36">
            <v>0.46</v>
          </cell>
          <cell r="J36">
            <v>0.57999999999999996</v>
          </cell>
          <cell r="K36">
            <v>6.08</v>
          </cell>
          <cell r="L36">
            <v>6.27</v>
          </cell>
        </row>
        <row r="37">
          <cell r="A37">
            <v>11</v>
          </cell>
          <cell r="B37" t="str">
            <v>งานผิวทางแบบบาง</v>
          </cell>
        </row>
        <row r="38">
          <cell r="A38">
            <v>11.1</v>
          </cell>
          <cell r="B38" t="str">
            <v xml:space="preserve">   ชั้นเดียว (1/2 ")</v>
          </cell>
          <cell r="G38" t="str">
            <v>ตรม.</v>
          </cell>
          <cell r="H38">
            <v>9.7200000000000006</v>
          </cell>
          <cell r="I38">
            <v>1.21</v>
          </cell>
          <cell r="J38">
            <v>1.51</v>
          </cell>
          <cell r="K38">
            <v>14.48</v>
          </cell>
          <cell r="L38">
            <v>14.96</v>
          </cell>
        </row>
        <row r="39">
          <cell r="A39">
            <v>11.2</v>
          </cell>
          <cell r="B39" t="str">
            <v xml:space="preserve">   ชั้นเดียว (3/4 ")</v>
          </cell>
          <cell r="G39" t="str">
            <v>ตรม.</v>
          </cell>
          <cell r="H39">
            <v>13.43</v>
          </cell>
          <cell r="I39">
            <v>1.67</v>
          </cell>
          <cell r="J39">
            <v>2.09</v>
          </cell>
          <cell r="K39">
            <v>20</v>
          </cell>
          <cell r="L39">
            <v>20.67</v>
          </cell>
        </row>
        <row r="40">
          <cell r="A40">
            <v>11.3</v>
          </cell>
          <cell r="B40" t="str">
            <v xml:space="preserve">   สองชั้น (3/4 " + 3/8 ")</v>
          </cell>
          <cell r="G40" t="str">
            <v>ตรม.</v>
          </cell>
          <cell r="H40">
            <v>19.97</v>
          </cell>
          <cell r="I40">
            <v>2.48</v>
          </cell>
          <cell r="J40">
            <v>3.11</v>
          </cell>
          <cell r="K40">
            <v>29.74</v>
          </cell>
          <cell r="L40">
            <v>30.74</v>
          </cell>
        </row>
        <row r="41">
          <cell r="A41">
            <v>11.4</v>
          </cell>
          <cell r="B41" t="str">
            <v xml:space="preserve">   สองชั้น ( 1 " + 1/2 ")</v>
          </cell>
          <cell r="G41" t="str">
            <v>ตรม.</v>
          </cell>
          <cell r="H41">
            <v>29.25</v>
          </cell>
          <cell r="I41">
            <v>3.64</v>
          </cell>
          <cell r="J41">
            <v>4.55</v>
          </cell>
          <cell r="K41">
            <v>43.56</v>
          </cell>
          <cell r="L41">
            <v>45.02</v>
          </cell>
        </row>
        <row r="42">
          <cell r="A42">
            <v>12</v>
          </cell>
          <cell r="B42" t="str">
            <v>งานเคลือบหินขจัดฝุ่น (Pre - Coat)</v>
          </cell>
        </row>
        <row r="43">
          <cell r="A43">
            <v>12.1</v>
          </cell>
          <cell r="B43" t="str">
            <v xml:space="preserve">   ชั้นเดียว (1/2 ")</v>
          </cell>
          <cell r="G43" t="str">
            <v>ลบม. หลวม</v>
          </cell>
          <cell r="H43">
            <v>1.02</v>
          </cell>
          <cell r="I43">
            <v>0.31</v>
          </cell>
          <cell r="J43">
            <v>0.39</v>
          </cell>
          <cell r="K43">
            <v>1.94</v>
          </cell>
          <cell r="L43">
            <v>2.06</v>
          </cell>
        </row>
        <row r="44">
          <cell r="A44">
            <v>12.2</v>
          </cell>
          <cell r="B44" t="str">
            <v xml:space="preserve">   ชั้นเดียว (3/4 ")</v>
          </cell>
          <cell r="G44" t="str">
            <v>ลบม. หลวม</v>
          </cell>
          <cell r="H44">
            <v>1.41</v>
          </cell>
          <cell r="I44">
            <v>0.43</v>
          </cell>
          <cell r="J44">
            <v>0.53</v>
          </cell>
          <cell r="K44">
            <v>2.68</v>
          </cell>
          <cell r="L44">
            <v>2.85</v>
          </cell>
        </row>
        <row r="45">
          <cell r="A45">
            <v>12.3</v>
          </cell>
          <cell r="B45" t="str">
            <v xml:space="preserve">   สองชั้น (3/4 " + 3/8 ")</v>
          </cell>
          <cell r="G45" t="str">
            <v>ลบม. หลวม</v>
          </cell>
          <cell r="H45">
            <v>2.1</v>
          </cell>
          <cell r="I45">
            <v>0.63</v>
          </cell>
          <cell r="J45">
            <v>0.79</v>
          </cell>
          <cell r="K45">
            <v>3.98</v>
          </cell>
          <cell r="L45">
            <v>4.2300000000000004</v>
          </cell>
        </row>
        <row r="46">
          <cell r="A46">
            <v>12.4</v>
          </cell>
          <cell r="B46" t="str">
            <v xml:space="preserve">   สองชั้น ( 1 " + 1/2 ")</v>
          </cell>
          <cell r="G46" t="str">
            <v>ลบม. หลวม</v>
          </cell>
          <cell r="H46">
            <v>3.07</v>
          </cell>
          <cell r="I46">
            <v>0.93</v>
          </cell>
          <cell r="J46">
            <v>1.1599999999999999</v>
          </cell>
          <cell r="K46">
            <v>5.83</v>
          </cell>
          <cell r="L46">
            <v>6.2</v>
          </cell>
        </row>
        <row r="47">
          <cell r="A47">
            <v>13</v>
          </cell>
          <cell r="B47" t="str">
            <v>งานผิวทางแอสฟัลติกคอนกรีต</v>
          </cell>
        </row>
        <row r="48">
          <cell r="A48">
            <v>13.1</v>
          </cell>
          <cell r="B48" t="str">
            <v xml:space="preserve">   ค่าผสมวัสดุแอสฟัลติกคอนกรีต</v>
          </cell>
          <cell r="G48" t="str">
            <v>ตัน</v>
          </cell>
          <cell r="H48">
            <v>284.82</v>
          </cell>
          <cell r="I48">
            <v>13.4</v>
          </cell>
          <cell r="J48">
            <v>16.75</v>
          </cell>
          <cell r="K48">
            <v>370.16</v>
          </cell>
          <cell r="L48">
            <v>374.35</v>
          </cell>
        </row>
        <row r="49">
          <cell r="B49" t="str">
            <v xml:space="preserve">   ค่าขนส่งอุปกรณ์ 80 ตัน ระยะทางขนส่ง 100 - 300 กม.</v>
          </cell>
        </row>
        <row r="50">
          <cell r="A50">
            <v>13.2</v>
          </cell>
          <cell r="B50" t="str">
            <v xml:space="preserve">   ค่าติดตั้งเครื่องผสม</v>
          </cell>
          <cell r="G50" t="str">
            <v>ครั้ง</v>
          </cell>
          <cell r="H50">
            <v>250000</v>
          </cell>
          <cell r="K50">
            <v>250000</v>
          </cell>
        </row>
        <row r="51">
          <cell r="B51" t="str">
            <v xml:space="preserve">   งานปูลาดและบดทับ ผิว AC. หนา 5 ซม.</v>
          </cell>
        </row>
        <row r="52">
          <cell r="A52">
            <v>13.3</v>
          </cell>
          <cell r="B52" t="str">
            <v xml:space="preserve">      บนผิวไพรม์โค้ด</v>
          </cell>
          <cell r="G52" t="str">
            <v>ตรม.</v>
          </cell>
          <cell r="H52">
            <v>8.52</v>
          </cell>
          <cell r="I52">
            <v>1.46</v>
          </cell>
          <cell r="J52">
            <v>1.83</v>
          </cell>
          <cell r="K52">
            <v>13.15</v>
          </cell>
          <cell r="L52">
            <v>13.79</v>
          </cell>
        </row>
        <row r="53">
          <cell r="A53">
            <v>13.4</v>
          </cell>
          <cell r="B53" t="str">
            <v xml:space="preserve">      บนผิวแทคโค้ด</v>
          </cell>
          <cell r="G53" t="str">
            <v>ตรม.</v>
          </cell>
          <cell r="H53">
            <v>6.61</v>
          </cell>
          <cell r="I53">
            <v>1.04</v>
          </cell>
          <cell r="J53">
            <v>1.3</v>
          </cell>
          <cell r="K53">
            <v>10.27</v>
          </cell>
          <cell r="L53">
            <v>10.8</v>
          </cell>
        </row>
        <row r="54">
          <cell r="A54">
            <v>14</v>
          </cell>
          <cell r="B54" t="str">
            <v>งานผิวทางคอนกรีต</v>
          </cell>
        </row>
        <row r="55">
          <cell r="A55">
            <v>14.1</v>
          </cell>
          <cell r="B55" t="str">
            <v xml:space="preserve">   ค่าติดตั้งเครื่องผสม</v>
          </cell>
          <cell r="G55" t="str">
            <v>ครั้ง</v>
          </cell>
          <cell r="H55">
            <v>150000</v>
          </cell>
          <cell r="K55">
            <v>150000</v>
          </cell>
        </row>
        <row r="56">
          <cell r="A56">
            <v>14.2</v>
          </cell>
          <cell r="B56" t="str">
            <v xml:space="preserve">   ค่าผสมคอนกรีต</v>
          </cell>
          <cell r="G56" t="str">
            <v>ลบม.</v>
          </cell>
          <cell r="H56">
            <v>87.57</v>
          </cell>
          <cell r="I56">
            <v>26.84</v>
          </cell>
          <cell r="J56">
            <v>33.549999999999997</v>
          </cell>
          <cell r="K56">
            <v>185.41</v>
          </cell>
          <cell r="L56">
            <v>193.93</v>
          </cell>
        </row>
        <row r="57">
          <cell r="A57">
            <v>14.3</v>
          </cell>
          <cell r="B57" t="str">
            <v xml:space="preserve">   ค่าขนส่งคอนกรีต</v>
          </cell>
          <cell r="G57" t="str">
            <v>ลบม./กม.</v>
          </cell>
          <cell r="H57">
            <v>9.0500000000000007</v>
          </cell>
          <cell r="I57">
            <v>1.01</v>
          </cell>
          <cell r="J57">
            <v>1.26</v>
          </cell>
          <cell r="K57">
            <v>13.3</v>
          </cell>
          <cell r="L57">
            <v>13.68</v>
          </cell>
        </row>
        <row r="58">
          <cell r="A58">
            <v>14.4</v>
          </cell>
          <cell r="B58" t="str">
            <v xml:space="preserve">   ค่าแบบข้างคิดตามยาว 2 ข้าง</v>
          </cell>
          <cell r="G58" t="str">
            <v>เมตร</v>
          </cell>
          <cell r="H58">
            <v>6.3</v>
          </cell>
          <cell r="I58">
            <v>2.52</v>
          </cell>
          <cell r="J58">
            <v>3.15</v>
          </cell>
          <cell r="K58">
            <v>11.5</v>
          </cell>
          <cell r="L58">
            <v>12.42</v>
          </cell>
        </row>
        <row r="59">
          <cell r="A59">
            <v>14.5</v>
          </cell>
          <cell r="B59" t="str">
            <v xml:space="preserve">   ค่าปูผิวคอนกรีต</v>
          </cell>
          <cell r="G59" t="str">
            <v>ตรม.</v>
          </cell>
          <cell r="H59">
            <v>6.68</v>
          </cell>
          <cell r="I59">
            <v>1.58</v>
          </cell>
          <cell r="J59">
            <v>1.98</v>
          </cell>
          <cell r="K59">
            <v>9.49</v>
          </cell>
          <cell r="L59">
            <v>9.9700000000000006</v>
          </cell>
        </row>
        <row r="60">
          <cell r="A60">
            <v>14.6</v>
          </cell>
          <cell r="B60" t="str">
            <v xml:space="preserve">   ค่าตัดรอยต่อคอนกรีต และหยอดยาง</v>
          </cell>
          <cell r="G60" t="str">
            <v>เมตร</v>
          </cell>
          <cell r="H60">
            <v>16.84</v>
          </cell>
          <cell r="I60">
            <v>1.66</v>
          </cell>
          <cell r="J60">
            <v>2.08</v>
          </cell>
          <cell r="K60">
            <v>21.52</v>
          </cell>
          <cell r="L60">
            <v>22.14</v>
          </cell>
        </row>
        <row r="61">
          <cell r="A61">
            <v>14.7</v>
          </cell>
          <cell r="B61" t="str">
            <v xml:space="preserve">   ค่าหยอดยางรอยต่อคอนกรีต</v>
          </cell>
          <cell r="G61" t="str">
            <v>เมตร</v>
          </cell>
          <cell r="H61">
            <v>8.3800000000000008</v>
          </cell>
          <cell r="I61">
            <v>1.56</v>
          </cell>
          <cell r="J61">
            <v>1.95</v>
          </cell>
          <cell r="K61">
            <v>12.74</v>
          </cell>
          <cell r="L61">
            <v>13.32</v>
          </cell>
        </row>
        <row r="62">
          <cell r="A62">
            <v>14.8</v>
          </cell>
          <cell r="B62" t="str">
            <v xml:space="preserve">   ค่าบ่มผิวทางคอนกรีต</v>
          </cell>
          <cell r="G62" t="str">
            <v>ตรม.</v>
          </cell>
          <cell r="H62">
            <v>4.7300000000000004</v>
          </cell>
          <cell r="I62">
            <v>0.38</v>
          </cell>
          <cell r="J62">
            <v>0.48</v>
          </cell>
          <cell r="K62">
            <v>7.27</v>
          </cell>
          <cell r="L62">
            <v>7.45</v>
          </cell>
        </row>
        <row r="63">
          <cell r="A63">
            <v>15</v>
          </cell>
          <cell r="B63" t="str">
            <v>งาน Stabilized layer</v>
          </cell>
        </row>
        <row r="64">
          <cell r="A64">
            <v>15.1</v>
          </cell>
          <cell r="B64" t="str">
            <v xml:space="preserve">   ค่าผสมวัสดุ  ลูกรัง</v>
          </cell>
          <cell r="G64" t="str">
            <v>ลบม.แน่น</v>
          </cell>
          <cell r="H64">
            <v>27.33</v>
          </cell>
          <cell r="I64">
            <v>7.35</v>
          </cell>
          <cell r="J64">
            <v>9.19</v>
          </cell>
          <cell r="K64">
            <v>43.35</v>
          </cell>
          <cell r="L64">
            <v>46.11</v>
          </cell>
        </row>
        <row r="65">
          <cell r="A65">
            <v>15.2</v>
          </cell>
          <cell r="B65" t="str">
            <v xml:space="preserve">   ค่าบ่มวัสดุ  ลูกรัง</v>
          </cell>
          <cell r="G65" t="str">
            <v>ลบม.แน่น</v>
          </cell>
          <cell r="H65">
            <v>23.66</v>
          </cell>
          <cell r="I65">
            <v>1.92</v>
          </cell>
          <cell r="J65">
            <v>2.4</v>
          </cell>
          <cell r="K65">
            <v>36.35</v>
          </cell>
          <cell r="L65">
            <v>37.229999999999997</v>
          </cell>
        </row>
        <row r="66">
          <cell r="A66">
            <v>15.3</v>
          </cell>
          <cell r="B66" t="str">
            <v xml:space="preserve">   ค่าผสมวัสดุ  หินคลุก</v>
          </cell>
          <cell r="G66" t="str">
            <v>ลบม.แน่น</v>
          </cell>
          <cell r="H66">
            <v>30.06</v>
          </cell>
          <cell r="I66">
            <v>7.35</v>
          </cell>
          <cell r="J66">
            <v>9.19</v>
          </cell>
          <cell r="K66">
            <v>46.58</v>
          </cell>
          <cell r="L66">
            <v>49.34</v>
          </cell>
        </row>
        <row r="67">
          <cell r="A67">
            <v>15.4</v>
          </cell>
          <cell r="B67" t="str">
            <v xml:space="preserve">   ค่าบ่มวัสดุ  หินคลุก</v>
          </cell>
          <cell r="G67" t="str">
            <v>ลบม.แน่น</v>
          </cell>
          <cell r="H67">
            <v>23.66</v>
          </cell>
          <cell r="I67">
            <v>1.92</v>
          </cell>
          <cell r="J67">
            <v>2.4</v>
          </cell>
          <cell r="K67">
            <v>36.35</v>
          </cell>
          <cell r="L67">
            <v>37.229999999999997</v>
          </cell>
        </row>
        <row r="68">
          <cell r="A68">
            <v>16</v>
          </cell>
        </row>
        <row r="69">
          <cell r="A69">
            <v>16.100000000000001</v>
          </cell>
        </row>
        <row r="70">
          <cell r="A70">
            <v>16.2</v>
          </cell>
        </row>
        <row r="71">
          <cell r="A71">
            <v>16.3</v>
          </cell>
        </row>
        <row r="72">
          <cell r="A72">
            <v>17</v>
          </cell>
        </row>
        <row r="73">
          <cell r="A73">
            <v>18</v>
          </cell>
        </row>
        <row r="74">
          <cell r="A74">
            <v>19</v>
          </cell>
        </row>
        <row r="75">
          <cell r="A75">
            <v>19.100000000000001</v>
          </cell>
        </row>
        <row r="76">
          <cell r="A76">
            <v>19.2</v>
          </cell>
        </row>
        <row r="77">
          <cell r="A77">
            <v>19.3</v>
          </cell>
        </row>
        <row r="78">
          <cell r="A78">
            <v>19.399999999999999</v>
          </cell>
        </row>
        <row r="79">
          <cell r="A79">
            <v>20</v>
          </cell>
        </row>
        <row r="80">
          <cell r="A80">
            <v>20.100000000000001</v>
          </cell>
        </row>
        <row r="81">
          <cell r="A81">
            <v>20.2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>
        <row r="39">
          <cell r="D39">
            <v>100</v>
          </cell>
        </row>
        <row r="41">
          <cell r="D41">
            <v>100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Worksheet"/>
      <sheetName val="data"/>
      <sheetName val="unitcost"/>
      <sheetName val="RUN เลขหน้า ITEM"/>
      <sheetName val="B.O.Q"/>
      <sheetName val="ค่าขนส่งวัสดุ"/>
      <sheetName val="ตารางค่าดำเนินการ"/>
      <sheetName val="11 ข้อมูลงานCon"/>
      <sheetName val="10 ข้อมูลวัสดุ-ค่าดำเนิน"/>
      <sheetName val="12 ข้อมูลงานไม้แบบ"/>
      <sheetName val="5-2"/>
      <sheetName val="7.ข้อมูลงานCon+ไม้แบบ"/>
      <sheetName val="ภูมิทัศน์"/>
      <sheetName val="Budget (Jun 07)"/>
      <sheetName val="3 - MATERIAL"/>
      <sheetName val="1-LABOUR"/>
      <sheetName val="สำเนาของ Pier Box Girder Bridge"/>
      <sheetName val="หมวด 6(2)"/>
      <sheetName val="3"/>
      <sheetName val="2"/>
      <sheetName val="6"/>
      <sheetName val="Factor F"/>
      <sheetName val="4.1.1 prime-4.2.2 double"/>
      <sheetName val="5.1.1.1-5.1.1.2 new bridge "/>
      <sheetName val="traff.manage"/>
      <sheetName val="4"/>
      <sheetName val="รายละเอียดโครงการ"/>
      <sheetName val="detail"/>
      <sheetName val="fr"/>
      <sheetName val="EEC"/>
      <sheetName val="ข้อมูลงานและราคา"/>
      <sheetName val="RUN_เลขหน้า_ITEM"/>
      <sheetName val="B_O_Q"/>
      <sheetName val="11_ข้อมูลงานCon"/>
      <sheetName val="10_ข้อมูลวัสดุ-ค่าดำเนิน"/>
      <sheetName val="12_ข้อมูลงานไม้แบบ"/>
      <sheetName val="Factor_F"/>
      <sheetName val="4_1_1_prime-4_2_2_double"/>
      <sheetName val="5_1_1_1-5_1_1_2_new_bridge_"/>
      <sheetName val="traff_manage"/>
      <sheetName val="RUN_เลขหน้า_ITEM1"/>
      <sheetName val="B_O_Q1"/>
      <sheetName val="11_ข้อมูลงานCon1"/>
      <sheetName val="10_ข้อมูลวัสดุ-ค่าดำเนิน1"/>
      <sheetName val="12_ข้อมูลงานไม้แบบ1"/>
      <sheetName val="Factor_F1"/>
      <sheetName val="4_1_1_prime-4_2_2_double1"/>
      <sheetName val="5_1_1_1-5_1_1_2_new_bridge_1"/>
      <sheetName val="traff_manage1"/>
      <sheetName val="ค่าขนส่ง-1"/>
      <sheetName val="F(ของเรา)"/>
      <sheetName val="REMOVAL"/>
      <sheetName val="Unit Cost"/>
      <sheetName val="boq"/>
      <sheetName val="หา FACTOR F"/>
      <sheetName val="Main Sum (Hotel &amp; Residences)"/>
      <sheetName val="สรุปถนนL"/>
      <sheetName val="ทำนบดิน 4"/>
      <sheetName val="5_BOQ"/>
      <sheetName val="backup"/>
      <sheetName val="11_ข้อมูลงานCon2"/>
      <sheetName val="10_ข้อมูลวัสดุ-ค่าดำเนิน2"/>
      <sheetName val="12_ข้อมูลงานไม้แบบ2"/>
      <sheetName val="RUN_เลขหน้า_ITEM2"/>
      <sheetName val="B_O_Q2"/>
      <sheetName val="Factor_F2"/>
      <sheetName val="4_1_1_prime-4_2_2_double2"/>
      <sheetName val="5_1_1_1-5_1_1_2_new_bridge_2"/>
      <sheetName val="traff_manage2"/>
      <sheetName val="Budget_(Jun_07)"/>
      <sheetName val="3_-_MATERIAL"/>
      <sheetName val="RUN_เลขหน้า_ITEM3"/>
      <sheetName val="B_O_Q3"/>
      <sheetName val="11_ข้อมูลงานCon3"/>
      <sheetName val="10_ข้อมูลวัสดุ-ค่าดำเนิน3"/>
      <sheetName val="12_ข้อมูลงานไม้แบบ3"/>
      <sheetName val="Factor_F3"/>
      <sheetName val="4_1_1_prime-4_2_2_double3"/>
      <sheetName val="5_1_1_1-5_1_1_2_new_bridge_3"/>
      <sheetName val="traff_manage3"/>
      <sheetName val="Budget_(Jun_07)1"/>
      <sheetName val="3_-_MATERIAL1"/>
      <sheetName val="41.EXCAVATION"/>
      <sheetName val="ข้อมูลวัสดุและค่าดำเนินการ"/>
      <sheetName val="STRUTURE _UNIT COST"/>
      <sheetName val="7"/>
      <sheetName val="General"/>
      <sheetName val="ค่าขนส่งทางทะเล"/>
      <sheetName val="6.ข้อมูลวัสดุ-ค่าดำเนิน"/>
      <sheetName val="Input"/>
      <sheetName val="ราคาวัสดุ"/>
      <sheetName val="Backup Data"/>
      <sheetName val="Sheet1"/>
      <sheetName val="ตาราง E"/>
      <sheetName val="ตาราง G"/>
      <sheetName val="ตาราง F"/>
      <sheetName val="ตาราง H"/>
      <sheetName val="PL"/>
      <sheetName val="8Unsui+Soft"/>
      <sheetName val="25-27RC. PIPE(3หน้า)"/>
      <sheetName val="42หลักกิโล"/>
      <sheetName val="52ป้ายชั่วคราว+ด่าน"/>
      <sheetName val="3ข้อมูลวัสดุ-ค่าดำเนิน"/>
      <sheetName val="แผนที่แหล่งวัสดุ"/>
      <sheetName val="ราคาวัสดุก่อสร้างทั่วไป"/>
      <sheetName val="ตารางค่า F"/>
      <sheetName val="1.รายละเอียด"/>
      <sheetName val="3.หลักเกณฑ์"/>
      <sheetName val="หลักเกณฑ์A"/>
      <sheetName val="4.ข้อมูลเบื้องต้น"/>
      <sheetName val="5.ระยะขนส่ง(2)"/>
      <sheetName val="ระยะทางเฉลี่ย"/>
      <sheetName val="ตัวแปรค่าขนส่ง"/>
      <sheetName val="8.ข้อมูลงานไม้แบบ+งานทั่วไป"/>
      <sheetName val="9.ตารางเปรียบเทียบราคาไม้"/>
      <sheetName val="10.ค่า F"/>
      <sheetName val="Fกรรมการ"/>
      <sheetName val="B.O.Q ต้นทุนกรรมการ"/>
      <sheetName val="B.O.Q ราคากลาง"/>
      <sheetName val="หมายเหตุ."/>
      <sheetName val="1.1Removal-1.5 RE. PIPE +1.7"/>
      <sheetName val="1.17Milling"/>
      <sheetName val="2.1CLEAR-2.2.5 SOFT MAT"/>
      <sheetName val="2.3.1 EARTH EMB.-2.3.7BERM"/>
      <sheetName val="2.4.2 SELECTED"/>
      <sheetName val="3.1.1 SUBBASE - 3.7 RECYCLING"/>
      <sheetName val="4.4.1 LEVELLING-4.4.6 MODIFI"/>
      <sheetName val="4.9.1ผิวคอนกรีต"/>
      <sheetName val="4.9.2 EXP.Joint-4.9.6 EDGE JOIN"/>
      <sheetName val="5.1.1-5.1.2 NEW&amp;WIDENING BRIDGE"/>
      <sheetName val="BOX G.+I G.+PLANK G.+เสาเข็ม65"/>
      <sheetName val="5.1.4 BRIDGE APPRO"/>
      <sheetName val="5.2.1  NEW  R.C. BOX  "/>
      <sheetName val="5.1.5 BEARING UNIT"/>
      <sheetName val="5.1(7)สะพานคนเดินข้ามrow60"/>
      <sheetName val="5.4.2BOXCULVERT"/>
      <sheetName val="5.3RC. PIPE"/>
      <sheetName val="6.1.1 SLOPE-6.1.20"/>
      <sheetName val="6.3.1.6-7 MH. TYPE B"/>
      <sheetName val="6.3.3.2 DROP TYPE II FOR 0.6 "/>
      <sheetName val="6.3.4REC. PIPE+HWD. 6.3.5"/>
      <sheetName val="6.3.7.1 R.C.DITCH TYPE A"/>
      <sheetName val="6.3.8.2RC DITCH TYPE B "/>
      <sheetName val="6.3.12.1TYPE I+TYPE II"/>
      <sheetName val="6.3(14.1 - 14.3)REWALL"/>
      <sheetName val="6.3.13.4.1 H 1.01-2.00"/>
      <sheetName val="6.3.13.4.2 H 2.01-3.00"/>
      <sheetName val="6.3(14)RC DRAIN OUTLET"/>
      <sheetName val="6.4.1CURB &amp; GUTTER -6.4.4MOUNTA"/>
      <sheetName val="6.4.5.1 BARRIER TYPE I"/>
      <sheetName val="6.4.6.1 APP. TYPE A"/>
      <sheetName val="6.5.1 SLAB BLOCK 0.4 X 0.4"/>
      <sheetName val="6.5.3 PLAINCONCRETESLAB"/>
      <sheetName val="6.6.SODDING+6.7.1TOPSOIL"/>
      <sheetName val="6.8.1 W-GUARD"/>
      <sheetName val="6.10.1GUIDE P. - 6.10.4 REFLEX."/>
      <sheetName val="6.11.1แผ่นป้าย - 6.11.2.2เสา"/>
      <sheetName val="6.11.3.1 MOUNTING ON STEEL TRUS"/>
      <sheetName val="6.11.4.1 STEEL POLE"/>
      <sheetName val="6.11.4.2 STEEL POLE "/>
      <sheetName val="6.11.5.1-3 STEEL TRUSS"/>
      <sheetName val="6.11.6.1STEEL  TRUSS TYPE II"/>
      <sheetName val="6.11.6.2 FOUNDATION  TYPE II"/>
      <sheetName val="6.12.1เสาไฟกิ่งเดี่ยว 9ม.  "/>
      <sheetName val="6.12.2เสาไฟกิ่งคู่ 9ม."/>
      <sheetName val="6.12.(5)LT. ON ELECTRIC POLE"/>
      <sheetName val="6.12(7)2-40 WATTS FLUOR."/>
      <sheetName val="6.12.10RE. SINGLE+DOUBLE"/>
      <sheetName val="6.13.1.1-1.2 TRAFFIC SIGNAL"/>
      <sheetName val="6.12.4เสาไฟกิ่งคู่ 12ม."/>
      <sheetName val="6.14(1)FLASHING"/>
      <sheetName val="6.14(3) IMPROVE. OF EX.FLASING"/>
      <sheetName val="6.12.5 HIGH  MAST 20 M."/>
      <sheetName val="6.12.71-150watts"/>
      <sheetName val="6.15 MARKING"/>
      <sheetName val="6.15.4ROADSTUD "/>
      <sheetName val="6.17 BARRICADE"/>
      <sheetName val="6.19Bridge Drainage"/>
      <sheetName val="6.19.4 CATCH BASIN"/>
      <sheetName val="6.17.1BUS STOP TY. A-6.17.6TY.F"/>
      <sheetName val="6.18.1.1-6.18.1.17 TREE PLANING"/>
      <sheetName val="7.TRAFFIC"/>
      <sheetName val="ITEM สุดท้าย"/>
      <sheetName val="ตรวจสอบปริมาณงาน+แก้ไขแล้ว"/>
      <sheetName val="ปิดท้าย"/>
      <sheetName val="แก้ไขแล้ว"/>
      <sheetName val="3.หลักเกณฑ์(3.1)"/>
      <sheetName val="4.1ค่าสำรวจความเรียบ(IRI)"/>
      <sheetName val="6.18.4NUANNOI"/>
      <sheetName val="4.2ค่าตรวจความปลอดภัยทางถนน"/>
      <sheetName val="สะพานเบี่ยง +MULTI BEAM"/>
      <sheetName val="5.1(7)สะพานคนเดินข้าม"/>
      <sheetName val="รายละเอียด สะพานคนเดินข้าม (2)"/>
      <sheetName val="5.2.2  EXTENSION  R.C. BOX "/>
      <sheetName val="6.3.1.10 NEW  M.H."/>
      <sheetName val="6.3.1.8 MODIFI  M.H.1.00"/>
      <sheetName val="6.3.1.9 MODIFI  M.H.1.20"/>
      <sheetName val="6.3.3.1 DROP TYPE I FOR 1.00 "/>
      <sheetName val="6.3.6.1WINGWALL+6.3.6.12"/>
      <sheetName val="6.3.11 R.C.U-DITCH "/>
      <sheetName val="6.11.3.2 MOUNTING  AT BRIDGE"/>
      <sheetName val="6.12.5.3  HIGH MAST 30.00 M."/>
      <sheetName val="6.3.3.1.2 DROP TYPE I"/>
      <sheetName val="6.3.1.7 MODIFI. OF MH."/>
      <sheetName val="6.2.1 PERFORATE+6.2.2 ROCK FILL"/>
      <sheetName val="6.3.7 INTERCEPTOR+6.3.9 GUTTER"/>
      <sheetName val="6.3.14.5 CANTILIVER RE."/>
      <sheetName val="6.4.5.1BARRIER TYPE 1"/>
      <sheetName val="6.8.3.4 BARRIER AT BRIDGE APP."/>
      <sheetName val="6.12.3เสาไฟกิ่งเดี่ยว 12ม. "/>
      <sheetName val="6.12.10.3RELO.HIGH MAST 20 M "/>
      <sheetName val="4.10.5 - 4.11 "/>
      <sheetName val="5.2.3.1 R.C. BOX SIDE DRAIN"/>
      <sheetName val="5.2.3.2 R.C MH.INCLUDE  "/>
      <sheetName val="5.5new  concrete  fences"/>
      <sheetName val="6.3.3.1.5 DROP TYPE I"/>
      <sheetName val="6.3.8.2 R.C.DITCH TYPE B"/>
      <sheetName val="6.8...RELO. W-GUARD"/>
      <sheetName val="ITEMที่ตรวจสอบปริมาณแล้ว "/>
      <sheetName val="6.11.5.2 SPEAD FOOTING"/>
      <sheetName val="6.13.1.2 TRAFFIC SIGNAL "/>
      <sheetName val="ITEM ที่ยังไม่เคยทำ"/>
      <sheetName val="189"/>
      <sheetName val="190"/>
      <sheetName val="Material"/>
      <sheetName val="สรุปค่าขนส่ง"/>
      <sheetName val="Manpower"/>
    </sheetNames>
    <sheetDataSet>
      <sheetData sheetId="0" refreshError="1"/>
      <sheetData sheetId="1" refreshError="1">
        <row r="8">
          <cell r="L8">
            <v>7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IVER WBS COSTS"/>
      <sheetName val="Labor &amp; cryostat Inputs"/>
      <sheetName val="Cavity Inputs"/>
      <sheetName val="Cavity Summary"/>
      <sheetName val=".021 FORK"/>
      <sheetName val=".03 FORK"/>
      <sheetName val="QWR"/>
      <sheetName val="175MHz"/>
      <sheetName val="345MHz "/>
      <sheetName val="Box cryostat costs (Ken &amp; Joel)"/>
      <sheetName val="노임"/>
      <sheetName val="RIA Driver Cost (Update #1) Rev"/>
      <sheetName val="일반공사"/>
      <sheetName val="IN"/>
      <sheetName val="STMspry"/>
      <sheetName val="PsychroData"/>
      <sheetName val="ค่าวัสดุ"/>
      <sheetName val="DETAIL "/>
      <sheetName val="Material"/>
      <sheetName val="Furniture"/>
      <sheetName val="PGM_2LEVYTD"/>
      <sheetName val="Sheet1"/>
      <sheetName val="Invoice"/>
      <sheetName val="splinkler"/>
      <sheetName val="Equipment"/>
      <sheetName val="SUM-AIR-Submit"/>
      <sheetName val="Take-off stru"/>
    </sheetNames>
    <sheetDataSet>
      <sheetData sheetId="0"/>
      <sheetData sheetId="1"/>
      <sheetData sheetId="2" refreshError="1">
        <row r="4">
          <cell r="B4">
            <v>5</v>
          </cell>
        </row>
        <row r="5">
          <cell r="B5">
            <v>28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ckup Data"/>
      <sheetName val="บัญชีรายการ"/>
      <sheetName val="ปร.4"/>
      <sheetName val="ปร.5"/>
      <sheetName val="ปร.6"/>
      <sheetName val="BOQ Form"/>
      <sheetName val="Break Down Cost"/>
      <sheetName val="Break Down Cost (2)"/>
      <sheetName val="Appendix"/>
      <sheetName val="Steel Weight"/>
      <sheetName val="สืบราคา"/>
      <sheetName val="Take of material"/>
      <sheetName val="ใบปะหน้า"/>
      <sheetName val="Paint"/>
      <sheetName val="ตัดแบ่งกม.ส่งพี่หนุ่ม"/>
    </sheetNames>
    <sheetDataSet>
      <sheetData sheetId="0">
        <row r="3">
          <cell r="B3" t="str">
            <v>โครงการก่อสร้างทางเชื่อมต่อทางพิเศษสายบางพลี - สุขสวัสดิ์ กับทางพิเศษบูรพาวิถี</v>
          </cell>
        </row>
        <row r="4">
          <cell r="B4" t="str">
            <v>งานก่อสร้างหลังคาลานจอดรถที่อาคารควบคุมด่านเก็บค่าผ่านทาง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2">
          <cell r="H22">
            <v>91.240000000000009</v>
          </cell>
        </row>
      </sheetData>
      <sheetData sheetId="14" refreshError="1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1.GENERAL "/>
      <sheetName val="2.EARTHWORK "/>
      <sheetName val="2'.SHEET PILE"/>
      <sheetName val="STRUCTURES, UNITCOST"/>
      <sheetName val="5.BRIDGE"/>
      <sheetName val="5.PRESTRESSED"/>
      <sheetName val="MISCELLANEOUS-01"/>
      <sheetName val="6.MISCELLANEOUS-01 for print"/>
      <sheetName val="INCIDENTALS (1)-not use"/>
      <sheetName val="9.BUILDING(9.2)SANITARY"/>
      <sheetName val="9.BUILDING(9.3)AIR&amp;FAN"/>
      <sheetName val="Paint not use"/>
      <sheetName val="9'ค่าใช้จ่ายพิเศษ"/>
      <sheetName val="C1.ไม้แบบ"/>
      <sheetName val="C2.sand"/>
      <sheetName val="C3.ทาสี"/>
      <sheetName val="C4.ค่าวัสดุมวลรวมที่ใฃ้"/>
      <sheetName val="C5.Roof Steel"/>
      <sheetName val="C7.แผ่นเหล็กดำ"/>
      <sheetName val="ค่าวัสดุมวลรวม"/>
      <sheetName val="ค่าแรงขั้นต่ำ"/>
    </sheetNames>
    <sheetDataSet>
      <sheetData sheetId="0" refreshError="1"/>
      <sheetData sheetId="1">
        <row r="2">
          <cell r="Q2">
            <v>29.99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ATA-P3 "/>
      <sheetName val="Sum"/>
      <sheetName val="Air-East"/>
      <sheetName val="Air-West"/>
      <sheetName val="Concourse-A"/>
      <sheetName val="Concourse-B"/>
      <sheetName val="Concourse-C"/>
      <sheetName val="Concourse-D"/>
      <sheetName val="Concourse-E"/>
      <sheetName val="Concourse-F"/>
      <sheetName val="Concourse-G"/>
      <sheetName val="Im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000000"/>
      <sheetName val="กราฟ 60LT  (2)"/>
      <sheetName val="กราฟ 60LT "/>
      <sheetName val="กราฟ 57RT "/>
      <sheetName val="กราฟ 57LT "/>
      <sheetName val="กราฟ 56RT"/>
      <sheetName val="กราฟ 56LT"/>
      <sheetName val="กราฟ 54RT"/>
      <sheetName val="กราฟ 54LT"/>
      <sheetName val="ระยะทางขนส่ง"/>
      <sheetName val="งวดงาน"/>
      <sheetName val="กราฟ"/>
      <sheetName val="แผนปฎิบัติงาน (2)"/>
      <sheetName val="ปริมาณงานทำเอง"/>
      <sheetName val="ราคาวัสดุ"/>
      <sheetName val="เครื่องจักร"/>
      <sheetName val="วัสดุ  "/>
      <sheetName val="หน้า 6 "/>
      <sheetName val="หน้า 5"/>
      <sheetName val="หน้า 4"/>
      <sheetName val="หน้าที่ 3"/>
      <sheetName val="หน้าที่2"/>
      <sheetName val="ปก"/>
      <sheetName val="ข้อมูล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0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รายละเอียด"/>
      <sheetName val="2.แผนที่แหล่งวัสดุ"/>
      <sheetName val="3.หลักเกณฑ์"/>
      <sheetName val="4.ข้อมูลเบื้องต้น"/>
      <sheetName val="5.ระยะขนส่ง"/>
      <sheetName val="6.ข้อมูลวัสดุ-ค่าดำเนิน"/>
      <sheetName val="7.ข้อมูลงานCon+ไม้แบบ"/>
      <sheetName val="8.ข้อมูลงานไม้แบบ+งานทั่วไป"/>
      <sheetName val="9.ค่า F"/>
      <sheetName val="B.O.Q"/>
      <sheetName val="1.1RE. ASPHAL+1.2 RE. PAVEMENT"/>
      <sheetName val="2.1CLEAR+2.2.1 CUT"/>
      <sheetName val="2.2.4 UNSUIT+SOFT SPOT"/>
      <sheetName val="2.3.1.1 EARTH EMB. AT MEDIAN"/>
      <sheetName val="2.3.2 SAND EMB."/>
      <sheetName val="2.3.6 POROUS"/>
      <sheetName val="3.1.1SUBBASE"/>
      <sheetName val="3.2.1 BASE+3.2.2 GRAVEL"/>
      <sheetName val="3.3.2 งานช่อมไหล่"/>
      <sheetName val="4.1.1 PRIME+4.1.2 TACK"/>
      <sheetName val="4.4.1 AS. LEVEL.+4.4.2 AS.BOUND"/>
      <sheetName val="4.4.3 BINDER+4.4.4 WEARING"/>
      <sheetName val="4.10.5 - 4.10.11 (2)"/>
      <sheetName val="5.1.2.1ขยายสะพาน200+894.255ข(2)"/>
      <sheetName val="5.1.2.2ขยายสะพาน200+918.405อ(2)"/>
      <sheetName val="5.1.2.3ขยายสะพาน209+233.800อ(3)"/>
      <sheetName val="5.1.2.4ขยายสะพาน209+245.725ข(3 "/>
      <sheetName val="5.1.2.5ขยายสะพาน209+897.275ข(3)"/>
      <sheetName val="5.1.2.6ขยายสะพาน209+910.2อ 3 "/>
      <sheetName val="PLANK GIRDER 5.00, 10.00 M."/>
      <sheetName val="5.1.4 APPRO+5.1.6 ABUT.PROJEC"/>
      <sheetName val="5.1.7.1 สะพานคนเดินข้าม 205+650"/>
      <sheetName val="รายละเอียด สะพานคนเดินข้าม (3)"/>
      <sheetName val="เสาไฟสะพานคนเดินข้าม"/>
      <sheetName val="5.2.2.1  EXTEN OF R.C. BOX (2) "/>
      <sheetName val="5.3RC. PIPE(2)"/>
      <sheetName val="6.1.1 SLOPE(2)"/>
      <sheetName val="6.1.20 ทุบรื้อ SLOPE PROTECTION"/>
      <sheetName val="6.3.4REC. PIPE+6.3.5.1+6.3.5.2 "/>
      <sheetName val="6.3.12.1 TYPE I+6.3.12.2TYPE II"/>
      <sheetName val="6.4.3 MOUN&amp;GUTT+6.4.4 MOUN"/>
      <sheetName val="6.6.SODDING+6.7.1TOPSOIL"/>
      <sheetName val="6.8.1 RELO. W-GUARD"/>
      <sheetName val="6.8.3.1BARRIER TYPE I"/>
      <sheetName val="6.8.3.3 BARRIER TYPE II"/>
      <sheetName val="6.8.4.1 APP. TYPE A-6.8.4.5 SPE"/>
      <sheetName val="6.10.2หลักกิโล+6.10.3 R.O.W."/>
      <sheetName val="6.11.1แผ่นป้าย+6.11.2.2เสา"/>
      <sheetName val="6.11.2.4.1-2.4.8 RE.เสาป้าย (3)"/>
      <sheetName val="6.11.3.1 MOUNTING ON STEEL TRUS"/>
      <sheetName val="6.11.4.1 STEEL POLE (2)"/>
      <sheetName val="6.11.7 RELO. EX. OVERHANG (2) "/>
      <sheetName val="6.11.8 IMPROVE OF EX. STEEL (2)"/>
      <sheetName val="6.12.1เสาไฟกิ่งเดี่ยว"/>
      <sheetName val="6.12.10.1 RE. SINGLE BRAC."/>
      <sheetName val="6.12.10.2 RE. DOUBLE BRAC. "/>
      <sheetName val="6.13.2.1  IMPROVE. OF EX. TRAFF"/>
      <sheetName val="6.14.2.1 IMPROVE. OF EX.FLASING"/>
      <sheetName val="6.15สีตีเส้น+6.15.4.1+6.15.7 "/>
      <sheetName val="6.17.1 BUS STOP TYPE A"/>
      <sheetName val="6.17.2 BUS STOP TYPE B+RELOCATE"/>
      <sheetName val="7. ป้ายชั่วคราว"/>
      <sheetName val="7ใบปะหน้า ตอน 13"/>
      <sheetName val="7รายการป้ายตอน 13"/>
      <sheetName val="7ติดตั้งต้นทาง-ปลายทาง ตอน13"/>
      <sheetName val="7ติดตั้งในสายทาง ตอน13"/>
      <sheetName val="7สามแยก ตอน13"/>
      <sheetName val="7บริเวณสะพาน ตอน13"/>
      <sheetName val="7บริเวณ4แยกตอน 13"/>
      <sheetName val="9. CON. BARRIER OPEN. CROSS "/>
      <sheetName val="ITEM สุดท้าย"/>
      <sheetName val="ค่าเบี้ยเลี้ยง  ค่าจ้างชั่วคราว"/>
      <sheetName val="ITEM ที่เคยทำมาแล้ว"/>
      <sheetName val="1.3 RE. BRIDGE"/>
      <sheetName val="1.4 RE. BOX"/>
      <sheetName val="1.5 RE. PIPE"/>
      <sheetName val="2.2.2 HARD+SOFT"/>
      <sheetName val="2.3.1 EARTH EMB."/>
      <sheetName val="2.3.4EARTH F. IN+2.3.5EARTH F.U"/>
      <sheetName val="2.4.1 SELEC B.+SELEC A."/>
      <sheetName val="3.2.3 MO. BASE+3.2.4CEMENT BASE"/>
      <sheetName val="3.2.5.RECYCLING"/>
      <sheetName val="3.4.1SAND CUSH.+3.4.2BASE CUSH."/>
      <sheetName val="3.5 RECON. BASE+3.6 TEMPORARY"/>
      <sheetName val="4.9.1ผิวคอนกรีต"/>
      <sheetName val="4.9.3 CON.Joint"/>
      <sheetName val="4.9.4 Long+4.9.5 Dum.Joint"/>
      <sheetName val="4.9.6 EDGE JOINT"/>
      <sheetName val="5.1.1.1สะพาน กม.55+438.300(3)"/>
      <sheetName val="5.1.1.2สะพาน กม.57+611.300(3)"/>
      <sheetName val="5.1.2.1 ขยายสะพาน194+103.00ข(2)"/>
      <sheetName val="5.1.2.2ขยายสะพาน 194+103.30อ(2)"/>
      <sheetName val="5.1.2.3ขยายสะพาน196+022.239ข(3)"/>
      <sheetName val="5.1.2.4ขยายสะพาน196+022.00อ(3) "/>
      <sheetName val="5.2.1  NEW R.C. BOX  "/>
      <sheetName val="5.2.2.3  EXTEN OF R.C. BOX  "/>
      <sheetName val="5.2.2.4  EXTEN OF R.C. BOX  "/>
      <sheetName val="5.2.2.5  EXTEN OF R.C. BOX  "/>
      <sheetName val="5.2.2.6  EXTEN OF R.C. BOX  "/>
      <sheetName val="5.2.2.7  EXTEN OF R.C. BOX  "/>
      <sheetName val="5.2.2.8  EXTEN OF R.C. BOX  "/>
      <sheetName val="5.2.2.9  EXTEN OF R.C. BOX  "/>
      <sheetName val="5.2.2.10  EXTEN OF R.C. BOX "/>
      <sheetName val="5.2.2.11  EXTEN OF R.C. BOX "/>
      <sheetName val="5.2.2.12  EXTEN OF R.C. BOX "/>
      <sheetName val="5.2.2.13  EXTEN OF R.C. BOX "/>
      <sheetName val="5.2.2.14  EXTEN OF R.C. BOX "/>
      <sheetName val="5.2.2.15  EXTEN OF R.C. BOX "/>
      <sheetName val="6.3.1.3.2 MH. TYPE C"/>
      <sheetName val="6.3.2 CATCH BASIN"/>
      <sheetName val="6.3.3.1 DROP TYPE I FOR 0.80"/>
      <sheetName val="6.3.3.2 DROP TYPE I FOR 1.00"/>
      <sheetName val="6.3.3.2.4 DROP TYPE II"/>
      <sheetName val="6.3.8.1 R.C.DITCH TYPE A"/>
      <sheetName val="6.3.8.2 R.C.DITCH TYPE B"/>
      <sheetName val="6.3.13.2TYPE B+6.3.14.1TYPE I"/>
      <sheetName val="6.3.14.2 TY.II+6.3.14.3 TY.III "/>
      <sheetName val="6.3.14.4.1 H 1.01-2.00"/>
      <sheetName val="6.3.14.4.2 H 2.01-3.00"/>
      <sheetName val="6.4.1 CURB &amp; GUTTER+6.4.2 BARRI"/>
      <sheetName val="6.5.1 SLAB BLOCK 0.4 X 0.4"/>
      <sheetName val="6.5.2 PAVING BLOCK"/>
      <sheetName val="6.5.3 PLAIN CONCRETE SLAB"/>
      <sheetName val="6.8.......GUARD"/>
      <sheetName val="6.10.1G.POST"/>
      <sheetName val="6.10.4.1-6.10.4.3 REFLECTING "/>
      <sheetName val="6.11.4.2 STEEL POLE(2)"/>
      <sheetName val="6.11.5.1 STEEL TRUSS"/>
      <sheetName val="6.11.5.2 PILE FOUNDATION"/>
      <sheetName val="6.11.5.2 SPEAD FOOTING"/>
      <sheetName val="6.12.2 เสาไฟฟ้ากิ่งคู่"/>
      <sheetName val="6.13.1.1 TRAFFIC SIGNAL"/>
      <sheetName val="6.13.1.2 TRAFFIC SIGNAL "/>
      <sheetName val="6.16BARRICADE"/>
      <sheetName val="6.17.6 BUS STOP TYPE F"/>
      <sheetName val="7รายละเอียดป้ายเพิ่ม"/>
      <sheetName val="7รายละเอียดป้ายเพิ่มเติม"/>
      <sheetName val="ITEM ที่ยังไม่เคยทำ"/>
      <sheetName val="3.1.2 CEMENT SUBBASE"/>
      <sheetName val="3.3.1 SOIL AGG. SHOULDER"/>
      <sheetName val="4.2.1 SINGLE+4.2.2 DOUBLE"/>
      <sheetName val="4.4.5 AS. SHOU+4.4.6 MODIFI AS."/>
      <sheetName val="4.5 AS. SURFACE EDGE"/>
      <sheetName val="4.9.2 EXPANSION"/>
      <sheetName val="5.1สะพาน BOX GIRDER"/>
      <sheetName val="สะพานเบี่ยง +ทางเบี่ยง..."/>
      <sheetName val="คานอัดแรง"/>
      <sheetName val="5.1.5 BEARING UNIT"/>
      <sheetName val="6.1.2.1 SHOT. BACK+6.1.2.2SIDE "/>
      <sheetName val="6.1.3 SACKED CONCRETE"/>
      <sheetName val="6.1.4.1 PLAIN RIP.+6.1.4.2 MOTA"/>
      <sheetName val="6.1.8 SQUARE GRID"/>
      <sheetName val="6.1.9+6.1.10+6.1.11"/>
      <sheetName val="6.1.12+6.1.13+6.1.14"/>
      <sheetName val="6.1.15 - 6.1.18"/>
      <sheetName val="6.2.1 PERFORATE+6.2.2 ROCK FILL"/>
      <sheetName val="6.3.1.1 MH. TYPE A"/>
      <sheetName val="6.3.1.2.1 MH. TYPE B"/>
      <sheetName val="6.3.1.2.2 MH. TYPE B"/>
      <sheetName val="6.3.1.2.3 MH. TYPE B"/>
      <sheetName val="6.3.1.2.4 MH. TYPE B"/>
      <sheetName val="6.3.1.2.5 MH.TYPE B"/>
      <sheetName val="6.3.1.2.6 MH. TYPE B"/>
      <sheetName val="6.3.1.2.7 MH. TYPE B"/>
      <sheetName val="6.3.1.2.8 MH. TYPE B"/>
      <sheetName val="6.3.1.3.1 MH. TYPE C"/>
      <sheetName val="6.3.1.4.1 MH. TYPE D"/>
      <sheetName val="6.3.1.4.2 MH. TYPE D"/>
      <sheetName val="6.3.1.4.3 MH. TYPE D"/>
      <sheetName val="6.3.1.4.4 MH. TYPE D"/>
      <sheetName val="6.3.1.5 MH. TYPE E"/>
      <sheetName val="6.3.1.6 MH. TYPE F"/>
      <sheetName val="6.3.1.7 MODIFI. OF MH."/>
      <sheetName val="6.3.3.1.1 DROP TYPE I"/>
      <sheetName val="6.3.3.1.2 DROP TYPE I"/>
      <sheetName val="6.3.3.1.3 DROP TYPE I"/>
      <sheetName val="6.3.3.1.4 DROP TYPE I"/>
      <sheetName val="6.3.3.1.5 DROP TYPE I"/>
      <sheetName val="6.3.3.2.1 DROP TYPE II"/>
      <sheetName val="6.3.3.2.2 DROP TYPE II"/>
      <sheetName val="6.3.3.2.3 DROP TYPE II"/>
      <sheetName val="6.3.3.2.5 DROP TYPE II"/>
      <sheetName val="6.3.6.1WINGWALL+6.3.6.2"/>
      <sheetName val="6.3.6.3+6.3.6.4"/>
      <sheetName val="6.3.6.5+6.3.6.6"/>
      <sheetName val="6.3.6.7+6.3.6.8"/>
      <sheetName val="6.3.6.9+6.3.6.10"/>
      <sheetName val="6.3.6.11+6.3.6.12"/>
      <sheetName val="6.3.7 INTERCEPTOR+6.3.9 GUTTER"/>
      <sheetName val="6.3.10 DROP FOR BRIDGE"/>
      <sheetName val="6.3.11 RC. U -DITCH"/>
      <sheetName val="6.3.12...TYPE III+6.3.13.1TY.A "/>
      <sheetName val="6.3.14.4.1 H&lt;1.00"/>
      <sheetName val="6.4.5.1 BARRIER TYPE I"/>
      <sheetName val="6.4.5.2 BARRIER TYPE I DEEP CUT"/>
      <sheetName val="6.4.5.3 BARRIER TYPE II"/>
      <sheetName val="6.4.5.4 BARRIER AT DRIDGE"/>
      <sheetName val="6.8.3.2 BARRIER TYPE I DEEP C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81">
          <cell r="D181">
            <v>0</v>
          </cell>
        </row>
        <row r="183">
          <cell r="D183">
            <v>0</v>
          </cell>
        </row>
        <row r="185">
          <cell r="D185">
            <v>0</v>
          </cell>
        </row>
        <row r="187">
          <cell r="D187">
            <v>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>
        <row r="12">
          <cell r="K12">
            <v>6273.25</v>
          </cell>
        </row>
        <row r="23">
          <cell r="K23">
            <v>20808.669999999998</v>
          </cell>
        </row>
      </sheetData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</sheetDataSet>
  </externalBook>
</externalLink>
</file>

<file path=xl/externalLinks/externalLink10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รายการแก้ไข"/>
      <sheetName val="INPUT"/>
      <sheetName val="สารบัญ"/>
      <sheetName val="กั้นหน้า"/>
      <sheetName val="ปร5"/>
      <sheetName val="ปร4"/>
      <sheetName val="ปร4.1"/>
      <sheetName val="หา FACTORF"/>
      <sheetName val="งานทั่วไป1"/>
      <sheetName val="ราคาต่อหน่วย2-9"/>
      <sheetName val="ราคาต่อหน่วย10"/>
      <sheetName val="ราคาต่อหน่วย11"/>
      <sheetName val="กราฟทำงาน"/>
      <sheetName val="Worktime"/>
      <sheetName val="ราคาวัสดุ"/>
      <sheetName val="OHCทาง"/>
      <sheetName val="OHCโครงสร้าง"/>
      <sheetName val="อัตราทำงาน"/>
      <sheetName val="ค่าขนส่ง(กรอก)"/>
      <sheetName val="ตารางขนส่ง(1)"/>
      <sheetName val="ตารางขนส่ง (2)"/>
      <sheetName val="ตารางFACTOR Fทาง"/>
      <sheetName val="ตารางFACTOR Fสะพาน"/>
      <sheetName val="เริ่มต้น"/>
      <sheetName val="บทที่1"/>
      <sheetName val="บทที่3"/>
      <sheetName val="บทที่3(2)"/>
      <sheetName val="จัดเครื่องจักรทาง"/>
      <sheetName val="อ้างอิง"/>
      <sheetName val="Bid_1"/>
      <sheetName val="Bid_2"/>
      <sheetName val="เปรียบเทียบราคาไฟฟ้า"/>
      <sheetName val="เอกสารสัมพันธ์"/>
      <sheetName val="ขั้นตอน"/>
      <sheetName val="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880">
          <cell r="Q880">
            <v>2311</v>
          </cell>
        </row>
        <row r="2252">
          <cell r="Q2252">
            <v>9720</v>
          </cell>
        </row>
        <row r="2271">
          <cell r="Q2271">
            <v>11780</v>
          </cell>
        </row>
        <row r="2289">
          <cell r="Q2289">
            <v>12050</v>
          </cell>
        </row>
        <row r="2335">
          <cell r="Q2335">
            <v>404.6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ทั้งโครงการ"/>
      <sheetName val="ปร5"/>
      <sheetName val="ปร4"/>
      <sheetName val="ปร4.1"/>
      <sheetName val="ตารางคำนวณ FACTOR F"/>
      <sheetName val="F ฝนตกชุก"/>
      <sheetName val="FACTOR Fทาง"/>
      <sheetName val="FACTOR Fสะพาน"/>
      <sheetName val="หมวด 1"/>
      <sheetName val="ราคาต่อหน่วย1.1"/>
      <sheetName val="1.2"/>
      <sheetName val="1.3-1.7"/>
      <sheetName val="หมวด 2"/>
      <sheetName val="หมวด 3"/>
      <sheetName val="หมวด 4"/>
      <sheetName val="หมวด 5"/>
      <sheetName val="หัวข้อ 6"/>
      <sheetName val="5.1"/>
      <sheetName val="จำนวนเสาเข็ม"/>
      <sheetName val="ราคาวัสดุ"/>
      <sheetName val="ราคาวัสดุนครนายก"/>
      <sheetName val="ค่าเสื่อมราคา"/>
      <sheetName val="หัวข้อ 7"/>
      <sheetName val="หัวข้อ 8"/>
      <sheetName val="หัวข้อ 9"/>
      <sheetName val="V1"/>
      <sheetName val="V2-1"/>
      <sheetName val="V2"/>
      <sheetName val="V3"/>
      <sheetName val="V3-1"/>
      <sheetName val="V3-2"/>
      <sheetName val="V4"/>
      <sheetName val="V5"/>
      <sheetName val="V6"/>
      <sheetName val="V6-1"/>
      <sheetName val="V6-2"/>
      <sheetName val="V6-3"/>
      <sheetName val="V6-4"/>
      <sheetName val="V6-5"/>
      <sheetName val="V7"/>
      <sheetName val="V8"/>
      <sheetName val="V9"/>
      <sheetName val="สรุปค่าขนส่ง"/>
      <sheetName val="ค่าขนส่งสิบล้อ"/>
      <sheetName val="ค่าขนส่งสิบล้อ+ลากพ่วง"/>
      <sheetName val="ราคาวัสดุส่วนกลาง_กย.50"/>
      <sheetName val="ตอม่อป่ายาง"/>
      <sheetName val="ตอม่อบ้านพริก"/>
      <sheetName val="ตอม่อลำชวด"/>
      <sheetName val="Pre-Stess(Plk)"/>
      <sheetName val="คำนวณตับริมป่ายาง"/>
      <sheetName val="คำนวณตับริมบ้านพริก"/>
      <sheetName val="คำนวณตับริมคลองลำชวด"/>
      <sheetName val="พื้นPlankGir"/>
      <sheetName val="Plank-Gir;10"/>
      <sheetName val="สะพานข้ามทางรถไฟ"/>
      <sheetName val="ตอม่อตับริม-รถไฟ"/>
      <sheetName val="งานพื้นเชิงลาด,L=17"/>
      <sheetName val="P1-รถไฟ"/>
      <sheetName val="P2-รถไฟ"/>
      <sheetName val="P3-รถไฟ"/>
      <sheetName val="คำนวณตับริม"/>
      <sheetName val="คำนวณ P1"/>
      <sheetName val="คำนวณ P2"/>
      <sheetName val="คำนวณ P3"/>
      <sheetName val="คำนวณพื้นIGir"/>
      <sheetName val="คำนวณFixIGir"/>
      <sheetName val="คำนวณคานI-gir"/>
      <sheetName val="7.1"/>
      <sheetName val="ค่างานต้นทุน"/>
    </sheetNames>
    <sheetDataSet>
      <sheetData sheetId="0"/>
      <sheetData sheetId="1"/>
      <sheetData sheetId="2"/>
      <sheetData sheetId="3">
        <row r="40">
          <cell r="H40">
            <v>30602216.954820361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612">
          <cell r="K612">
            <v>316</v>
          </cell>
        </row>
      </sheetData>
      <sheetData sheetId="17"/>
      <sheetData sheetId="18"/>
      <sheetData sheetId="19">
        <row r="96">
          <cell r="F96">
            <v>133.69524571643814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>
        <row r="20">
          <cell r="D20">
            <v>70</v>
          </cell>
        </row>
      </sheetData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>
        <row r="77">
          <cell r="H77">
            <v>11208.31</v>
          </cell>
        </row>
      </sheetData>
    </sheetDataSet>
  </externalBook>
</externalLink>
</file>

<file path=xl/externalLinks/externalLink1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"/>
      <sheetName val="Inform"/>
      <sheetName val="INPUT"/>
      <sheetName val="สารบัญ"/>
      <sheetName val="กั้นหน้า"/>
      <sheetName val="ปร5_FLY"/>
      <sheetName val="ปร4_FLY"/>
      <sheetName val="หา FACTORF_FLY"/>
      <sheetName val="กราฟทำงาน_FLY"/>
      <sheetName val="Worktime_FLY"/>
      <sheetName val="ปร5Uturn"/>
      <sheetName val="ปร4Uturn"/>
      <sheetName val="ปร4.1Uturn"/>
      <sheetName val="unitcost_Uturn"/>
      <sheetName val="การหาค่า factor F"/>
      <sheetName val="ตาราง factor F"/>
      <sheetName val="หา FACTORF_UT"/>
      <sheetName val="unitcost_Fly"/>
      <sheetName val="unitcostรวม"/>
      <sheetName val="สรุปค่าเครื่องจักร+อะไหล่สึกหรอ"/>
      <sheetName val="กราฟทำงาน_Uturn"/>
      <sheetName val="Worktime_UTurn"/>
      <sheetName val="sorce"/>
      <sheetName val="สรุปOHCทาง"/>
      <sheetName val="สรุปOHCโครงสร้าง"/>
      <sheetName val="อัตราทำงาน"/>
      <sheetName val="Factor ดิน"/>
      <sheetName val="ค่าขนส่ง"/>
      <sheetName val="ตารางขนส่ง"/>
      <sheetName val="ตารางFACTOR Fทาง"/>
      <sheetName val="ตารางFACTOR Fสะพาน"/>
      <sheetName val="ค่าเครื่องจักร"/>
      <sheetName val="เริ่มต้น"/>
      <sheetName val="บทที่1"/>
      <sheetName val="DetailOHCโครงสร้าง"/>
      <sheetName val="วิธีคิดค่าขนส่ง"/>
      <sheetName val="Detailค่าเครื่องจักร"/>
      <sheetName val="บทที่3"/>
      <sheetName val="บทที่3(2)"/>
      <sheetName val="บทที่2(3)"/>
      <sheetName val="DetailOHCทาง"/>
      <sheetName val="จัดเครื่องจักรทาง"/>
      <sheetName val="อ้างอิง"/>
      <sheetName val="Bid3_2"/>
      <sheetName val="Bid3_1"/>
      <sheetName val="เปรียบเทียบราคาไฟฟ้า"/>
      <sheetName val="คำนำ"/>
      <sheetName val="หัวเรื่อง"/>
      <sheetName val="ปก"/>
      <sheetName val="เอกสารสัมพันธ์"/>
      <sheetName val="ขั้นตอน"/>
      <sheetName val="1"/>
      <sheetName val="ราคาต่อหน่วย 1.1_1"/>
      <sheetName val="ราคาต่อหน่วย 1.1_2"/>
      <sheetName val="ราคาวัสดุหมวด 1"/>
      <sheetName val="5-2"/>
      <sheetName val="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5"/>
      <sheetName val="สารบัญ"/>
      <sheetName val="Summary (LOCAL32) "/>
      <sheetName val="รายการงานของโครงการ (LOCAL32)"/>
      <sheetName val="Factor F (LOCAL32)"/>
      <sheetName val="ตาราง Factor F งานทาง(LOCAL32)"/>
      <sheetName val="ตาราง Factor F สะพาน(LOCAL32)"/>
      <sheetName val="ตาราง Factor F อาคาร(LOCAL32)"/>
      <sheetName val="Summary (LOCAL33)"/>
      <sheetName val="รายการทั้งหมด"/>
      <sheetName val="รายการงานของโครงการ (LOCAL33)"/>
      <sheetName val="Factor F (LOCAL33)"/>
      <sheetName val="ตาราง Factor F งานทาง(LOCAL33)"/>
      <sheetName val="ตาราง Factor F สะพาน(LOCAL33)"/>
      <sheetName val="ตาราง Factor F อาคาร(LOCAL33)"/>
      <sheetName val="ข้อมูลเบื้องต้น"/>
      <sheetName val="1"/>
      <sheetName val="2"/>
      <sheetName val="3"/>
      <sheetName val="4"/>
      <sheetName val="5-2"/>
      <sheetName val="6"/>
      <sheetName val="6 (2)"/>
      <sheetName val="back up"/>
      <sheetName val="7.1"/>
      <sheetName val="7.2"/>
      <sheetName val="สรุปค่าขนส่ง"/>
      <sheetName val="ค่าขนส่ง-1"/>
      <sheetName val="ค่าดำเนินการ+ค่าเสื่อมราคา"/>
      <sheetName val="ตารางค่าขนส่ง"/>
      <sheetName val="Factor F"/>
      <sheetName val="F ฝนตกชุก"/>
      <sheetName val="ข้อมูลวัสดุและค่าดำเนินการ"/>
      <sheetName val="concrete&amp;งานไม้แบบ"/>
      <sheetName val="ราคาวัสดุ"/>
      <sheetName val="ค่าแรงต่อหน่วย"/>
      <sheetName val="ส่วนขยายและค่ายุบตัว"/>
      <sheetName val="backup ค่าของงานโครงสร้าง"/>
      <sheetName val="ค่าขนส่งทางทะเล"/>
      <sheetName val="Paint"/>
      <sheetName val="Backup Data"/>
    </sheetNames>
    <sheetDataSet>
      <sheetData sheetId="0" refreshError="1">
        <row r="2">
          <cell r="B2" t="str">
            <v>โครงการทางหลวงพิเศษระหว่างเมืองหมายเลข 6 สายบางปะอิน - นครราชสีมา  ตอน 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คาวัสดุก่อสร้างทั่วไป"/>
      <sheetName val="ค่าขนส่งวัสดุ"/>
      <sheetName val="ตารางค่า F"/>
      <sheetName val="ตารางค่าดำเนินการ"/>
      <sheetName val="1.รายละเอียด"/>
      <sheetName val="2.แผนที่แหล่งวัสดุ"/>
      <sheetName val="3.หลักเกณฑ์ (3)"/>
      <sheetName val="3.หลักเกณฑ์"/>
      <sheetName val="4.ข้อมูลเบื้องต้น"/>
      <sheetName val="5.ระยะขนส่ง"/>
      <sheetName val="ตัวแปรค่าขนส่ง"/>
      <sheetName val="6.ข้อมูลวัสดุ-ค่าดำเนิน"/>
      <sheetName val="ตารางเปรียบเทียบราคาไม้"/>
      <sheetName val="7.ข้อมูลงานCon+ไม้แบบ"/>
      <sheetName val="8.ข้อมูลงานไม้แบบ+งานทั่วไป"/>
      <sheetName val="ราคาต้นทุนกรรมการ"/>
      <sheetName val="ราคากลาง"/>
      <sheetName val="Fกรรมการ"/>
      <sheetName val="9.ค่า F"/>
      <sheetName val="B.O.Q"/>
      <sheetName val="หมายเหตุ."/>
      <sheetName val="1.1RE. ASPHAL-1.7RE.V-Ditch"/>
      <sheetName val="2.1CLEAR-2.2.4 UNSUIT."/>
      <sheetName val="2.3.1 EARTH EMB.-2.3.6 POROUS"/>
      <sheetName val="2.4.1SE.B. - 2.4.4SE.GRANULAR"/>
      <sheetName val="3.1.1 SUBBASE - 3.5 SCAR."/>
      <sheetName val="4.1.1 PRIME-4.1.2 TACK"/>
      <sheetName val="4.4.3 BIN.-4.4.4 WEAR."/>
      <sheetName val="4.4(4.3)overly wearing"/>
      <sheetName val="4.9.1PORTLAND"/>
      <sheetName val="4.9(3-6)EXPAN JIONT"/>
      <sheetName val="BOX G.+I G.+PLANK G."/>
      <sheetName val="ราวสะพาน"/>
      <sheetName val="เสาเข็ม65x65+fin"/>
      <sheetName val="DRAINAGE"/>
      <sheetName val="PRECAST FORM"/>
      <sheetName val="สะพานเบี่ยง +MULTI BEAM"/>
      <sheetName val="5.1.2.1สะพาน"/>
      <sheetName val="5.1.4 APPRO+5.1.6 ABUT.PROJEC"/>
      <sheetName val="BEARING U-REINFORCED -R.C."/>
      <sheetName val="5.1.7.1 สะพานคนเดินข้าม 113,123"/>
      <sheetName val="รายละเอียด สะพานคนเดินข้าม (2)"/>
      <sheetName val="5.2.2  EXTENSION  R.C. BOX "/>
      <sheetName val="เพิ่มเติมทุบย้ายBOX"/>
      <sheetName val="5.3RC. PIPE"/>
      <sheetName val="6.1.1 SLOPE-6.1.17"/>
      <sheetName val="6.3.1.3. MH. TYPE C 1.20"/>
      <sheetName val="6.3.1.4MH TYPE D  0.60"/>
      <sheetName val="6.3.1.3.เสริม TYPE C 1.20 "/>
      <sheetName val="6.3.1.4.1เสริม  MH. TYPE D 1.20"/>
      <sheetName val="6.3.2 CATCH BASIN"/>
      <sheetName val="6.3.3.2.4 DROP TYPE II"/>
      <sheetName val="6.3.4REC. PIPE+6.3.5.1+6.3. (2)"/>
      <sheetName val="6.3.12.1TYPE I-6.3.15MSE WALL"/>
      <sheetName val="6.4.1CURB &amp; GUTTER -6.4.4MOUNTA"/>
      <sheetName val="6.5.1 SLAB BLOCK 0.4 X 0.4"/>
      <sheetName val="6.5.3 IMPROVEM SLAB BLOCK "/>
      <sheetName val="6.6.1 B. SODDING"/>
      <sheetName val="6.8.1 W-GUARD"/>
      <sheetName val="6.8.1RE W-GUARD (2)"/>
      <sheetName val="6.8.3.1BARRIER TYPE 1"/>
      <sheetName val="6.8.3.3 BARRIER TYPE II"/>
      <sheetName val="6.8.4.1 APP. TYPE A-6.8.4.5 SPE"/>
      <sheetName val="6.10.1GUIDE P.-6.10.4.3 REFLEX."/>
      <sheetName val="6.11.1แผ่นป้าย - 6.11.2.2เสา"/>
      <sheetName val="6.11.3.1 MOUNTING ON STEEL TRUS"/>
      <sheetName val="6.11.4.1 STEEL POLE52800 "/>
      <sheetName val="6.11.4.2 STEEL POLE108000"/>
      <sheetName val="6.11.5.1.1STEEL TRUSS I"/>
      <sheetName val="6.11.5.2.1FOUNDATION I"/>
      <sheetName val="6.11.5.1 STEEL TRUSS II(2)"/>
      <sheetName val="6.11.5.2 PILE FOUNDATION II (2)"/>
      <sheetName val="6.12.1เสาไฟกิ่งเดี่ยว"/>
      <sheetName val="6.12.2 เสาไฟฟ้ากิ่งคู่"/>
      <sheetName val="2-40  watt"/>
      <sheetName val="1-150watt soffit"/>
      <sheetName val="6.12.10.1 RE. SINGLE BRAC."/>
      <sheetName val="6.12.10.1 RE. DOUBLE BRAC."/>
      <sheetName val="6.13.1.1 TRAFFIC SIGNAL4 F"/>
      <sheetName val="6.13.1.1 TRAFFIC SIGNAL (3)3F"/>
      <sheetName val="รายละเอียดเสาไฟสัญญาณ10ม. "/>
      <sheetName val="FLASHIS SIGHL"/>
      <sheetName val="6.15สีตีเส้น+6.15.4.1 STUD (2)"/>
      <sheetName val="6.15+6.15.4.1 STUD"/>
      <sheetName val="6.17.1BUS STOP A-F"/>
      <sheetName val="6.18 B. GASSING (2)-DRAINAGE"/>
      <sheetName val="ป้าย"/>
      <sheetName val="RUN เลขหน้า ITE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>
        <row r="38">
          <cell r="D38">
            <v>0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</sheetDataSet>
  </externalBook>
</externalLink>
</file>

<file path=xl/externalLinks/externalLink1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คาวัสดุก่อสร้างทั่วไป"/>
      <sheetName val="ค่าขนส่งวัสดุ"/>
      <sheetName val="ตารางค่า F"/>
      <sheetName val="ตารางค่าดำเนินการ"/>
      <sheetName val="1.รายละเอียด"/>
      <sheetName val="2.แผนที่แหล่งวัสดุ"/>
      <sheetName val="3.หลักเกณฑ์ (3)"/>
      <sheetName val="3.หลักเกณฑ์"/>
      <sheetName val="4.ข้อมูลเบื้องต้น"/>
      <sheetName val="5.ระยะขนส่ง"/>
      <sheetName val="ตัวแปรค่าขนส่ง"/>
      <sheetName val="6.ข้อมูลวัสดุ-ค่าดำเนิน"/>
      <sheetName val="ตารางเปรียบเทียบราคาไม้"/>
      <sheetName val="7.ข้อมูลงานCon+ไม้แบบ"/>
      <sheetName val="8.ข้อมูลงานไม้แบบ+งานทั่วไป"/>
      <sheetName val="ราคาต้นทุนกรรมการ"/>
      <sheetName val="ราคากลาง"/>
      <sheetName val="Fกรรมการ"/>
      <sheetName val="9.ค่า F"/>
      <sheetName val="B.O.Q"/>
      <sheetName val="หมายเหตุ."/>
      <sheetName val="1.1RE. ASPHAL-1.7RE.V-Ditch"/>
      <sheetName val="2.1CLEAR-2.2.4 UNSUIT."/>
      <sheetName val="2.3.1 EARTH EMB.-2.3.6 POROUS"/>
      <sheetName val="2.4.1SE.B. - 2.4.4SE.GRANULAR"/>
      <sheetName val="3.1.1 SUBBASE - 3.5 SCAR."/>
      <sheetName val="4.1.1 PRIME-4.1.2 TACK"/>
      <sheetName val="4.4.3 BIN.-4.4.4 WEAR."/>
      <sheetName val="4.4(4.3)overly wearing"/>
      <sheetName val="4.9.1PORTLAND"/>
      <sheetName val="4.9(3-6)EXPAN JIONT"/>
      <sheetName val="BOX G.+I G.+PLANK G."/>
      <sheetName val="ราวสะพาน"/>
      <sheetName val="เสาเข็ม65x65+fin"/>
      <sheetName val="DRAINAGE"/>
      <sheetName val="PRECAST FORM"/>
      <sheetName val="สะพานเบี่ยง +MULTI BEAM"/>
      <sheetName val="5.1.2.1สะพาน"/>
      <sheetName val="5.1.4 APPRO+5.1.6 ABUT.PROJEC"/>
      <sheetName val="BEARING U-REINFORCED -R.C."/>
      <sheetName val="5.1.7.1 สะพานคนเดินข้าม 113,123"/>
      <sheetName val="รายละเอียด สะพานคนเดินข้าม (2)"/>
      <sheetName val="5.2.2  EXTENSION  R.C. BOX "/>
      <sheetName val="เพิ่มเติมทุบย้ายBOX"/>
      <sheetName val="5.3RC. PIPE"/>
      <sheetName val="6.1.1 SLOPE-6.1.17"/>
      <sheetName val="6.3.1.3. MH. TYPE C 1.20"/>
      <sheetName val="6.3.1.4MH TYPE D  0.60"/>
      <sheetName val="6.3.1.3.เสริม TYPE C 1.20 "/>
      <sheetName val="6.3.1.4.1เสริม  MH. TYPE D 1.20"/>
      <sheetName val="6.3.2 CATCH BASIN"/>
      <sheetName val="6.3.3.2.4 DROP TYPE II"/>
      <sheetName val="6.3.4REC. PIPE+6.3.5.1+6.3. (2)"/>
      <sheetName val="6.3.12.1TYPE I-6.3.15MSE WALL"/>
      <sheetName val="6.4.1CURB &amp; GUTTER -6.4.4MOUNTA"/>
      <sheetName val="6.5.1 SLAB BLOCK 0.4 X 0.4"/>
      <sheetName val="6.5.3 IMPROVEM SLAB BLOCK "/>
      <sheetName val="6.6.1 B. SODDING"/>
      <sheetName val="6.8.1 W-GUARD"/>
      <sheetName val="6.8.1RE W-GUARD (2)"/>
      <sheetName val="6.8.3.1BARRIER TYPE 1"/>
      <sheetName val="6.8.3.3 BARRIER TYPE II"/>
      <sheetName val="6.8.4.1 APP. TYPE A-6.8.4.5 SPE"/>
      <sheetName val="6.10.1GUIDE P.-6.10.4.3 REFLEX."/>
      <sheetName val="6.11.1แผ่นป้าย - 6.11.2.2เสา"/>
      <sheetName val="6.11.3.1 MOUNTING ON STEEL TRUS"/>
      <sheetName val="6.11.4.1 STEEL POLE52800 "/>
      <sheetName val="6.11.4.2 STEEL POLE108000"/>
      <sheetName val="6.11.5.1.1STEEL TRUSS I"/>
      <sheetName val="6.11.5.2.1FOUNDATION I"/>
      <sheetName val="6.11.5.1 STEEL TRUSS II(2)"/>
      <sheetName val="6.11.5.2 PILE FOUNDATION II (2)"/>
      <sheetName val="6.12.1เสาไฟกิ่งเดี่ยว"/>
      <sheetName val="6.12.2 เสาไฟฟ้ากิ่งคู่"/>
      <sheetName val="2-40  watt"/>
      <sheetName val="1-150watt soffit"/>
      <sheetName val="6.12.10.1 RE. SINGLE BRAC."/>
      <sheetName val="6.12.10.1 RE. DOUBLE BRAC."/>
      <sheetName val="6.13.1.1 TRAFFIC SIGNAL4 F"/>
      <sheetName val="6.13.1.1 TRAFFIC SIGNAL (3)3F"/>
      <sheetName val="รายละเอียดเสาไฟสัญญาณ10ม. "/>
      <sheetName val="FLASHIS SIGHL"/>
      <sheetName val="6.15สีตีเส้น+6.15.4.1 STUD (2)"/>
      <sheetName val="6.15+6.15.4.1 STUD"/>
      <sheetName val="6.17.1BUS STOP A-F"/>
      <sheetName val="6.18 B. GASSING (2)-DRAINAGE"/>
      <sheetName val="ป้าย"/>
      <sheetName val="RUN เลขหน้า ITEM"/>
      <sheetName val="ราคาต่อหน่วย2-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4">
          <cell r="U14">
            <v>699.11</v>
          </cell>
        </row>
        <row r="15">
          <cell r="U15">
            <v>90</v>
          </cell>
        </row>
        <row r="16">
          <cell r="U16">
            <v>80</v>
          </cell>
        </row>
        <row r="17">
          <cell r="U17">
            <v>65</v>
          </cell>
        </row>
        <row r="20">
          <cell r="U20">
            <v>257.5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</sheetDataSet>
  </externalBook>
</externalLink>
</file>

<file path=xl/externalLinks/externalLink1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คาวัสดุก่อสร้างทั่วไป"/>
      <sheetName val="RUN เลขหน้า ITEM"/>
      <sheetName val="ค่าขนส่งวัสดุ"/>
      <sheetName val="ตารางค่า F"/>
      <sheetName val="ตารางค่าดำเนินการ"/>
      <sheetName val="1.รายละเอียด"/>
      <sheetName val="2.แผนที่แหล่งวัสดุ"/>
      <sheetName val="3.หลักเกณฑ์"/>
      <sheetName val="3.หลักเกณฑ์ (3)"/>
      <sheetName val="4.ข้อมูลเบื้องต้น"/>
      <sheetName val="5.ระยะขนส่ง"/>
      <sheetName val="6.ข้อมูลวัสดุ-ค่าดำเนิน"/>
      <sheetName val="7.ข้อมูลงานCon+ไม้แบบ"/>
      <sheetName val="8.ข้อมูลงานไม้แบบ+งานทั่วไป"/>
      <sheetName val="9.ค่า F"/>
      <sheetName val="B.O.Q"/>
      <sheetName val="หมายเหตุ."/>
      <sheetName val="1.1RE. ASPHAL-1.5 RE. PIPE +1.7"/>
      <sheetName val="2.1CLEAR-2.2.5 SOFT MAT"/>
      <sheetName val="2.3.1 EARTH EMB.-2.3.6 POROUS"/>
      <sheetName val="3.1.1 SUBBASE - 3.7 RECYCLING"/>
      <sheetName val="4.1.1 PRIME-4.2.2 DOUBLE"/>
      <sheetName val="4.4.1 LEVELLING-4.4.6 MODIFI"/>
      <sheetName val="5.1.2.1-2 ขยายสะพาน"/>
      <sheetName val="BOX G.+I G.+PLANK G.+เสาเข็ม 65"/>
      <sheetName val="5.1.4 APPRO+5.1.6 ABUT.PROJEC"/>
      <sheetName val="5.1.5 BEARING UNIT"/>
      <sheetName val="5.2.2  EXTENSION  R.C. BOX "/>
      <sheetName val="5.3RC. PIPE(6)"/>
      <sheetName val="5.5new  concrete  fences"/>
      <sheetName val="6.1.1 SLOPE-6.1.20"/>
      <sheetName val="6.3.1.8 MODIFI  M.H.1.00"/>
      <sheetName val="6.3.1.9 MODIFI  M.H.1.20"/>
      <sheetName val="6.3.3.1 DROP TYPE I FOR 1.00 "/>
      <sheetName val="6.3.4REC. PIPE+6.3.5.1+6.3.5.2 "/>
      <sheetName val="6.3.12.1TYPE I+6.3.12.3ทุบรื้อ"/>
      <sheetName val="6.3.13.1 -13.2 +6.3.14.1 - 14.3"/>
      <sheetName val="6.6.SODDING+6.7.1TOPSOIL"/>
      <sheetName val="6.8.1 W-GUARD"/>
      <sheetName val="6.8.3.1BARRIER TYPE 1"/>
      <sheetName val="6.8.3.4 BARRIER AT BRIDGE APP."/>
      <sheetName val="6.10.1GUIDE P. - 6.10.4 REFLEX."/>
      <sheetName val="6.11.1แผ่นป้าย - 6.11.2.2เสา"/>
      <sheetName val="6.11.3.1 MOUNTING ON STEEL TRUS"/>
      <sheetName val="6.11.3.2 MOUNTING  AT BRIDGE"/>
      <sheetName val="6.11.5.1 STEEL TRUSS"/>
      <sheetName val="6.11.5.2 PILE FOUNDATION"/>
      <sheetName val="6.11.6.1STEEL  TRUSS TYPE II"/>
      <sheetName val="6.11.6.2 FOUNDATION  TYPE II"/>
      <sheetName val="6.12.3เสาไฟกิ่งเดี่ยว 12ม. "/>
      <sheetName val="6.12.4เสาไฟกิ่งคู่ 12ม."/>
      <sheetName val="6.12.10.1 RE. SINGLE BRAC."/>
      <sheetName val="6.12.10.3RELO.HIGH MAST 20 M "/>
      <sheetName val="6.15 MARKING"/>
      <sheetName val="6.18.2 SHRUB - 6.18.6TREE TRAN."/>
      <sheetName val="ป้าย"/>
      <sheetName val="7. ป้ายชั่วคราว"/>
      <sheetName val="ITEM สุดท้าย"/>
      <sheetName val="5.1.2.3 -4 ขยายสะพาน "/>
      <sheetName val="6.3.1.10 NEW  M.H."/>
      <sheetName val="ITEMที่ตรวจสอบแล้ว(คู่มือปี50)"/>
      <sheetName val="สะพานเบี่ยง +MULTI BEAM"/>
      <sheetName val="ปิดท้าย"/>
      <sheetName val="Sheet1"/>
      <sheetName val="Sheet2"/>
      <sheetName val="Sheet3"/>
    </sheetNames>
    <sheetDataSet>
      <sheetData sheetId="0"/>
      <sheetData sheetId="1"/>
      <sheetData sheetId="2">
        <row r="8">
          <cell r="A8">
            <v>5</v>
          </cell>
          <cell r="B8">
            <v>11.52</v>
          </cell>
          <cell r="C8">
            <v>16.13</v>
          </cell>
        </row>
        <row r="9">
          <cell r="B9" t="str">
            <v/>
          </cell>
          <cell r="C9" t="str">
            <v/>
          </cell>
        </row>
        <row r="10">
          <cell r="A10">
            <v>10</v>
          </cell>
          <cell r="B10">
            <v>20.28</v>
          </cell>
          <cell r="C10">
            <v>28.39</v>
          </cell>
        </row>
        <row r="11">
          <cell r="B11" t="str">
            <v/>
          </cell>
          <cell r="C11" t="str">
            <v/>
          </cell>
        </row>
        <row r="12">
          <cell r="A12">
            <v>35</v>
          </cell>
          <cell r="B12">
            <v>69.13</v>
          </cell>
          <cell r="C12">
            <v>96.78</v>
          </cell>
        </row>
        <row r="13">
          <cell r="B13" t="str">
            <v/>
          </cell>
          <cell r="C13" t="str">
            <v/>
          </cell>
        </row>
        <row r="14">
          <cell r="A14">
            <v>49</v>
          </cell>
          <cell r="B14">
            <v>96.49</v>
          </cell>
          <cell r="C14">
            <v>135.08000000000001</v>
          </cell>
        </row>
        <row r="15">
          <cell r="B15" t="str">
            <v/>
          </cell>
          <cell r="C15" t="str">
            <v/>
          </cell>
        </row>
        <row r="16">
          <cell r="A16">
            <v>63</v>
          </cell>
          <cell r="B16">
            <v>123.86</v>
          </cell>
          <cell r="C16">
            <v>173.4</v>
          </cell>
        </row>
        <row r="17">
          <cell r="B17" t="str">
            <v/>
          </cell>
          <cell r="C17" t="str">
            <v/>
          </cell>
        </row>
        <row r="18">
          <cell r="A18">
            <v>64</v>
          </cell>
          <cell r="B18">
            <v>125.8</v>
          </cell>
          <cell r="C18">
            <v>176.12</v>
          </cell>
        </row>
        <row r="19">
          <cell r="B19" t="str">
            <v/>
          </cell>
          <cell r="C19" t="str">
            <v/>
          </cell>
        </row>
        <row r="20">
          <cell r="A20">
            <v>74</v>
          </cell>
          <cell r="B20">
            <v>145.37</v>
          </cell>
          <cell r="C20">
            <v>203.52</v>
          </cell>
        </row>
        <row r="22">
          <cell r="A22">
            <v>75</v>
          </cell>
          <cell r="B22">
            <v>147.29</v>
          </cell>
          <cell r="C22">
            <v>206.21</v>
          </cell>
        </row>
        <row r="24">
          <cell r="A24">
            <v>50</v>
          </cell>
          <cell r="B24">
            <v>98.44</v>
          </cell>
          <cell r="C24">
            <v>137.81</v>
          </cell>
        </row>
        <row r="25">
          <cell r="B25" t="str">
            <v/>
          </cell>
          <cell r="C25" t="str">
            <v/>
          </cell>
        </row>
        <row r="26">
          <cell r="A26">
            <v>54</v>
          </cell>
          <cell r="B26">
            <v>106.27</v>
          </cell>
          <cell r="C26">
            <v>148.78</v>
          </cell>
        </row>
        <row r="27">
          <cell r="B27" t="str">
            <v/>
          </cell>
          <cell r="C27" t="str">
            <v/>
          </cell>
        </row>
        <row r="28">
          <cell r="A28">
            <v>55</v>
          </cell>
          <cell r="B28">
            <v>108.21</v>
          </cell>
          <cell r="C28">
            <v>151.5</v>
          </cell>
        </row>
        <row r="29">
          <cell r="B29" t="str">
            <v/>
          </cell>
          <cell r="C29" t="str">
            <v/>
          </cell>
        </row>
        <row r="30">
          <cell r="A30">
            <v>149</v>
          </cell>
          <cell r="B30">
            <v>291.89</v>
          </cell>
          <cell r="C30">
            <v>408.65</v>
          </cell>
        </row>
        <row r="32">
          <cell r="A32">
            <v>131</v>
          </cell>
          <cell r="B32">
            <v>256.77999999999997</v>
          </cell>
          <cell r="C32">
            <v>359.49</v>
          </cell>
        </row>
        <row r="33">
          <cell r="B33" t="str">
            <v/>
          </cell>
          <cell r="C33" t="str">
            <v/>
          </cell>
        </row>
        <row r="34">
          <cell r="A34">
            <v>1</v>
          </cell>
          <cell r="B34">
            <v>5.25</v>
          </cell>
          <cell r="C34">
            <v>7.35</v>
          </cell>
        </row>
        <row r="35">
          <cell r="B35" t="str">
            <v/>
          </cell>
          <cell r="C35" t="str">
            <v/>
          </cell>
        </row>
        <row r="36">
          <cell r="A36">
            <v>14</v>
          </cell>
          <cell r="B36">
            <v>28.09</v>
          </cell>
          <cell r="C36">
            <v>39.33</v>
          </cell>
        </row>
        <row r="37">
          <cell r="B37" t="str">
            <v/>
          </cell>
          <cell r="C37" t="str">
            <v/>
          </cell>
        </row>
        <row r="38">
          <cell r="A38">
            <v>19</v>
          </cell>
          <cell r="B38">
            <v>37.86</v>
          </cell>
          <cell r="C38">
            <v>53.01</v>
          </cell>
        </row>
        <row r="39">
          <cell r="B39" t="str">
            <v/>
          </cell>
          <cell r="C39" t="str">
            <v/>
          </cell>
        </row>
        <row r="40">
          <cell r="A40">
            <v>20</v>
          </cell>
          <cell r="B40">
            <v>39.82</v>
          </cell>
          <cell r="C40">
            <v>55.75</v>
          </cell>
        </row>
        <row r="41">
          <cell r="B41" t="str">
            <v/>
          </cell>
          <cell r="C41" t="str">
            <v/>
          </cell>
        </row>
        <row r="42">
          <cell r="A42">
            <v>11</v>
          </cell>
          <cell r="B42">
            <v>22.23</v>
          </cell>
          <cell r="C42">
            <v>31.12</v>
          </cell>
        </row>
        <row r="43">
          <cell r="B43" t="str">
            <v/>
          </cell>
          <cell r="C43" t="str">
            <v/>
          </cell>
        </row>
        <row r="44">
          <cell r="A44">
            <v>29</v>
          </cell>
          <cell r="B44">
            <v>37.42</v>
          </cell>
          <cell r="C44">
            <v>52.39</v>
          </cell>
        </row>
        <row r="45">
          <cell r="B45" t="str">
            <v/>
          </cell>
          <cell r="C45" t="str">
            <v/>
          </cell>
        </row>
        <row r="46">
          <cell r="A46">
            <v>36</v>
          </cell>
          <cell r="B46">
            <v>71.09</v>
          </cell>
          <cell r="C46">
            <v>99.52</v>
          </cell>
        </row>
        <row r="47">
          <cell r="B47" t="str">
            <v/>
          </cell>
          <cell r="C47" t="str">
            <v/>
          </cell>
        </row>
        <row r="48">
          <cell r="A48">
            <v>76</v>
          </cell>
          <cell r="B48">
            <v>149.28</v>
          </cell>
          <cell r="C48">
            <v>208.99</v>
          </cell>
        </row>
        <row r="49">
          <cell r="B49" t="str">
            <v/>
          </cell>
          <cell r="C49" t="str">
            <v/>
          </cell>
        </row>
        <row r="50">
          <cell r="A50">
            <v>58</v>
          </cell>
          <cell r="B50">
            <v>114.09</v>
          </cell>
          <cell r="C50">
            <v>159.72999999999999</v>
          </cell>
        </row>
        <row r="51">
          <cell r="B51" t="str">
            <v/>
          </cell>
          <cell r="C51" t="str">
            <v/>
          </cell>
        </row>
        <row r="52">
          <cell r="A52">
            <v>51</v>
          </cell>
          <cell r="B52">
            <v>100.4</v>
          </cell>
          <cell r="C52">
            <v>140.56</v>
          </cell>
        </row>
        <row r="53">
          <cell r="B53" t="str">
            <v/>
          </cell>
          <cell r="C53" t="str">
            <v/>
          </cell>
        </row>
        <row r="54">
          <cell r="A54">
            <v>25</v>
          </cell>
          <cell r="B54">
            <v>49.59</v>
          </cell>
          <cell r="C54">
            <v>69.430000000000007</v>
          </cell>
        </row>
        <row r="55">
          <cell r="B55" t="str">
            <v/>
          </cell>
          <cell r="C55" t="str">
            <v/>
          </cell>
        </row>
        <row r="56">
          <cell r="B56">
            <v>0</v>
          </cell>
          <cell r="C56">
            <v>0</v>
          </cell>
        </row>
        <row r="57">
          <cell r="B57" t="str">
            <v/>
          </cell>
          <cell r="C57" t="str">
            <v/>
          </cell>
        </row>
        <row r="58">
          <cell r="B58">
            <v>0</v>
          </cell>
          <cell r="C58">
            <v>0</v>
          </cell>
        </row>
        <row r="59">
          <cell r="A59">
            <v>200</v>
          </cell>
          <cell r="B59">
            <v>391.74</v>
          </cell>
          <cell r="C59">
            <v>548.44000000000005</v>
          </cell>
        </row>
        <row r="60">
          <cell r="A60">
            <v>201</v>
          </cell>
          <cell r="B60">
            <v>1.96</v>
          </cell>
          <cell r="C60">
            <v>2.74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39">
          <cell r="D39">
            <v>100</v>
          </cell>
        </row>
        <row r="144">
          <cell r="D144">
            <v>18700</v>
          </cell>
        </row>
        <row r="785">
          <cell r="D785">
            <v>5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externalLinks/externalLink1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คาวัสดุก่อสร้างทั่วไป"/>
      <sheetName val="RUN เลขหน้า ITEM"/>
      <sheetName val="ค่าขนส่งวัสดุ"/>
      <sheetName val="ตารางค่า F"/>
      <sheetName val="ตารางค่าดำเนินการ"/>
      <sheetName val="1.รายละเอียด"/>
      <sheetName val="2.แผนที่แหล่งวัสดุ"/>
      <sheetName val="3.หลักเกณฑ์"/>
      <sheetName val="3.หลักเกณฑ์ (3)"/>
      <sheetName val="4.ข้อมูลเบื้องต้น"/>
      <sheetName val="5.ระยะขนส่ง"/>
      <sheetName val="ระยะทางเฉลี่ย"/>
      <sheetName val="ตารางเปรียบเทียบราคาไม้"/>
      <sheetName val="ตัวแปรค่าขนส่ง"/>
      <sheetName val="6.ข้อมูลวัสดุ-ค่าดำเนิน"/>
      <sheetName val="7.ข้อมูลงานCon+ไม้แบบ"/>
      <sheetName val="8.ข้อมูลงานไม้แบบ+งานทั่วไป"/>
      <sheetName val="9.ค่า F"/>
      <sheetName val="B.O.Q"/>
      <sheetName val="หมายเหตุ."/>
      <sheetName val="หมายเหตุ1"/>
      <sheetName val="1.1RE. ASPHAL-1.5 RE. PIPE +1.7"/>
      <sheetName val="2.1CLEAR-2.2.5 SOFT MAT"/>
      <sheetName val="2.3.1 EARTH EMB.-2.3.6 POROUS"/>
      <sheetName val="2.4.1SE.B. - 2.4.2 SE.A"/>
      <sheetName val="3.1.1 SUBBASE - 3.7 RECYCLING"/>
      <sheetName val="4.1.1 PRIME-4.2.2 DOUBLE"/>
      <sheetName val="4.4.1 LEVELLING-4.4.6 MODIFI"/>
      <sheetName val="5.1.2.1-2 ขยายสะพาน"/>
      <sheetName val="BOX G.+I G.+PLANK G.+เสาเข็ม 65"/>
      <sheetName val="5.1.4 APPRO+5.1.6 ABUT.PROJEC"/>
      <sheetName val="5.1.5 BEARING UNIT"/>
      <sheetName val="5.2.2  EXTENSION  R.C. BOX "/>
      <sheetName val="5.3RC. PIPE(6)"/>
      <sheetName val="5.5new  concrete  fences"/>
      <sheetName val="6.1.1 SLOPE-6.1.20"/>
      <sheetName val="6.3.1.8 MODIFI  M.H.1.00"/>
      <sheetName val="6.3.1.9 MODIFI  M.H.1.20"/>
      <sheetName val="6.3.3.1 DROP TYPE I FOR 1.00 "/>
      <sheetName val="6.3.4REC. PIPE+6.3.5.1+6.3.5.2 "/>
      <sheetName val="6.3.12.1TYPE I+6.3.12.3ทุบรื้อ"/>
      <sheetName val="6.3.13.1 -13.2 +6.3.14.1 - 14.3"/>
      <sheetName val="6.6.SODDING+6.7.1TOPSOIL"/>
      <sheetName val="6.8.1 W-GUARD"/>
      <sheetName val="6.8.3.1BARRIER TYPE 1"/>
      <sheetName val="6.8.3.4 BARRIER AT BRIDGE APP."/>
      <sheetName val="6.10.1GUIDE P. - 6.10.4 REFLEX."/>
      <sheetName val="6.11.1แผ่นป้าย - 6.11.2.2เสา"/>
      <sheetName val="6.11.3.1 MOUNTING ON STEEL TRUS"/>
      <sheetName val="6.11.3.2 MOUNTING  AT BRIDGE"/>
      <sheetName val="6.11.5.1 STEEL TRUSS"/>
      <sheetName val="6.11.5.2 PILE FOUNDATION"/>
      <sheetName val="6.11.6.1STEEL  TRUSS TYPE II"/>
      <sheetName val="6.11.6.2 FOUNDATION  TYPE II"/>
      <sheetName val="6.12.3เสาไฟกิ่งเดี่ยว 12ม. "/>
      <sheetName val="6.12.4เสาไฟกิ่งคู่ 12ม."/>
      <sheetName val="6.12.10.1 RE. SINGLE BRAC."/>
      <sheetName val="6.12.10.3RELO.HIGH MAST 20 M "/>
      <sheetName val="6.15 MARKING"/>
      <sheetName val="6.18.2 SHRUB - 6.18.6TREE TRAN."/>
      <sheetName val="ป้าย"/>
      <sheetName val="7. ป้ายชั่วคราว"/>
      <sheetName val="ITEM สุดท้าย"/>
      <sheetName val="5.1.2.3 -4 ขยายสะพาน "/>
      <sheetName val="6.3.1.10 NEW  M.H."/>
      <sheetName val="ITEMที่ตรวจสอบแล้ว(คู่มือปี50)"/>
      <sheetName val="สะพานเบี่ยง +MULTI BEAM"/>
      <sheetName val="ปิดท้าย"/>
    </sheetNames>
    <sheetDataSet>
      <sheetData sheetId="0"/>
      <sheetData sheetId="1">
        <row r="5">
          <cell r="A5">
            <v>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5">
          <cell r="X15">
            <v>30070.63</v>
          </cell>
        </row>
      </sheetData>
      <sheetData sheetId="15">
        <row r="10">
          <cell r="AB10">
            <v>1604</v>
          </cell>
        </row>
      </sheetData>
      <sheetData sheetId="16"/>
      <sheetData sheetId="17"/>
      <sheetData sheetId="18">
        <row r="386">
          <cell r="D386">
            <v>680</v>
          </cell>
        </row>
        <row r="517">
          <cell r="D517">
            <v>75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1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หลักเกณฑ์"/>
      <sheetName val="แผนที่ใหม่"/>
      <sheetName val="แผนที่"/>
      <sheetName val="รายละเอียด"/>
      <sheetName val="ฟอร์มเปล่า BOQ.(10หน้า)"/>
      <sheetName val="BOQ.(10หน้า)"/>
      <sheetName val="ค่า F"/>
      <sheetName val="1.ข้อมูลเบื้องต้น"/>
      <sheetName val="2.ระยะขนส่ง(2หน้า)"/>
      <sheetName val="4.ข้อมูลวัสดุ-ค่าดำเนิน"/>
      <sheetName val="5.ข้อมูลงานCon+ไม้แบบ"/>
      <sheetName val="6.ข้อมูลงานไม้แบบ+งานทั่วไป"/>
      <sheetName val="2.1.CLEAR+2.2.1CUT"/>
      <sheetName val="2.2.4SOFT"/>
      <sheetName val="2.3.2EMBANKMENT"/>
      <sheetName val="2.3.6.BACKFILL"/>
      <sheetName val="3.1.1 SUBBASE+3.4.1 S.UN.PAVE"/>
      <sheetName val="4.1.1 PRIME+4.1.2 TACK"/>
      <sheetName val="4.4.1 ASPHAL LEVELING"/>
      <sheetName val="4.4.3 BINDER+4.4.4 WEARING"/>
      <sheetName val="4.9.1 ผิวคอนกรีต"/>
      <sheetName val="4.9.2 EXP.Joint"/>
      <sheetName val="4.9.3 CON.Joint"/>
      <sheetName val="4.9.4 Long+4.9.5 Dum.Joint"/>
      <sheetName val="5.1.1.1-5.1.1.6 สะพาน(6แห่ง)"/>
      <sheetName val="รายละเอียดสะพาน(6แห่ง)"/>
      <sheetName val="ตอม่อสะพานช่วง 20.00 ม."/>
      <sheetName val="คานอัดแรงช่วง 20.00ม. "/>
      <sheetName val="5.1.1.7 MAIN LINE- 1"/>
      <sheetName val="รายละเอียด MAIN LINE- 1"/>
      <sheetName val="5.1.1.8 MAIN LINE- 2"/>
      <sheetName val="รายละเอียด MAIN LINE - 2"/>
      <sheetName val="5.1.1.9 RAMP - A"/>
      <sheetName val="รายละเอียด RAMP - A"/>
      <sheetName val="5.1.1.10 RAMP - B"/>
      <sheetName val="รายละเอียด RAMP - B"/>
      <sheetName val="5.1.4 Bridge Approach"/>
      <sheetName val="57.RC. PIPE(2หน้า)"/>
      <sheetName val="6.1.1.SLOPE(2)"/>
      <sheetName val="6.3.1.2 MH.TYPE B"/>
      <sheetName val="6.3.3.1Drop.inlet"/>
      <sheetName val="6.3.5 HEADWALL"/>
      <sheetName val="6.3.11.RC. U -DITCH TYPE B"/>
      <sheetName val="6.3.12.RC. U -DRAIN"/>
      <sheetName val="6.3.14.5 Reinforced Eart Wall"/>
      <sheetName val="6.4.1 Curb &amp; GUTTER"/>
      <sheetName val="6.6 SODDING+6.7.1 TOP SOIL"/>
      <sheetName val="6.8.1 W-BEAM GUARD"/>
      <sheetName val="6.8.3 BARRIER TYPE 1+TYPE 1 DEE"/>
      <sheetName val="6.8.4.2 APP. TYPE B+6.8.4.4 TYD"/>
      <sheetName val="6.10.1 GUIDE POST"/>
      <sheetName val="6.10.2 หลักกิโล+ 6.10.3 R.O.W"/>
      <sheetName val="6.11.1แผ่นป้าย+6.11.2.2 เสา"/>
      <sheetName val="6.11.3.1 MOUNTING ON STEEL TRUS"/>
      <sheetName val="6.11.5.1 STEEL TRUSS"/>
      <sheetName val="6.11.5.2 PILE FOUNDATION"/>
      <sheetName val="6.11.6.1 STEEL TRUSS "/>
      <sheetName val="6.11.6.2 PILE FOUNDATION "/>
      <sheetName val="6.12.1 เสาไฟ"/>
      <sheetName val="6.12.5.3  HIGH MAST 30.00 M.(2)"/>
      <sheetName val="6.12.11 ขยาย+6.12.+6.14.1"/>
      <sheetName val="6.15 สีตีเส้น+6.15.4.1ROAD STUD"/>
      <sheetName val="7. ป้ายชั่วคราว"/>
      <sheetName val="7รายละเอียดป้ายเพิ่ม"/>
      <sheetName val="7รายละเอียดป้ายเหล็กแผ่นสะท้อน"/>
      <sheetName val="หลักเกณฑ์การประชาสัมพันธ์"/>
      <sheetName val="แผ่นสุดท้าย"/>
      <sheetName val="2.3.4Earth.Island"/>
      <sheetName val="2.4.1 SELEC B.+2.4.2 SELEC A."/>
      <sheetName val="6.3.2.Catch.Basin"/>
      <sheetName val="6.5.2. PAVING BLOCK"/>
      <sheetName val="6.8.4.5 APPRO. TYPE E"/>
      <sheetName val="56.R.C.BOX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96">
          <cell r="D196">
            <v>20</v>
          </cell>
        </row>
      </sheetData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  <sheetData sheetId="60"/>
      <sheetData sheetId="61" refreshError="1"/>
      <sheetData sheetId="62"/>
      <sheetData sheetId="63" refreshError="1"/>
      <sheetData sheetId="64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1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รายละเอียด"/>
      <sheetName val="2.แผนที่สังเขป"/>
      <sheetName val="3.หลักเกณฑ์"/>
      <sheetName val="4.ข้อมูลเบื้องต้น"/>
      <sheetName val="5.ระยะขนส่ง"/>
      <sheetName val="6.ข้อมูลวัสดุ-ค่าดำเนิน"/>
      <sheetName val="7.ข้อมูลงานCon+ไม้แบบ"/>
      <sheetName val="8.ข้อมูลงานไม้แบบ+งานทั่วไป"/>
      <sheetName val="9.ค่า F"/>
      <sheetName val="B.O.Q"/>
      <sheetName val="1.1RE. ASPHAL+1.2 RE. PAVEMENT"/>
      <sheetName val="2.1CLEAR+2.2.1 CUT"/>
      <sheetName val="2.2.4 UNSUIT+SOFT SPOT"/>
      <sheetName val="2.3.1.1 EARTH EMB. AT MEDIAN"/>
      <sheetName val="2.3.2 SAND EMB."/>
      <sheetName val="2.3.6 POROUS"/>
      <sheetName val="3.1.1SUBBASE"/>
      <sheetName val="3.2.1 BASE+3.2.2 GRAVEL"/>
      <sheetName val="3.3.2 งานช่อมไหล่"/>
      <sheetName val="4.1.1 PRIME+4.1.2 TACK"/>
      <sheetName val="4.4.1 AS. LEVEL.+4.4.2 AS.BOUND"/>
      <sheetName val="4.4.3 BINDER+4.4.4 WEARING"/>
      <sheetName val="4.10.5 - 4.10.11"/>
      <sheetName val="5.1.2.1 ขยายสะพาน194+103.000 ข."/>
      <sheetName val="5.1.2.2ขยายสะพาน 194+103.300 อ."/>
      <sheetName val="5.1.2.3 ขยายสะพาน 196+022.239ข."/>
      <sheetName val="5.1.2.4ขยายสะพาน 196+022.00 อ. "/>
      <sheetName val="5.1.2.5ขยายสะพาน 200+894.255 ข."/>
      <sheetName val="5.1.2.6ขยายสะพาน 200+918.405 อ."/>
      <sheetName val="5.1.2.7ขยายสะพาน 209+233.800 อ."/>
      <sheetName val="5.1.2.8ขยายสะพาน 209+245.725ข. "/>
      <sheetName val="5.1.2.9ขยายสะพาน 209+897.275 ข."/>
      <sheetName val="5.1.2.10ขยายสะพาน209+910.275อ  "/>
      <sheetName val="PLANK GIRDER 5.00, 10.00 M."/>
      <sheetName val="5.1.7.1 สะพานคนเดินข้าม 205+650"/>
      <sheetName val="รายละเอียด สะพานคนเดินข้าม 205+"/>
      <sheetName val="เสาไฟสะพานคนเดินข้าม"/>
      <sheetName val="5.2.2.1  EXTEN OF R.C. BOX "/>
      <sheetName val="5.3RC. PIPE(2)"/>
      <sheetName val="6.1.1 SLOPE(2)"/>
      <sheetName val="6.1.20 ทุบรื้อ SLOPE PROTECTION"/>
      <sheetName val="6.3.3.1 DROP TYPE I FOR 0.80"/>
      <sheetName val="6.3.3.2 DROP TYPE I FOR 1.00"/>
      <sheetName val="6.3.12.1 TYPE I+6.3.12.2TYPE II"/>
      <sheetName val="6.4.3 MOUN&amp;GUTT+6.4.4 MOUN"/>
      <sheetName val="6.6.SODDING+6.7.1TOPSOIL"/>
      <sheetName val="6.8.1 RELOCATE OF W-GUARD "/>
      <sheetName val="6.8.3.1BARRIER TYPE 1"/>
      <sheetName val="6.8.4.1 APP. TYPE A-6.8.4.5 SPE"/>
      <sheetName val="6.10.2หลักกิโล+6.10.3 R.O.W."/>
      <sheetName val="6.10.4.1-6.10.4.3 REFLECTING "/>
      <sheetName val="6.11.1แผ่นป้าย+6.11.2.2เสา"/>
      <sheetName val="6.11.2.4.1-6.11.2.48RELOCATEเสา"/>
      <sheetName val="6.11.3.1 MOUNTING ON STEEL TRUS"/>
      <sheetName val="6.11.4.1 STEEL POLE"/>
      <sheetName val="6.11.7 RELOCATE EX. OVERHANG "/>
      <sheetName val="6.11.8 IMPROVE OF EX. STEEL FRA"/>
      <sheetName val="6.12.1เสาไฟกิ่งเดี่ยว"/>
      <sheetName val="6.12.10.1 RE. SINGLE BRAC."/>
      <sheetName val="6.12.10.2 RE. DOUBLE BRAC. "/>
      <sheetName val="6.13.2.1  IMPROVE. OF EX. TRAFF"/>
      <sheetName val="6.14.2.1 IMPROVE. OF EX.FLASING"/>
      <sheetName val="6.15สีตีเส้น+6.15.4.1+6.15.7 "/>
      <sheetName val="6.17.1 BUS STOP TYPE A"/>
      <sheetName val="6.17.2 BUS STOP TYPE B+RELOCATE"/>
      <sheetName val="7. ป้ายชั่วคราว"/>
      <sheetName val="7รายละเอียดป้ายเพิ่ม"/>
      <sheetName val="7รายละเอียดป้ายเพิ่มเติม"/>
      <sheetName val="9. CON. BARRIER OPEN. CROSS "/>
      <sheetName val="ITEM สุดท้าย"/>
      <sheetName val="ค่าเบี้ยเลี้ยง  ค่าจ้างชั่วคราว"/>
      <sheetName val="ITEM ที่เคยทำมาแล้ว"/>
      <sheetName val="1.3 RE. BRIDGE"/>
      <sheetName val="1.4 RE. BOX"/>
      <sheetName val="1.5 RE. PIPE"/>
      <sheetName val="2.2.2 HARD+SOFT"/>
      <sheetName val="2.3.1 EARTH EMB."/>
      <sheetName val="2.3.4EARTH F. IN+2.3.5EARTH F.U"/>
      <sheetName val="2.4.1 SELEC B.+SELEC A."/>
      <sheetName val="3.2.3 MO. BASE+3.2.4CEMENT BASE"/>
      <sheetName val="3.2.5.RECYCLING"/>
      <sheetName val="3.4.1SAND CUSH.+3.4.2BASE CUSH."/>
      <sheetName val="3.5 RECON. BASE+3.6 TEMPORARY"/>
      <sheetName val="4.9.1ผิวคอนกรีต"/>
      <sheetName val="4.9.3 CON.Joint"/>
      <sheetName val="4.9.4 Long+4.9.5 Dum.Joint"/>
      <sheetName val="4.9.6 EDGE JOINT"/>
      <sheetName val="5.1.1.1สะพาน กม.55+438.300(3)"/>
      <sheetName val="5.1.1.2สะพาน กม.57+611.300(3)"/>
      <sheetName val="5.1.4 APPRO+5.1.6 ABUT.PROJEC"/>
      <sheetName val="5.2.1  NEW R.C. BOX  "/>
      <sheetName val="5.2.2.3  EXTEN OF R.C. BOX  "/>
      <sheetName val="5.2.2.4  EXTEN OF R.C. BOX  "/>
      <sheetName val="5.2.2.5  EXTEN OF R.C. BOX  "/>
      <sheetName val="5.2.2.6  EXTEN OF R.C. BOX  "/>
      <sheetName val="5.2.2.7  EXTEN OF R.C. BOX  "/>
      <sheetName val="5.2.2.8  EXTEN OF R.C. BOX  "/>
      <sheetName val="5.2.2.9  EXTEN OF R.C. BOX  "/>
      <sheetName val="5.2.2.10  EXTEN OF R.C. BOX "/>
      <sheetName val="5.2.2.11  EXTEN OF R.C. BOX "/>
      <sheetName val="5.2.2.12  EXTEN OF R.C. BOX "/>
      <sheetName val="5.2.2.13  EXTEN OF R.C. BOX "/>
      <sheetName val="5.2.2.14  EXTEN OF R.C. BOX "/>
      <sheetName val="5.2.2.15  EXTEN OF R.C. BOX "/>
      <sheetName val="6.3.1.3.2 MH. TYPE C"/>
      <sheetName val="6.3.2 CATCH BASIN"/>
      <sheetName val="6.3.3.2.4 DROP TYPE II"/>
      <sheetName val="6.3.4REC. PIPE+6.3.5.1+6.3.5.2 "/>
      <sheetName val="6.3.8.1 R.C.DITCH TYPE A"/>
      <sheetName val="6.3.8.2 R.C.DITCH TYPE B"/>
      <sheetName val="6.3.13.2TYPE B+6.3.14.1TYPE I"/>
      <sheetName val="6.3.14.2 TY.II+6.3.14.3 TY.III "/>
      <sheetName val="6.3.14.4.1 H 1.01-2.00"/>
      <sheetName val="6.3.14.4.2 H 2.01-3.00"/>
      <sheetName val="6.4.1 CURB &amp; GUTTER+6.4.2 BARRI"/>
      <sheetName val="6.5.1 SLAB BLOCK 0.4 X 0.4"/>
      <sheetName val="6.5.2 PAVING BLOCK"/>
      <sheetName val="6.5.3 PLAIN CONCRETE SLAB"/>
      <sheetName val="6.8.......GUARD"/>
      <sheetName val="6.8.3.3 BARRIER TYPE II"/>
      <sheetName val="6.10.1G.POST"/>
      <sheetName val="6.11.4.2 STEEL POLE(2)"/>
      <sheetName val="6.11.5.1 STEEL TRUSS"/>
      <sheetName val="6.11.5.2 PILE FOUNDATION"/>
      <sheetName val="6.11.5.2 SPEAD FOOTING"/>
      <sheetName val="6.12.2 เสาไฟฟ้ากิ่งคู่"/>
      <sheetName val="6.13.1.1 TRAFFIC SIGNAL"/>
      <sheetName val="6.13.1.2 TRAFFIC SIGNAL "/>
      <sheetName val="6.16BARRICADE"/>
      <sheetName val="6.17.6 BUS STOP TYPE F"/>
      <sheetName val="ITEM ที่ยังไม่เคยทำ"/>
      <sheetName val="3.1.2 CEMENT SUBBASE"/>
      <sheetName val="3.3.1 SOIL AGG. SHOULDER"/>
      <sheetName val="4.2.1 SINGLE+4.2.2 DOUBLE"/>
      <sheetName val="4.4.5 AS. SHOU+4.4.6 MODIFI AS."/>
      <sheetName val="4.5 AS. SURFACE EDGE"/>
      <sheetName val="4.9.2 EXPANSION"/>
      <sheetName val="5.1สะพาน BOX GIRDER"/>
      <sheetName val="สะพานเบี่ยง +ทางเบี่ยง..."/>
      <sheetName val="คานอัดแรง"/>
      <sheetName val="5.1.5 BEARING UNIT"/>
      <sheetName val="6.1.2.1 SHOT. BACK+6.1.2.2SIDE "/>
      <sheetName val="6.1.3 SACKED CONCRETE"/>
      <sheetName val="6.1.4.1 PLAIN RIP.+6.1.4.2 MOTA"/>
      <sheetName val="6.1.8 SQUARE GRID"/>
      <sheetName val="6.1.9+6.1.10+6.1.11"/>
      <sheetName val="6.1.12+6.1.13+6.1.14"/>
      <sheetName val="6.1.15 - 6.1.18"/>
      <sheetName val="6.2.1 PERFORATE+6.2.2 ROCK FILL"/>
      <sheetName val="6.3.1.1 MH. TYPE A"/>
      <sheetName val="6.3.1.2.1 MH. TYPE B"/>
      <sheetName val="6.3.1.2.2 MH. TYPE B"/>
      <sheetName val="6.3.1.2.3 MH. TYPE B"/>
      <sheetName val="6.3.1.2.4 MH. TYPE B"/>
      <sheetName val="6.3.1.2.5 MH.TYPE B"/>
      <sheetName val="6.3.1.2.6 MH. TYPE B"/>
      <sheetName val="6.3.1.2.7 MH. TYPE B"/>
      <sheetName val="6.3.1.2.8 MH. TYPE B"/>
      <sheetName val="6.3.1.3.1 MH. TYPE C"/>
      <sheetName val="6.3.1.4.1 MH. TYPE D"/>
      <sheetName val="6.3.1.4.2 MH. TYPE D"/>
      <sheetName val="6.3.1.4.3 MH. TYPE D"/>
      <sheetName val="6.3.1.4.4 MH. TYPE D"/>
      <sheetName val="6.3.1.5 MH. TYPE E"/>
      <sheetName val="6.3.1.6 MH. TYPE F"/>
      <sheetName val="6.3.1.7 MODIFI. OF MH."/>
      <sheetName val="6.3.3.1.1 DROP TYPE I"/>
      <sheetName val="6.3.3.1.2 DROP TYPE I"/>
      <sheetName val="6.3.3.1.3 DROP TYPE I"/>
      <sheetName val="6.3.3.1.4 DROP TYPE I"/>
      <sheetName val="6.3.3.1.5 DROP TYPE I"/>
      <sheetName val="6.3.3.2.1 DROP TYPE II"/>
      <sheetName val="6.3.3.2.2 DROP TYPE II"/>
      <sheetName val="6.3.3.2.3 DROP TYPE II"/>
      <sheetName val="6.3.3.2.5 DROP TYPE II"/>
      <sheetName val="6.3.6.1WINGWALL+6.3.6.2"/>
      <sheetName val="6.3.6.3+6.3.6.4"/>
      <sheetName val="6.3.6.5+6.3.6.6"/>
      <sheetName val="6.3.6.7+6.3.6.8"/>
      <sheetName val="6.3.6.9+6.3.6.10"/>
      <sheetName val="6.3.6.11+6.3.6.12"/>
      <sheetName val="6.3.7 INTERCEPTOR+6.3.9 GUTTER"/>
      <sheetName val="6.3.10 DROP FOR BRIDGE"/>
      <sheetName val="6.3.11 RC. U -DITCH"/>
      <sheetName val="6.3.12...TYPE III+6.3.13.1TY.A "/>
      <sheetName val="6.3.14.4.1 H&lt;1.00"/>
      <sheetName val="6.4.5.1 BARRIER TYPE I"/>
      <sheetName val="6.4.5.2 BARRIER TYPE I DEEP CUT"/>
      <sheetName val="6.4.5.3 BARRIER TYPE II"/>
      <sheetName val="6.4.5.4 BARRIER AT DRIDGE"/>
      <sheetName val="6.8.3.2 BARRIER TYPE I DEEP CUT"/>
      <sheetName val="Sheet1"/>
      <sheetName val="Sheet2"/>
      <sheetName val="Sheet3"/>
      <sheetName val="4.10.5 - 4.10.11 (2)"/>
      <sheetName val="รายละเอียด สะพานคนเดินข้าม (3)"/>
      <sheetName val="5.2.2.1  EXTEN OF R.C. BOX (2) "/>
      <sheetName val="6.11.2.4.1-2.4.8 RE.เสาป้าย (3)"/>
      <sheetName val="6.11.4.1 STEEL POLE (2)"/>
      <sheetName val="6.11.7 RELO. EX. OVERHANG (2) "/>
      <sheetName val="6.11.8 IMPROVE OF EX. STEEL (2)"/>
      <sheetName val="2.แผนที่แหล่งวัสดุ"/>
      <sheetName val="6.8.3.1BARRIER TYPE I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>
        <row r="16">
          <cell r="U16">
            <v>36.840000000000003</v>
          </cell>
        </row>
        <row r="29">
          <cell r="W29">
            <v>228.17000000000002</v>
          </cell>
        </row>
      </sheetData>
      <sheetData sheetId="8"/>
      <sheetData sheetId="9" refreshError="1">
        <row r="624">
          <cell r="D624">
            <v>4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</sheetDataSet>
  </externalBook>
</externalLink>
</file>

<file path=xl/externalLinks/externalLink1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คาวัสดุก่อสร้างทั่วไป"/>
      <sheetName val="RUN เลขหน้า ITEM"/>
      <sheetName val="ค่าขนส่งวัสดุ"/>
      <sheetName val="ตารางค่า F"/>
      <sheetName val="ตารางค่าดำเนินการ"/>
      <sheetName val="1.รายละเอียด"/>
      <sheetName val="2.แผนที่แหล่งวัสดุ"/>
      <sheetName val="3.หลักเกณฑ์"/>
      <sheetName val="3.หลักเกณฑ์ (3)"/>
      <sheetName val="4.ข้อมูลเบื้องต้น"/>
      <sheetName val="5.ระยะขนส่ง"/>
      <sheetName val="6.ข้อมูลวัสดุ-ค่าดำเนิน"/>
      <sheetName val="7.ข้อมูลงานCon+ไม้แบบ"/>
      <sheetName val="8.ข้อมูลงานไม้แบบ+งานทั่วไป"/>
      <sheetName val="9.ค่า F"/>
      <sheetName val="B.O.Q"/>
      <sheetName val="หมายเหตุ."/>
      <sheetName val="1.1RE. ASPHAL-1.5 RE. PIPE +1.7"/>
      <sheetName val="2.1CLEAR-2.2.5 SOFT MAT"/>
      <sheetName val="2.3.1 EARTH EMB.-2.3.6 POROUS"/>
      <sheetName val="3.1.1 SUBBASE - 3.7 RECYCLING"/>
      <sheetName val="4.1.1 PRIME-4.2.2 DOUBLE"/>
      <sheetName val="4.4.1 LEVELLING-4.4.6 MODIFI"/>
      <sheetName val="5.1.2.1-2 ขยายสะพาน"/>
      <sheetName val="BOX G.+I G.+PLANK G.+เสาเข็ม 65"/>
      <sheetName val="5.1.4 APPRO+5.1.6 ABUT.PROJEC"/>
      <sheetName val="5.1.5 BEARING UNIT"/>
      <sheetName val="5.2.2  EXTENSION  R.C. BOX "/>
      <sheetName val="5.3RC. PIPE(6)"/>
      <sheetName val="5.5new  concrete  fences"/>
      <sheetName val="6.1.1 SLOPE-6.1.20"/>
      <sheetName val="6.3.1.8 MODIFI  M.H.1.00"/>
      <sheetName val="6.3.1.9 MODIFI  M.H.1.20"/>
      <sheetName val="6.3.3.1 DROP TYPE I FOR 1.00 "/>
      <sheetName val="6.3.4REC. PIPE+6.3.5.1+6.3.5.2 "/>
      <sheetName val="6.3.12.1TYPE I+6.3.12.3ทุบรื้อ"/>
      <sheetName val="6.3.13.1 -13.2 +6.3.14.1 - 14.3"/>
      <sheetName val="6.6.SODDING+6.7.1TOPSOIL"/>
      <sheetName val="6.8.1 W-GUARD"/>
      <sheetName val="6.8.3.1BARRIER TYPE 1"/>
      <sheetName val="6.8.3.4 BARRIER AT BRIDGE APP."/>
      <sheetName val="6.10.1GUIDE P. - 6.10.4 REFLEX."/>
      <sheetName val="6.11.1แผ่นป้าย - 6.11.2.2เสา"/>
      <sheetName val="6.11.3.1 MOUNTING ON STEEL TRUS"/>
      <sheetName val="6.11.3.2 MOUNTING  AT BRIDGE"/>
      <sheetName val="6.11.5.1 STEEL TRUSS"/>
      <sheetName val="6.11.5.2 PILE FOUNDATION"/>
      <sheetName val="6.11.6.1STEEL  TRUSS TYPE II"/>
      <sheetName val="6.11.6.2 FOUNDATION  TYPE II"/>
      <sheetName val="6.12.3เสาไฟกิ่งเดี่ยว 12ม. "/>
      <sheetName val="6.12.4เสาไฟกิ่งคู่ 12ม."/>
      <sheetName val="6.12.10.1 RE. SINGLE BRAC."/>
      <sheetName val="6.12.10.3RELO.HIGH MAST 20 M "/>
      <sheetName val="6.15 MARKING"/>
      <sheetName val="6.18.2 SHRUB - 6.18.6TREE TRAN."/>
      <sheetName val="ป้าย"/>
      <sheetName val="7. ป้ายชั่วคราว"/>
      <sheetName val="ITEM สุดท้าย"/>
      <sheetName val="5.1.2.3 -4 ขยายสะพาน "/>
      <sheetName val="6.3.1.10 NEW  M.H."/>
      <sheetName val="ITEMที่ตรวจสอบแล้ว(คู่มือปี50)"/>
      <sheetName val="สะพานเบี่ยง +MULTI BEAM"/>
      <sheetName val="ปิดท้าย"/>
      <sheetName val="Sheet1"/>
      <sheetName val="Sheet2"/>
      <sheetName val="Sheet3"/>
    </sheetNames>
    <sheetDataSet>
      <sheetData sheetId="0"/>
      <sheetData sheetId="1">
        <row r="5">
          <cell r="A5">
            <v>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5">
          <cell r="X15">
            <v>30070.63</v>
          </cell>
        </row>
      </sheetData>
      <sheetData sheetId="12">
        <row r="10">
          <cell r="W10">
            <v>1680.06</v>
          </cell>
        </row>
      </sheetData>
      <sheetData sheetId="13"/>
      <sheetData sheetId="14"/>
      <sheetData sheetId="15">
        <row r="650">
          <cell r="D650">
            <v>168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externalLinks/externalLink1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sheet"/>
      <sheetName val="data"/>
      <sheetName val="unitcostรวม"/>
      <sheetName val="DIVISION 1-8"/>
      <sheetName val="ราคาวัสดุ"/>
      <sheetName val="ได้ราคาคอนกรีต-เหล็กเสริม"/>
      <sheetName val="B.O.Q"/>
    </sheetNames>
    <sheetDataSet>
      <sheetData sheetId="0" refreshError="1"/>
      <sheetData sheetId="1" refreshError="1">
        <row r="16">
          <cell r="B16">
            <v>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ทั้งโครงการ"/>
      <sheetName val="ปร5"/>
      <sheetName val="ปร4"/>
      <sheetName val="ปร4.1"/>
      <sheetName val="F ฝนตกชุก"/>
      <sheetName val="การหาค่า factor F (2)"/>
      <sheetName val="ROAD_F_factor"/>
      <sheetName val="1.1"/>
      <sheetName val="ราคาต่อหน่วย1.1"/>
      <sheetName val="1.2"/>
      <sheetName val="1.3-1.7"/>
      <sheetName val="หมวด 2.1"/>
      <sheetName val="หมวด 3"/>
      <sheetName val="หมวด 5"/>
      <sheetName val="หัวข้อ 6"/>
      <sheetName val="หัวข้อ 7"/>
      <sheetName val="หัวข้อ 9"/>
      <sheetName val="หัวข้อ 10เพิ่มลด"/>
      <sheetName val="V5"/>
      <sheetName val="V6"/>
      <sheetName val="ค่าขนส่ง-1"/>
      <sheetName val="สรุปค่าขนส่ง"/>
      <sheetName val="ตารางค่าขนส่ง"/>
      <sheetName val="ค่าดำเนินการ+ค่าเสื่อมราคา"/>
      <sheetName val="1-1"/>
      <sheetName val="1-2"/>
      <sheetName val="2-1"/>
      <sheetName val="2-2"/>
      <sheetName val="3-1"/>
      <sheetName val="3-2"/>
      <sheetName val="3-3"/>
      <sheetName val="3-4"/>
      <sheetName val="4-1"/>
      <sheetName val="4-2"/>
      <sheetName val="4-3"/>
      <sheetName val="4-4"/>
      <sheetName val="5-1"/>
      <sheetName val="5-2"/>
      <sheetName val="5-3"/>
      <sheetName val="6-1"/>
      <sheetName val="7-1"/>
      <sheetName val="8-11"/>
      <sheetName val="BD10_ARCHITECT"/>
      <sheetName val="ข.4-1"/>
      <sheetName val="ข.4-2"/>
      <sheetName val="งานรื้อย้าย"/>
      <sheetName val="backup รื้อย้าย"/>
      <sheetName val="ข้อมูลวัสดุ"/>
      <sheetName val="BREAKDOWN"/>
      <sheetName val="ราคาต่อหน่วยภูมิสถาปัต"/>
      <sheetName val="ค่างานต้นทุน"/>
      <sheetName val="ค่าขนส่ง"/>
      <sheetName val="ราคาต้นไม้"/>
      <sheetName val="หมวด 4"/>
      <sheetName val="ปลูกหญ้า+คันหิน+คันหินเกาะกลาง"/>
      <sheetName val="ปลูกต้นไม้"/>
      <sheetName val="5.1"/>
      <sheetName val="ปลูกต้นไม้ (2)"/>
      <sheetName val="BOQ"/>
      <sheetName val="ข้อมูลโครงการ"/>
      <sheetName val="8-1"/>
      <sheetName val="8-2"/>
      <sheetName val="ราคาวัสดุ กทม. 2550"/>
      <sheetName val="ราคาวัสดุ ธค.54"/>
      <sheetName val="ราคาวัสดุ"/>
      <sheetName val="ไฟฟ้าสาย Sanddune"/>
      <sheetName val="Sheet18"/>
      <sheetName val="V1"/>
      <sheetName val="V2"/>
      <sheetName val="al1-1"/>
      <sheetName val="al1-2"/>
      <sheetName val="ทาสีผิวจราจร"/>
      <sheetName val="ป้าย+หลักกิโลเมตร"/>
      <sheetName val="ท่อ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>
        <row r="69">
          <cell r="I69">
            <v>36.979999999999997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>
        <row r="77">
          <cell r="H77">
            <v>11208.31</v>
          </cell>
        </row>
      </sheetData>
      <sheetData sheetId="51">
        <row r="23">
          <cell r="AE23">
            <v>13</v>
          </cell>
        </row>
      </sheetData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>
        <row r="19">
          <cell r="F19">
            <v>429.23</v>
          </cell>
        </row>
        <row r="47">
          <cell r="F47">
            <v>21.792559999999998</v>
          </cell>
        </row>
      </sheetData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1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การ"/>
      <sheetName val="8 ข้อมูลเบื้องต้น"/>
      <sheetName val="10 ข้อมูลวัสดุ-ค่าดำเนิน"/>
      <sheetName val="11 ข้อมูลงานCon"/>
      <sheetName val="12 ข้อมูลงานไม้แบบ"/>
      <sheetName val="39"/>
      <sheetName val="40"/>
      <sheetName val="42.1"/>
      <sheetName val="42.2"/>
      <sheetName val="43"/>
      <sheetName val="44"/>
      <sheetName val="45.1"/>
      <sheetName val="45.2"/>
      <sheetName val="47.2 "/>
      <sheetName val="51"/>
      <sheetName val="53.1"/>
      <sheetName val="53.2"/>
      <sheetName val="64 (7)"/>
      <sheetName val="66"/>
      <sheetName val="71"/>
      <sheetName val="71 (2)"/>
      <sheetName val="71 (3)"/>
      <sheetName val="72"/>
      <sheetName val="116 (2)"/>
      <sheetName val="130"/>
      <sheetName val="135"/>
      <sheetName val="146"/>
      <sheetName val="148"/>
      <sheetName val="149"/>
      <sheetName val="150"/>
      <sheetName val="152"/>
      <sheetName val="172"/>
      <sheetName val="172.1"/>
      <sheetName val="173"/>
      <sheetName val="180"/>
      <sheetName val="181"/>
      <sheetName val="183"/>
      <sheetName val="183.1"/>
      <sheetName val="184"/>
      <sheetName val="189"/>
      <sheetName val="62 (7)"/>
      <sheetName val="62 (7-1)"/>
      <sheetName val="26"/>
      <sheetName val="31"/>
      <sheetName val="32"/>
      <sheetName val="นั่งร้าน"/>
      <sheetName val="สะพาน"/>
    </sheetNames>
    <sheetDataSet>
      <sheetData sheetId="0" refreshError="1"/>
      <sheetData sheetId="1" refreshError="1"/>
      <sheetData sheetId="2" refreshError="1">
        <row r="15">
          <cell r="X15">
            <v>23831.83</v>
          </cell>
        </row>
      </sheetData>
      <sheetData sheetId="3" refreshError="1"/>
      <sheetData sheetId="4" refreshError="1">
        <row r="29">
          <cell r="W29">
            <v>112.29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 REDUCED 1"/>
      <sheetName val="SAN REDUCED 1"/>
      <sheetName val="Sheet1"/>
      <sheetName val="Sheet2"/>
      <sheetName val="Sheet3"/>
      <sheetName val="General"/>
      <sheetName val="splinkler"/>
      <sheetName val="covere"/>
      <sheetName val="(B)Direct"/>
      <sheetName val="SAN-CC"/>
      <sheetName val="BASE"/>
      <sheetName val="AC_REDUCED_1"/>
      <sheetName val="SAN_REDUCED_1"/>
      <sheetName val="รวมราคาทั้งสิ้น"/>
      <sheetName val="Item 1-13"/>
      <sheetName val="Bill No. 2 - Carpark"/>
      <sheetName val="Manpower"/>
      <sheetName val="Quotation"/>
      <sheetName val="RC.footing"/>
      <sheetName val="STMspry"/>
      <sheetName val="PsychroData"/>
      <sheetName val="ELEC "/>
      <sheetName val="Total"/>
      <sheetName val="Unit rate Architecture"/>
      <sheetName val=" SST72~Shelter"/>
      <sheetName val="เหล็ก RB, DB"/>
      <sheetName val="โครงสร้าง"/>
      <sheetName val="Book 1 Summary"/>
      <sheetName val="A"/>
      <sheetName val="B"/>
      <sheetName val="C"/>
      <sheetName val="F"/>
      <sheetName val="K"/>
      <sheetName val="J"/>
      <sheetName val="BG (R10)"/>
      <sheetName val="Kentokai Code C From"/>
      <sheetName val="Sum"/>
      <sheetName val="sum BG1"/>
      <sheetName val="CHW(1)"/>
      <sheetName val="CHW (2)"/>
      <sheetName val="CA(1)"/>
      <sheetName val="CA(2)"/>
      <sheetName val="F (1)"/>
      <sheetName val="F (2)"/>
      <sheetName val="Toilet-D (1)"/>
      <sheetName val="Toilet-D (2)"/>
      <sheetName val="Ref.(1)"/>
      <sheetName val="Ref.(2)"/>
      <sheetName val="D AC-(1)"/>
      <sheetName val="RO (1)"/>
      <sheetName val="RO (2)"/>
      <sheetName val="Recycle (1)"/>
      <sheetName val="Recycle (2)"/>
      <sheetName val="PCW(1)"/>
      <sheetName val="Sa(1)"/>
      <sheetName val="Sa(2)"/>
      <sheetName val="SC Duct (1)"/>
      <sheetName val="SC Duct (2)"/>
      <sheetName val="PCW (2)"/>
      <sheetName val="Process D(1)"/>
      <sheetName val="Process D(2)"/>
      <sheetName val="CW (1)"/>
      <sheetName val="CW (2)"/>
      <sheetName val="สรุปราคาค่าก่อสร้าง"/>
      <sheetName val="Shc"/>
      <sheetName val="AC_REDUCED_12"/>
      <sheetName val="SAN_REDUCED_12"/>
      <sheetName val="AC_REDUCED_11"/>
      <sheetName val="SAN_REDUCED_11"/>
      <sheetName val="Mat"/>
      <sheetName val="Purchase Order"/>
      <sheetName val="Customize Your Purchase Order"/>
      <sheetName val="Quotation for Mechanical System"/>
      <sheetName val="Cost Planing (R) (2)"/>
      <sheetName val="Footing Work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</sheetDataSet>
  </externalBook>
</externalLink>
</file>

<file path=xl/externalLinks/externalLink1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ll No. 2 - Carpark"/>
      <sheetName val="ANALYSIS"/>
      <sheetName val="resource1"/>
      <sheetName val="Bill No_ 2 _ Carpark"/>
      <sheetName val="SAN REDUCED 1"/>
      <sheetName val="Sheet1"/>
      <sheetName val="covere"/>
      <sheetName val="splinkler"/>
    </sheetNames>
    <sheetDataSet>
      <sheetData sheetId="0" refreshError="1">
        <row r="4">
          <cell r="A4" t="str">
            <v>BIG  C   SUPERCENTER,  RAJDAMRI,  BANGKOK   -   MAIN  BUILDING  WORKS</v>
          </cell>
        </row>
        <row r="5">
          <cell r="A5" t="str">
            <v/>
          </cell>
        </row>
        <row r="6">
          <cell r="A6" t="str">
            <v>BILL  No.  2    :    STRUCTURE  WORKS     -    CARPARK  BLOCK</v>
          </cell>
        </row>
        <row r="9">
          <cell r="A9" t="str">
            <v>Item</v>
          </cell>
          <cell r="C9" t="str">
            <v>Description  of   Work</v>
          </cell>
        </row>
        <row r="14">
          <cell r="C14" t="str">
            <v>SUBSTRUCTURE  WORKS</v>
          </cell>
        </row>
        <row r="16">
          <cell r="A16" t="str">
            <v>1.</v>
          </cell>
          <cell r="C16" t="str">
            <v>EXCAVATION  AND  PREPARATION  WORKS</v>
          </cell>
        </row>
        <row r="18">
          <cell r="A18" t="str">
            <v>A.</v>
          </cell>
          <cell r="C18" t="str">
            <v>Excavation for basements, sumps and the like</v>
          </cell>
        </row>
        <row r="19">
          <cell r="C19" t="str">
            <v>commencing from existing ground level to</v>
          </cell>
        </row>
        <row r="20">
          <cell r="C20" t="str">
            <v>reduced level including working carefully around</v>
          </cell>
        </row>
        <row r="21">
          <cell r="C21" t="str">
            <v>and exposing precast concrete pile / bored pile.</v>
          </cell>
        </row>
        <row r="23">
          <cell r="A23" t="str">
            <v>B.</v>
          </cell>
          <cell r="C23" t="str">
            <v xml:space="preserve">Excavation for pile caps and the like commencing  </v>
          </cell>
        </row>
        <row r="24">
          <cell r="C24" t="str">
            <v xml:space="preserve">from reduced  level including working carefully  </v>
          </cell>
        </row>
        <row r="25">
          <cell r="C25" t="str">
            <v>around and exposing precast concrete piles /</v>
          </cell>
        </row>
        <row r="26">
          <cell r="C26" t="str">
            <v>bored pile.</v>
          </cell>
        </row>
        <row r="28">
          <cell r="A28" t="str">
            <v>C.</v>
          </cell>
          <cell r="C28" t="str">
            <v>Removing surplus excavated materials off site to</v>
          </cell>
        </row>
        <row r="29">
          <cell r="C29" t="str">
            <v>Contractor's own dump.</v>
          </cell>
        </row>
        <row r="31">
          <cell r="A31" t="str">
            <v>D.</v>
          </cell>
          <cell r="C31" t="str">
            <v>Allow  for  necessary  demolition  of  existing</v>
          </cell>
        </row>
        <row r="32">
          <cell r="C32" t="str">
            <v>slab  and  walls  during  excavation  works.</v>
          </cell>
        </row>
        <row r="35">
          <cell r="C35" t="str">
            <v>Water  Disposal</v>
          </cell>
        </row>
        <row r="37">
          <cell r="A37" t="str">
            <v>E.</v>
          </cell>
          <cell r="C37" t="str">
            <v>Keeping the site  and  the  whole  of  the  excavation</v>
          </cell>
        </row>
        <row r="38">
          <cell r="C38" t="str">
            <v>areas free from all surface, ground and subterranean</v>
          </cell>
        </row>
        <row r="39">
          <cell r="C39" t="str">
            <v>water including network of temporary drains,</v>
          </cell>
        </row>
        <row r="40">
          <cell r="C40" t="str">
            <v>sumps, pumps and desilting basin as required.</v>
          </cell>
        </row>
        <row r="43">
          <cell r="C43" t="str">
            <v>Surface  Treatment</v>
          </cell>
        </row>
        <row r="45">
          <cell r="A45" t="str">
            <v>F.</v>
          </cell>
          <cell r="C45" t="str">
            <v>Anti-termite treatment to all soil in contact with</v>
          </cell>
        </row>
        <row r="46">
          <cell r="C46" t="str">
            <v>building structure to be executed by an approved</v>
          </cell>
        </row>
        <row r="47">
          <cell r="C47" t="str">
            <v>firm, with and including provision of a certificate</v>
          </cell>
        </row>
        <row r="48">
          <cell r="C48" t="str">
            <v>of ten year guarantee.   (Approximately     930     m2)</v>
          </cell>
        </row>
        <row r="52">
          <cell r="C52" t="str">
            <v>Total   Carried   to   Collection</v>
          </cell>
        </row>
        <row r="55">
          <cell r="C55" t="str">
            <v>SUBSTRUCTURE  WORKS</v>
          </cell>
        </row>
        <row r="57">
          <cell r="A57" t="str">
            <v>1.</v>
          </cell>
          <cell r="C57" t="str">
            <v>EXCAVATION  AND  PREPARATION  WORKS</v>
          </cell>
        </row>
        <row r="58">
          <cell r="C58" t="str">
            <v>(Cont'd)</v>
          </cell>
        </row>
        <row r="60">
          <cell r="C60" t="str">
            <v>Cut off top of the piles to the required cut off</v>
          </cell>
        </row>
        <row r="61">
          <cell r="C61" t="str">
            <v>level including any trimming, stripping, exposing</v>
          </cell>
        </row>
        <row r="62">
          <cell r="C62" t="str">
            <v xml:space="preserve">straightening  and  bending  reinforcement  in </v>
          </cell>
        </row>
        <row r="63">
          <cell r="C63" t="str">
            <v>position for pile caps connections and remove</v>
          </cell>
        </row>
        <row r="64">
          <cell r="C64" t="str">
            <v xml:space="preserve">all debris off the Site.                                      </v>
          </cell>
        </row>
        <row r="66">
          <cell r="A66" t="str">
            <v>A.</v>
          </cell>
          <cell r="C66" t="str">
            <v>1000  mm Diameter  bored  pile</v>
          </cell>
        </row>
        <row r="68">
          <cell r="A68" t="str">
            <v>B.</v>
          </cell>
          <cell r="C68" t="str">
            <v>1200  mm Diameter  bored  pile</v>
          </cell>
        </row>
        <row r="70">
          <cell r="A70" t="str">
            <v>C.</v>
          </cell>
          <cell r="C70" t="str">
            <v>1800  mm Diameter  bored  pile</v>
          </cell>
        </row>
        <row r="72">
          <cell r="A72" t="str">
            <v>D.</v>
          </cell>
          <cell r="C72" t="str">
            <v>180 x 180 Precast  I  piles</v>
          </cell>
        </row>
        <row r="77">
          <cell r="C77" t="str">
            <v xml:space="preserve">Allow  for  any  other  items  not  described  above  but </v>
          </cell>
        </row>
        <row r="78">
          <cell r="C78" t="str">
            <v xml:space="preserve">deemed  necessary  to  complete  the  whole  works :-    </v>
          </cell>
        </row>
        <row r="92">
          <cell r="C92" t="str">
            <v>Total   Carried   to   Collection</v>
          </cell>
        </row>
        <row r="95">
          <cell r="C95" t="str">
            <v>SUBSTRUCTURE  WORKS</v>
          </cell>
        </row>
        <row r="97">
          <cell r="A97" t="str">
            <v>1.</v>
          </cell>
          <cell r="C97" t="str">
            <v>EXCAVATION  AND  PREPARATION  WORKS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บัญชีฯ(ทุน)"/>
      <sheetName val="ค่า F"/>
      <sheetName val="ระยะขนส่งวัสดุ"/>
      <sheetName val="ข้อมูลวัสดุก่อสร้างทาง"/>
      <sheetName val="8 ข้อมูลเบื้องต้น"/>
      <sheetName val="10 ข้อมูลวัสดุ-ค่าดำเนิน"/>
      <sheetName val="11 ข้อมูลงานCon"/>
      <sheetName val="12 ข้อมูลงานไม้แบบ"/>
      <sheetName val="40"/>
      <sheetName val="41.EXCAVATION"/>
      <sheetName val="42.1"/>
      <sheetName val="42.2 EMBANKMENT"/>
      <sheetName val="44"/>
      <sheetName val="45. SELECTED,SUBBASE"/>
      <sheetName val="48.BASE,Recyciing"/>
      <sheetName val="51.ASPHALT,PRIME,TACK"/>
      <sheetName val="53.2"/>
      <sheetName val="56"/>
      <sheetName val="62. BRIDGE"/>
      <sheetName val="63"/>
      <sheetName val="64"/>
      <sheetName val="64.1(อัดแรง)"/>
      <sheetName val="คานอัดแรง"/>
      <sheetName val="Approach"/>
      <sheetName val="67"/>
      <sheetName val="68"/>
      <sheetName val="69"/>
      <sheetName val="70.RC. BOX"/>
      <sheetName val="71.RC. PIPE (3)"/>
      <sheetName val="72"/>
      <sheetName val="73"/>
      <sheetName val="83.RC.MANHOLE"/>
      <sheetName val="116 (1)"/>
      <sheetName val="123"/>
      <sheetName val="130"/>
      <sheetName val="130.1"/>
      <sheetName val="149"/>
      <sheetName val="149.1"/>
      <sheetName val="150"/>
      <sheetName val="152"/>
      <sheetName val="154 "/>
      <sheetName val="156"/>
      <sheetName val="157"/>
      <sheetName val="158"/>
      <sheetName val="166"/>
      <sheetName val="167"/>
      <sheetName val="168"/>
      <sheetName val="173 "/>
      <sheetName val="173(1) "/>
      <sheetName val="173(2)"/>
      <sheetName val="180"/>
      <sheetName val="176"/>
      <sheetName val="182 "/>
      <sheetName val="183 "/>
      <sheetName val="TRAFFIC"/>
      <sheetName val="192"/>
      <sheetName val="Poject name"/>
      <sheetName val="data"/>
      <sheetName val="5.1.1.1-5.1.1.3 NEW BRIDGE "/>
      <sheetName val="1.1RE. ASPHAL-1.5 RE. PIPE +1.7"/>
      <sheetName val="2.4.2 SELECTED"/>
      <sheetName val="3.1.1 SUBBASE - 3.7 RECYCLING"/>
      <sheetName val="5.1(13) TEST"/>
      <sheetName val="5.1.4 BRIDGE APPRO"/>
      <sheetName val="5.2.1  NEW  R.C. BOX  "/>
      <sheetName val="6.3(15.5)SUBSOIL"/>
      <sheetName val="6.3(15.4)GABION "/>
      <sheetName val="6.3(16.8)SUBSOIL (2)"/>
      <sheetName val="6.3(17.1)SOIL NAIL"/>
      <sheetName val="6.3.2 CATCH BASIN"/>
      <sheetName val="6.8.1 W-GUARD"/>
      <sheetName val="6.8.3.2 BARRIER HIGH  FILL"/>
      <sheetName val="B.O.Q"/>
      <sheetName val="ค่า_F"/>
      <sheetName val="8_ข้อมูลเบื้องต้น"/>
      <sheetName val="10_ข้อมูลวัสดุ-ค่าดำเนิน"/>
      <sheetName val="11_ข้อมูลงานCon"/>
      <sheetName val="12_ข้อมูลงานไม้แบบ"/>
      <sheetName val="41_EXCAVATION"/>
      <sheetName val="42_1"/>
      <sheetName val="42_2_EMBANKMENT"/>
      <sheetName val="45__SELECTED,SUBBASE"/>
      <sheetName val="48_BASE,Recyciing"/>
      <sheetName val="51_ASPHALT,PRIME,TACK"/>
      <sheetName val="53_2"/>
      <sheetName val="62__BRIDGE"/>
      <sheetName val="64_1(อัดแรง)"/>
      <sheetName val="70_RC__BOX"/>
      <sheetName val="71_RC__PIPE_(3)"/>
      <sheetName val="83_RC_MANHOLE"/>
      <sheetName val="116_(1)"/>
      <sheetName val="130_1"/>
      <sheetName val="149_1"/>
      <sheetName val="154_"/>
      <sheetName val="173_"/>
      <sheetName val="173(1)_"/>
      <sheetName val="182_"/>
      <sheetName val="183_"/>
      <sheetName val="Bill No. 2 - Carpark"/>
      <sheetName val="ได้ราคาคอนกรีต-เหล็กเสริม"/>
      <sheetName val="wpc2(2)"/>
      <sheetName val="ราคาวัสดุ"/>
      <sheetName val="สายแม่ริม-แม่แตง ตอน2 A"/>
      <sheetName val="ราคาคอนกรีตต่อหน่วย"/>
      <sheetName val="detail"/>
      <sheetName val="สรุป"/>
      <sheetName val="Formwork"/>
      <sheetName val="fr"/>
      <sheetName val="อาคาร 2 11Boots"/>
      <sheetName val="อาคาร 2 14Boots"/>
      <sheetName val="อาคาร 2 5Boots"/>
      <sheetName val="อาคาร 2 6Boots"/>
      <sheetName val="boq"/>
      <sheetName val="ปร5"/>
      <sheetName val="Backup Data"/>
      <sheetName val="summary"/>
      <sheetName val="Std."/>
      <sheetName val="6"/>
      <sheetName val="5-2"/>
      <sheetName val="REMOVAL"/>
      <sheetName val="Unit Cost"/>
      <sheetName val="5"/>
      <sheetName val="2"/>
      <sheetName val="1_1RE__ASPHAL-1_5_RE__PIPE_+1_7"/>
      <sheetName val="2_4_2_SELECTED"/>
      <sheetName val="3_1_1_SUBBASE_-_3_7_RECYCLING"/>
      <sheetName val="5_1(13)_TEST"/>
      <sheetName val="5_1_4_BRIDGE_APPRO"/>
      <sheetName val="5_2_1__NEW__R_C__BOX__"/>
      <sheetName val="6_3(15_5)SUBSOIL"/>
      <sheetName val="6_3(15_4)GABION_"/>
      <sheetName val="6_3(16_8)SUBSOIL_(2)"/>
      <sheetName val="6_3(17_1)SOIL_NAIL"/>
      <sheetName val="6_3_2_CATCH_BASIN"/>
      <sheetName val="6_8_1_W-GUARD"/>
      <sheetName val="6_8_3_2_BARRIER_HIGH__FILL"/>
      <sheetName val="B_O_Q"/>
      <sheetName val="ค่า_F1"/>
      <sheetName val="8_ข้อมูลเบื้องต้น1"/>
      <sheetName val="10_ข้อมูลวัสดุ-ค่าดำเนิน1"/>
      <sheetName val="11_ข้อมูลงานCon1"/>
      <sheetName val="12_ข้อมูลงานไม้แบบ1"/>
      <sheetName val="41_EXCAVATION1"/>
      <sheetName val="42_11"/>
      <sheetName val="42_2_EMBANKMENT1"/>
      <sheetName val="45__SELECTED,SUBBASE1"/>
      <sheetName val="48_BASE,Recyciing1"/>
      <sheetName val="51_ASPHALT,PRIME,TACK1"/>
      <sheetName val="53_21"/>
      <sheetName val="62__BRIDGE1"/>
      <sheetName val="64_1(อัดแรง)1"/>
      <sheetName val="70_RC__BOX1"/>
      <sheetName val="71_RC__PIPE_(3)1"/>
      <sheetName val="83_RC_MANHOLE1"/>
      <sheetName val="116_(1)1"/>
      <sheetName val="130_11"/>
      <sheetName val="149_11"/>
      <sheetName val="154_1"/>
      <sheetName val="173_1"/>
      <sheetName val="173(1)_1"/>
      <sheetName val="182_1"/>
      <sheetName val="183_1"/>
      <sheetName val="1_1RE__ASPHAL-1_5_RE__PIPE_+1_1"/>
      <sheetName val="2_4_2_SELECTED1"/>
      <sheetName val="3_1_1_SUBBASE_-_3_7_RECYCLING1"/>
      <sheetName val="5_1(13)_TEST1"/>
      <sheetName val="5_1_4_BRIDGE_APPRO1"/>
      <sheetName val="5_2_1__NEW__R_C__BOX__1"/>
      <sheetName val="6_3(15_5)SUBSOIL1"/>
      <sheetName val="6_3(15_4)GABION_1"/>
      <sheetName val="6_3(16_8)SUBSOIL_(2)1"/>
      <sheetName val="6_3(17_1)SOIL_NAIL1"/>
      <sheetName val="6_3_2_CATCH_BASIN1"/>
      <sheetName val="6_8_1_W-GUARD1"/>
      <sheetName val="6_8_3_2_BARRIER_HIGH__FILL1"/>
      <sheetName val="B_O_Q1"/>
      <sheetName val="Local road Backup"/>
      <sheetName val="หินล้าง ABCD"/>
      <sheetName val="Q5434 EQ LIST"/>
      <sheetName val="motor power"/>
      <sheetName val="กสย11.1"/>
      <sheetName val="SH-C"/>
      <sheetName val="SH-F"/>
      <sheetName val="SH-A"/>
      <sheetName val="การหาค่า factor F"/>
      <sheetName val="Worksheet"/>
      <sheetName val="บัญชีวัสดุ-ราคา"/>
      <sheetName val="สรุปถนนL"/>
      <sheetName val="FCalSH"/>
      <sheetName val="5_1_1_1-5_1_1_3_NEW_BRIDGE_"/>
      <sheetName val="Poject_name"/>
      <sheetName val="สายแม่ริม-แม่แตง_ตอน2_A"/>
      <sheetName val="Bill_No__2_-_Carpark"/>
      <sheetName val="ค่า_F2"/>
      <sheetName val="8_ข้อมูลเบื้องต้น2"/>
      <sheetName val="10_ข้อมูลวัสดุ-ค่าดำเนิน2"/>
      <sheetName val="11_ข้อมูลงานCon2"/>
      <sheetName val="12_ข้อมูลงานไม้แบบ2"/>
      <sheetName val="41_EXCAVATION2"/>
      <sheetName val="42_12"/>
      <sheetName val="42_2_EMBANKMENT2"/>
      <sheetName val="45__SELECTED,SUBBASE2"/>
      <sheetName val="48_BASE,Recyciing2"/>
      <sheetName val="51_ASPHALT,PRIME,TACK2"/>
      <sheetName val="53_22"/>
      <sheetName val="62__BRIDGE2"/>
      <sheetName val="64_1(อัดแรง)2"/>
      <sheetName val="70_RC__BOX2"/>
      <sheetName val="71_RC__PIPE_(3)2"/>
      <sheetName val="83_RC_MANHOLE2"/>
      <sheetName val="116_(1)2"/>
      <sheetName val="130_12"/>
      <sheetName val="149_12"/>
      <sheetName val="154_2"/>
      <sheetName val="173_2"/>
      <sheetName val="173(1)_2"/>
      <sheetName val="182_2"/>
      <sheetName val="183_2"/>
      <sheetName val="5_1_1_1-5_1_1_3_NEW_BRIDGE_1"/>
      <sheetName val="Poject_name1"/>
      <sheetName val="สายแม่ริม-แม่แตง_ตอน2_A1"/>
      <sheetName val="Bill_No__2_-_Carpark1"/>
      <sheetName val="ค่า_F3"/>
      <sheetName val="8_ข้อมูลเบื้องต้น3"/>
      <sheetName val="10_ข้อมูลวัสดุ-ค่าดำเนิน3"/>
      <sheetName val="11_ข้อมูลงานCon3"/>
      <sheetName val="12_ข้อมูลงานไม้แบบ3"/>
      <sheetName val="41_EXCAVATION3"/>
      <sheetName val="42_13"/>
      <sheetName val="42_2_EMBANKMENT3"/>
      <sheetName val="45__SELECTED,SUBBASE3"/>
      <sheetName val="48_BASE,Recyciing3"/>
      <sheetName val="51_ASPHALT,PRIME,TACK3"/>
      <sheetName val="53_23"/>
      <sheetName val="62__BRIDGE3"/>
      <sheetName val="64_1(อัดแรง)3"/>
      <sheetName val="70_RC__BOX3"/>
      <sheetName val="71_RC__PIPE_(3)3"/>
      <sheetName val="83_RC_MANHOLE3"/>
      <sheetName val="116_(1)3"/>
      <sheetName val="130_13"/>
      <sheetName val="149_13"/>
      <sheetName val="154_3"/>
      <sheetName val="173_3"/>
      <sheetName val="173(1)_3"/>
      <sheetName val="182_3"/>
      <sheetName val="183_3"/>
      <sheetName val="5_1_1_1-5_1_1_3_NEW_BRIDGE_2"/>
      <sheetName val="Poject_name2"/>
      <sheetName val="สายแม่ริม-แม่แตง_ตอน2_A2"/>
      <sheetName val="Bill_No__2_-_Carpark2"/>
      <sheetName val="อาคาร_2_11Boots"/>
      <sheetName val="อาคาร_2_14Boots"/>
      <sheetName val="อาคาร_2_5Boots"/>
      <sheetName val="อาคาร_2_6Boots"/>
      <sheetName val="Backup_Data"/>
      <sheetName val="Std_"/>
      <sheetName val="Unit_Cost"/>
      <sheetName val="ค่า_F4"/>
      <sheetName val="8_ข้อมูลเบื้องต้น4"/>
      <sheetName val="10_ข้อมูลวัสดุ-ค่าดำเนิน4"/>
      <sheetName val="11_ข้อมูลงานCon4"/>
      <sheetName val="12_ข้อมูลงานไม้แบบ4"/>
      <sheetName val="41_EXCAVATION4"/>
      <sheetName val="42_14"/>
      <sheetName val="42_2_EMBANKMENT4"/>
      <sheetName val="45__SELECTED,SUBBASE4"/>
      <sheetName val="48_BASE,Recyciing4"/>
      <sheetName val="51_ASPHALT,PRIME,TACK4"/>
      <sheetName val="53_24"/>
      <sheetName val="62__BRIDGE4"/>
      <sheetName val="64_1(อัดแรง)4"/>
      <sheetName val="70_RC__BOX4"/>
      <sheetName val="71_RC__PIPE_(3)4"/>
      <sheetName val="83_RC_MANHOLE4"/>
      <sheetName val="116_(1)4"/>
      <sheetName val="130_14"/>
      <sheetName val="149_14"/>
      <sheetName val="154_4"/>
      <sheetName val="173_4"/>
      <sheetName val="173(1)_4"/>
      <sheetName val="182_4"/>
      <sheetName val="183_4"/>
      <sheetName val="Bill_No__2_-_Carpark3"/>
      <sheetName val="สายแม่ริม-แม่แตง_ตอน2_A3"/>
      <sheetName val="อาคาร_2_11Boots1"/>
      <sheetName val="อาคาร_2_14Boots1"/>
      <sheetName val="อาคาร_2_5Boots1"/>
      <sheetName val="อาคาร_2_6Boots1"/>
      <sheetName val="Backup_Data1"/>
      <sheetName val="5_1_1_1-5_1_1_3_NEW_BRIDGE_3"/>
      <sheetName val="Std_1"/>
      <sheetName val="Unit_Cost1"/>
      <sheetName val="Poject_name3"/>
      <sheetName val="8Unsui+Soft"/>
      <sheetName val="25-27RC. PIPE(3หน้า)"/>
      <sheetName val="42หลักกิโล"/>
      <sheetName val="52ป้ายชั่วคราว+ด่าน"/>
      <sheetName val="3ข้อมูลวัสดุ-ค่าดำเนิน"/>
      <sheetName val="Material Cost"/>
      <sheetName val="Decking"/>
      <sheetName val="Transport"/>
      <sheetName val="Ridge Ventilation"/>
      <sheetName val="EST-FOOTING (G)"/>
      <sheetName val="ข้อ1.1"/>
      <sheetName val="ปร.5"/>
      <sheetName val="LITF"/>
      <sheetName val="Schedule"/>
      <sheetName val="BM DATA SHEET"/>
      <sheetName val="backup"/>
      <sheetName val="ตัดแบ่งกม.ส่งพี่หนุ่ม"/>
      <sheetName val="ลูกรัง"/>
      <sheetName val="ค่างานต้นทุน"/>
      <sheetName val="ราคาวัสดุ-ค่าแรง"/>
      <sheetName val="p"/>
      <sheetName val="หมวด 10"/>
      <sheetName val="ราคาต้นไม้"/>
      <sheetName val="หัวข้อ 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1">
          <cell r="R11">
            <v>1705.86</v>
          </cell>
        </row>
      </sheetData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>
        <row r="11">
          <cell r="R11">
            <v>1705.86</v>
          </cell>
        </row>
      </sheetData>
      <sheetData sheetId="74">
        <row r="11">
          <cell r="R11">
            <v>1705.86</v>
          </cell>
        </row>
      </sheetData>
      <sheetData sheetId="75">
        <row r="11">
          <cell r="R11">
            <v>1705.86</v>
          </cell>
        </row>
      </sheetData>
      <sheetData sheetId="76">
        <row r="11">
          <cell r="R11">
            <v>1705.86</v>
          </cell>
        </row>
      </sheetData>
      <sheetData sheetId="77">
        <row r="11">
          <cell r="R11">
            <v>1705.86</v>
          </cell>
        </row>
      </sheetData>
      <sheetData sheetId="78">
        <row r="11">
          <cell r="R11">
            <v>1705.86</v>
          </cell>
        </row>
      </sheetData>
      <sheetData sheetId="79">
        <row r="11">
          <cell r="R11">
            <v>1705.86</v>
          </cell>
        </row>
      </sheetData>
      <sheetData sheetId="80">
        <row r="11">
          <cell r="R11">
            <v>1705.86</v>
          </cell>
        </row>
      </sheetData>
      <sheetData sheetId="81">
        <row r="11">
          <cell r="R11">
            <v>1705.86</v>
          </cell>
        </row>
      </sheetData>
      <sheetData sheetId="82">
        <row r="11">
          <cell r="R11">
            <v>1705.86</v>
          </cell>
        </row>
      </sheetData>
      <sheetData sheetId="83">
        <row r="11">
          <cell r="R11">
            <v>1705.86</v>
          </cell>
        </row>
      </sheetData>
      <sheetData sheetId="84">
        <row r="11">
          <cell r="R11">
            <v>1705.86</v>
          </cell>
        </row>
      </sheetData>
      <sheetData sheetId="85">
        <row r="11">
          <cell r="R11">
            <v>1705.86</v>
          </cell>
        </row>
      </sheetData>
      <sheetData sheetId="86">
        <row r="11">
          <cell r="R11">
            <v>1705.86</v>
          </cell>
        </row>
      </sheetData>
      <sheetData sheetId="87">
        <row r="11">
          <cell r="R11">
            <v>1705.86</v>
          </cell>
        </row>
      </sheetData>
      <sheetData sheetId="88">
        <row r="11">
          <cell r="R11">
            <v>1705.86</v>
          </cell>
        </row>
      </sheetData>
      <sheetData sheetId="89">
        <row r="11">
          <cell r="R11">
            <v>1705.86</v>
          </cell>
        </row>
      </sheetData>
      <sheetData sheetId="90">
        <row r="11">
          <cell r="R11">
            <v>1705.86</v>
          </cell>
        </row>
      </sheetData>
      <sheetData sheetId="91">
        <row r="11">
          <cell r="R11">
            <v>1705.86</v>
          </cell>
        </row>
      </sheetData>
      <sheetData sheetId="92">
        <row r="11">
          <cell r="R11">
            <v>1705.86</v>
          </cell>
        </row>
      </sheetData>
      <sheetData sheetId="93">
        <row r="11">
          <cell r="R11">
            <v>1705.86</v>
          </cell>
        </row>
      </sheetData>
      <sheetData sheetId="94">
        <row r="11">
          <cell r="R11">
            <v>1705.86</v>
          </cell>
        </row>
      </sheetData>
      <sheetData sheetId="95">
        <row r="11">
          <cell r="R11">
            <v>1705.86</v>
          </cell>
        </row>
      </sheetData>
      <sheetData sheetId="96">
        <row r="11">
          <cell r="R11">
            <v>1705.86</v>
          </cell>
        </row>
      </sheetData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/>
      <sheetData sheetId="118" refreshError="1"/>
      <sheetData sheetId="119" refreshError="1"/>
      <sheetData sheetId="120" refreshError="1"/>
      <sheetData sheetId="12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 refreshError="1"/>
      <sheetData sheetId="177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</sheetDataSet>
  </externalBook>
</externalLink>
</file>

<file path=xl/externalLinks/externalLink1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คาวัสดุก่อสร้างทั่วไป"/>
      <sheetName val="RUN เลขหน้า ITEM"/>
      <sheetName val="ค่าขนส่งวัสดุ"/>
      <sheetName val="ตารางค่า F"/>
      <sheetName val="ตารางค่าดำเนินการ"/>
      <sheetName val="1.รายละเอียด"/>
      <sheetName val="2.แผนที่แหล่งวัสดุ"/>
      <sheetName val="3.หลักเกณฑ์ (3)"/>
      <sheetName val="3.หลักเกณฑ์ (2)"/>
      <sheetName val="3.หลักเกณฑ์"/>
      <sheetName val="4.ข้อมูลเบื้องต้น"/>
      <sheetName val="5.ระยะขนส่ง"/>
      <sheetName val="ตัวแปรค่าขนส่ง"/>
      <sheetName val="ตารางเปรียบเทียบราคาไม้"/>
      <sheetName val="6.ข้อมูลวัสดุ-ค่าดำเนิน"/>
      <sheetName val="7.ข้อมูลงานCon+ไม้แบบ"/>
      <sheetName val="8.ข้อมูลงานไม้แบบ+งานทั่วไป"/>
      <sheetName val="9.ค่า F"/>
      <sheetName val="B.O.Q"/>
      <sheetName val="ราคาต้นทุนกรรมการ"/>
      <sheetName val="ราคากลางกรรมการ"/>
      <sheetName val="F กรรมการ"/>
      <sheetName val="หมายเหตุกรรมการ"/>
      <sheetName val="หมายเหตุราคากลาง"/>
      <sheetName val="หมายเหตุ (3)"/>
      <sheetName val="หมายเหตุ"/>
      <sheetName val="1.1RE. ASPHAL-1.7RE.V-Ditch"/>
      <sheetName val="2.1CLEAR-2.2.4 UNSUIT."/>
      <sheetName val="2.3.1 EARTH EMB.-2.3.6 POROUS"/>
      <sheetName val="2.4.1SE.B. - 2.4.4SE.GRANULAR"/>
      <sheetName val="3.1.1 SUBBASE - 3.5 SCAR."/>
      <sheetName val="4.1.1 PRIME-4.1.2 TACK"/>
      <sheetName val="4.4.3 BIN.-4.4.4 WEAR."/>
      <sheetName val="5.1.2.1ขยายสะพาน"/>
      <sheetName val="BOX G.+I G.+PLANK G."/>
      <sheetName val="สะพานเบี่ยง +MULTI BEAM"/>
      <sheetName val="5.1.4 APPRO+5.1.6 ABUT.PROJEC"/>
      <sheetName val="5.1.7.1 สะพานคนเดินข้าม 249+850"/>
      <sheetName val="รายละเอียด สะพานคนเดินข้าม (2)"/>
      <sheetName val="5.2.2  EXTENSION  R.C. BOX "/>
      <sheetName val="5.3RC. PIPE"/>
      <sheetName val="6.1.1 SLOPE-6.1.17"/>
      <sheetName val="6.3.1.3.1 MH. TYPE C"/>
      <sheetName val="6.3.2 CATCH BASIN"/>
      <sheetName val="6.3.4REC. PIPE+6.3.5.1+6.3. (2)"/>
      <sheetName val="6.3.12.1TYPE I-6.3.15MSE WALL"/>
      <sheetName val="6.4.1CURB &amp; GUTTER -6.4.4MOUNTA"/>
      <sheetName val="6.5.2 PAVING BLOCK+6.6.1SODDING"/>
      <sheetName val="6.6.1 B. SODDING"/>
      <sheetName val="6.8.1 W-GUARD"/>
      <sheetName val="6.10.1GUIDE P.-6.10.4.3 REFLEX."/>
      <sheetName val="6.11.1แผ่นป้าย - 6.11.2.2เสา"/>
      <sheetName val="6.11.3.1 MOUNTING ON STEEL TRUS"/>
      <sheetName val="6.11.4.1 STEEL POLE "/>
      <sheetName val="6.12.1เสาไฟกิ่งเดี่ยว"/>
      <sheetName val="6.12.2 เสาไฟฟ้ากิ่งคู่"/>
      <sheetName val="6.13.1.1 TRAFFIC SIGNAL (2)"/>
      <sheetName val="6.14 (1)FLASHINGS  SOLAR CELL"/>
      <sheetName val="6.15สีตีเส้น+6.15.4.1 STUD (2)"/>
      <sheetName val="6.15+6.15.4.1 STUD"/>
      <sheetName val="6.17.1BUS STOP A-F"/>
      <sheetName val="ป้าย"/>
      <sheetName val="6.13.1.1 TRAFFIC SIGNAL"/>
      <sheetName val="6.13.1.2 TRAFFIC SIGNAL "/>
      <sheetName val="6.13.1.2 TRAFFIC SIGNAL  (2)"/>
      <sheetName val="6.8.4.4 APP. BARR. SP."/>
      <sheetName val="6.14"/>
      <sheetName val="5.1.1.1-5.1.1.2 NEW BRIDGE "/>
      <sheetName val="6.14.1.1 FLASHING"/>
      <sheetName val="6.2.1 PERFORATE-6.2.2 ROCK F. "/>
      <sheetName val="6.8.3.1BARRIER TYPE 1"/>
      <sheetName val="5.4 RELO.RC. PIPE(4)"/>
      <sheetName val="6.8.3.3 BARRIER TYPE II"/>
      <sheetName val="6.3.8.2 DITCH  B"/>
      <sheetName val="6.3.8.1 DITCH A"/>
      <sheetName val="6.12.10.1 RE. SINGLE BRAC."/>
      <sheetName val="6.3.6.1-2HEADWALL"/>
      <sheetName val="6.3.8.4 R.C.DITCH TYPE D2"/>
      <sheetName val="6.3.8.3 R.C.DITCH TYPE D"/>
      <sheetName val="6.3.1.2.7 MH. TYPE B"/>
      <sheetName val="6.3.1.4.1 MH. TYPE D 0.60"/>
      <sheetName val="4.9.1ผิวคอนกรีต"/>
      <sheetName val="ค่ารื้อย้ายปั้นจั่น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29">
          <cell r="X29">
            <v>464.99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</sheetDataSet>
  </externalBook>
</externalLink>
</file>

<file path=xl/externalLinks/externalLink1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ค่าดำเนินการ+เสื่อมราคา"/>
      <sheetName val="ราคาคอนกรีตต่อหน่วย"/>
      <sheetName val="ราคาวัสดุ"/>
      <sheetName val="ต้นทุนงานทาง"/>
      <sheetName val="สรุปผล"/>
      <sheetName val="ต้นทุนต่อหน่วย-ปร.1"/>
      <sheetName val="รายการสรุปผล"/>
      <sheetName val="F-งานสะพาน"/>
      <sheetName val="F-งานทาง"/>
      <sheetName val="F ฝนตกชุก"/>
    </sheetNames>
    <sheetDataSet>
      <sheetData sheetId="0" refreshError="1"/>
      <sheetData sheetId="1" refreshError="1"/>
      <sheetData sheetId="2" refreshError="1">
        <row r="61">
          <cell r="F61">
            <v>35.1779996</v>
          </cell>
        </row>
        <row r="63">
          <cell r="F63">
            <v>35.1779996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อาคาร 2 5Boots"/>
      <sheetName val="อาคาร 2 6Boots"/>
      <sheetName val="อาคาร 2 11Boots"/>
      <sheetName val="อาคาร 2 14Boots"/>
      <sheetName val="Sum.No.02 (11 Boots)"/>
      <sheetName val="No.02 (11 Boots)"/>
      <sheetName val="Sum.No.02 (14 Boots)"/>
      <sheetName val="No.02 (14 Boots)"/>
      <sheetName val="Sum.No.02 (5 Boots)"/>
      <sheetName val="No.02 (5 Boots)"/>
      <sheetName val="Sum.No.02 (6 Boots)"/>
      <sheetName val="No.02 (6 Boots)"/>
      <sheetName val="B.O.Q"/>
    </sheetNames>
    <sheetDataSet>
      <sheetData sheetId="0"/>
      <sheetData sheetId="1"/>
      <sheetData sheetId="2"/>
      <sheetData sheetId="3"/>
      <sheetData sheetId="4">
        <row r="27">
          <cell r="F27" t="e">
            <v>#REF!</v>
          </cell>
        </row>
      </sheetData>
      <sheetData sheetId="5" refreshError="1"/>
      <sheetData sheetId="6">
        <row r="27">
          <cell r="F27" t="e">
            <v>#REF!</v>
          </cell>
        </row>
      </sheetData>
      <sheetData sheetId="7" refreshError="1"/>
      <sheetData sheetId="8">
        <row r="27">
          <cell r="F27" t="e">
            <v>#REF!</v>
          </cell>
        </row>
      </sheetData>
      <sheetData sheetId="9" refreshError="1"/>
      <sheetData sheetId="10">
        <row r="27">
          <cell r="F27" t="e">
            <v>#REF!</v>
          </cell>
        </row>
      </sheetData>
      <sheetData sheetId="11" refreshError="1"/>
      <sheetData sheetId="12" refreshError="1"/>
    </sheetDataSet>
  </externalBook>
</externalLink>
</file>

<file path=xl/externalLinks/externalLink1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-FOOTING (G)"/>
      <sheetName val="EST_FOOTING _G_"/>
      <sheetName val="Bill No. 2 - Carpark"/>
      <sheetName val="Invoice"/>
      <sheetName val="Take-off stru"/>
      <sheetName val="BK Unit Rate"/>
      <sheetName val="H1.0"/>
      <sheetName val="Sum"/>
      <sheetName val="HOUSE-G"/>
      <sheetName val="SH-B"/>
      <sheetName val="SH-D"/>
      <sheetName val="SH-E"/>
      <sheetName val="SH-G"/>
      <sheetName val="SH-C"/>
      <sheetName val="SAN REDUCED 1"/>
      <sheetName val="โครงสร้าง"/>
      <sheetName val="LITF"/>
      <sheetName val="sum 1-4"/>
      <sheetName val="QUANTITY COMPARISON"/>
      <sheetName val="rate"/>
      <sheetName val="sheetNO"/>
      <sheetName val="EST-FOOTING_(G)"/>
      <sheetName val="EST_FOOTING__G_"/>
      <sheetName val="Bill_No__2_-_Carpark"/>
      <sheetName val="Take-off_stru"/>
      <sheetName val="BK_Unit_Rate"/>
      <sheetName val="Sch 2 bu"/>
      <sheetName val="Cover  Blank Form  B.O.Q  "/>
      <sheetName val="Material"/>
      <sheetName val="Sheet1"/>
      <sheetName val="รวมราคาทั้งสิ้น"/>
      <sheetName val="สรุปการประมาณราคา"/>
      <sheetName val="ปริมาณ-ราคา งาน"/>
      <sheetName val="EST-TOTAL (G)"/>
      <sheetName val="ÊÃØ»¡ÒÃ»ÃÐÁÒ³ÃÒ¤Ò"/>
      <sheetName val="»ÃÔÁÒ³-ÃÒ¤Ò §Ò¹"/>
      <sheetName val="BOQ1 (2)"/>
      <sheetName val="Summary"/>
    </sheetNames>
    <sheetDataSet>
      <sheetData sheetId="0" refreshError="1">
        <row r="1">
          <cell r="A1" t="str">
            <v>Program Estimate Footing</v>
          </cell>
        </row>
        <row r="2">
          <cell r="A2" t="str">
            <v>Project</v>
          </cell>
        </row>
        <row r="4">
          <cell r="R4" t="str">
            <v xml:space="preserve">   ด้านสั้น</v>
          </cell>
          <cell r="AP4" t="str">
            <v xml:space="preserve">   ด้านยาว</v>
          </cell>
        </row>
        <row r="5">
          <cell r="G5" t="str">
            <v>เหล็กบน</v>
          </cell>
          <cell r="S5" t="str">
            <v>เหล็กล่างด้านสั้น</v>
          </cell>
          <cell r="AE5" t="str">
            <v>เหล็กบน</v>
          </cell>
          <cell r="AQ5" t="str">
            <v>เหล็กล่างด้านยาว</v>
          </cell>
          <cell r="BJ5" t="str">
            <v>บดอัด</v>
          </cell>
          <cell r="BK5" t="str">
            <v>ทราย</v>
          </cell>
          <cell r="BO5" t="str">
            <v>REINFORCEMENT BAR</v>
          </cell>
        </row>
        <row r="6">
          <cell r="A6" t="str">
            <v>NAME</v>
          </cell>
          <cell r="B6" t="str">
            <v>กว้าง</v>
          </cell>
          <cell r="C6" t="str">
            <v>ยาว</v>
          </cell>
          <cell r="D6" t="str">
            <v>หนา</v>
          </cell>
          <cell r="E6" t="str">
            <v>ลึก</v>
          </cell>
          <cell r="F6" t="str">
            <v>จำนวน</v>
          </cell>
          <cell r="G6" t="str">
            <v>จำนวน(เส้น)</v>
          </cell>
          <cell r="M6" t="str">
            <v>ระยะ( @ )</v>
          </cell>
          <cell r="S6" t="str">
            <v>จำนวน(เส้น)</v>
          </cell>
          <cell r="Y6" t="str">
            <v>ระยะ( @ ) (ม.)</v>
          </cell>
          <cell r="AE6" t="str">
            <v>จำนวน(เส้น)</v>
          </cell>
          <cell r="AK6" t="str">
            <v>ระยะ( @ )</v>
          </cell>
          <cell r="AQ6" t="str">
            <v>จำนวน(เส้น)</v>
          </cell>
          <cell r="AW6" t="str">
            <v>ระยะ( @ ) (ม.)</v>
          </cell>
          <cell r="BE6" t="str">
            <v>รัดรอบ</v>
          </cell>
          <cell r="BH6" t="str">
            <v>ขุดดิน</v>
          </cell>
          <cell r="BI6" t="str">
            <v>ถมดินกลับ</v>
          </cell>
          <cell r="BJ6" t="str">
            <v>ดินเดิม</v>
          </cell>
          <cell r="BK6" t="str">
            <v>รองพื้น</v>
          </cell>
          <cell r="BL6" t="str">
            <v>Lean</v>
          </cell>
          <cell r="BM6" t="str">
            <v>FW</v>
          </cell>
          <cell r="BN6" t="str">
            <v>CONC</v>
          </cell>
          <cell r="BO6" t="str">
            <v>Dia.6 mm.</v>
          </cell>
          <cell r="BP6" t="str">
            <v>Dia.9 mm.</v>
          </cell>
          <cell r="BQ6" t="str">
            <v>Dia.12 mm.</v>
          </cell>
          <cell r="BR6" t="str">
            <v>Dia.16 mm.</v>
          </cell>
          <cell r="BS6" t="str">
            <v>Dia.20 mm.</v>
          </cell>
          <cell r="BT6" t="str">
            <v>Dia.25 mm.</v>
          </cell>
          <cell r="BU6" t="str">
            <v>REMARK</v>
          </cell>
        </row>
        <row r="7">
          <cell r="B7" t="str">
            <v>(m.)</v>
          </cell>
          <cell r="C7" t="str">
            <v>(m.)</v>
          </cell>
          <cell r="D7" t="str">
            <v>(m.)</v>
          </cell>
          <cell r="E7" t="str">
            <v>(m.)</v>
          </cell>
          <cell r="F7" t="str">
            <v>(Set)</v>
          </cell>
          <cell r="G7">
            <v>9</v>
          </cell>
          <cell r="H7">
            <v>12</v>
          </cell>
          <cell r="I7">
            <v>16</v>
          </cell>
          <cell r="J7">
            <v>20</v>
          </cell>
          <cell r="K7">
            <v>25</v>
          </cell>
          <cell r="L7">
            <v>28</v>
          </cell>
          <cell r="M7">
            <v>9</v>
          </cell>
          <cell r="N7">
            <v>12</v>
          </cell>
          <cell r="O7">
            <v>16</v>
          </cell>
          <cell r="P7">
            <v>20</v>
          </cell>
          <cell r="Q7">
            <v>25</v>
          </cell>
          <cell r="R7">
            <v>28</v>
          </cell>
          <cell r="S7">
            <v>9</v>
          </cell>
          <cell r="T7">
            <v>12</v>
          </cell>
          <cell r="U7">
            <v>16</v>
          </cell>
          <cell r="V7">
            <v>20</v>
          </cell>
          <cell r="W7">
            <v>25</v>
          </cell>
          <cell r="X7">
            <v>28</v>
          </cell>
          <cell r="Y7">
            <v>9</v>
          </cell>
          <cell r="Z7">
            <v>12</v>
          </cell>
          <cell r="AA7">
            <v>16</v>
          </cell>
          <cell r="AB7">
            <v>20</v>
          </cell>
          <cell r="AC7">
            <v>25</v>
          </cell>
          <cell r="AD7">
            <v>28</v>
          </cell>
          <cell r="AE7">
            <v>9</v>
          </cell>
          <cell r="AF7">
            <v>12</v>
          </cell>
          <cell r="AG7">
            <v>16</v>
          </cell>
          <cell r="AH7">
            <v>20</v>
          </cell>
          <cell r="AI7">
            <v>25</v>
          </cell>
          <cell r="AJ7">
            <v>28</v>
          </cell>
          <cell r="AK7">
            <v>9</v>
          </cell>
          <cell r="AL7">
            <v>12</v>
          </cell>
          <cell r="AM7">
            <v>16</v>
          </cell>
          <cell r="AN7">
            <v>20</v>
          </cell>
          <cell r="AO7">
            <v>25</v>
          </cell>
          <cell r="AP7">
            <v>28</v>
          </cell>
          <cell r="AQ7">
            <v>9</v>
          </cell>
          <cell r="AR7">
            <v>12</v>
          </cell>
          <cell r="AS7">
            <v>16</v>
          </cell>
          <cell r="AT7">
            <v>20</v>
          </cell>
          <cell r="AU7">
            <v>25</v>
          </cell>
          <cell r="AV7">
            <v>28</v>
          </cell>
          <cell r="AW7">
            <v>9</v>
          </cell>
          <cell r="AX7">
            <v>12</v>
          </cell>
          <cell r="AY7">
            <v>16</v>
          </cell>
          <cell r="AZ7">
            <v>20</v>
          </cell>
          <cell r="BA7">
            <v>25</v>
          </cell>
          <cell r="BB7">
            <v>28</v>
          </cell>
          <cell r="BC7">
            <v>6</v>
          </cell>
          <cell r="BD7">
            <v>9</v>
          </cell>
          <cell r="BE7">
            <v>12</v>
          </cell>
          <cell r="BF7">
            <v>16</v>
          </cell>
          <cell r="BG7">
            <v>20</v>
          </cell>
          <cell r="BH7" t="str">
            <v>(Cu.m.)</v>
          </cell>
          <cell r="BI7" t="str">
            <v>(Cu.m.)</v>
          </cell>
          <cell r="BJ7" t="str">
            <v>(Sq.m.)</v>
          </cell>
          <cell r="BK7" t="str">
            <v>(Sq.m.)</v>
          </cell>
          <cell r="BL7" t="str">
            <v>(Sq.m.)</v>
          </cell>
          <cell r="BM7" t="str">
            <v>(Sq.m.)</v>
          </cell>
          <cell r="BN7" t="str">
            <v>(Cu.m.)</v>
          </cell>
          <cell r="BO7" t="str">
            <v>(kg.)</v>
          </cell>
          <cell r="BP7" t="str">
            <v>(kg.)</v>
          </cell>
          <cell r="BQ7" t="str">
            <v>(kg.)</v>
          </cell>
          <cell r="BR7" t="str">
            <v>(kg.)</v>
          </cell>
          <cell r="BS7" t="str">
            <v>(kg.)</v>
          </cell>
          <cell r="BT7" t="str">
            <v>(kg.)</v>
          </cell>
        </row>
        <row r="8">
          <cell r="A8" t="str">
            <v>F1</v>
          </cell>
          <cell r="B8">
            <v>0.4</v>
          </cell>
          <cell r="C8">
            <v>0.4</v>
          </cell>
          <cell r="D8">
            <v>0.4</v>
          </cell>
          <cell r="E8">
            <v>0.8</v>
          </cell>
          <cell r="F8">
            <v>10</v>
          </cell>
        </row>
        <row r="9">
          <cell r="A9" t="str">
            <v>F2</v>
          </cell>
          <cell r="B9">
            <v>0.4</v>
          </cell>
          <cell r="C9">
            <v>1</v>
          </cell>
          <cell r="D9">
            <v>0.4</v>
          </cell>
          <cell r="E9">
            <v>0.8</v>
          </cell>
          <cell r="F9">
            <v>2</v>
          </cell>
        </row>
        <row r="26">
          <cell r="A26" t="str">
            <v>TOTAL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sheet"/>
      <sheetName val="data"/>
      <sheetName val="6"/>
      <sheetName val="No.1"/>
      <sheetName val="B.O.Q"/>
      <sheetName val="7.ข้อมูลงานCon+ไม้แบบ"/>
      <sheetName val="I G.+PLANK G."/>
      <sheetName val="6.14(3)FLASHING"/>
      <sheetName val="6.15(3)-6.15(6) CURBMARK "/>
      <sheetName val="6.34 Environment"/>
    </sheetNames>
    <sheetDataSet>
      <sheetData sheetId="0"/>
      <sheetData sheetId="1">
        <row r="92">
          <cell r="B92">
            <v>0.24</v>
          </cell>
          <cell r="C92">
            <v>0.48</v>
          </cell>
          <cell r="D92">
            <v>0.72</v>
          </cell>
          <cell r="E92">
            <v>0.96</v>
          </cell>
          <cell r="F92">
            <v>0.96</v>
          </cell>
        </row>
        <row r="93">
          <cell r="B93">
            <v>0.36</v>
          </cell>
          <cell r="C93">
            <v>0.72</v>
          </cell>
          <cell r="D93">
            <v>1.08</v>
          </cell>
          <cell r="E93">
            <v>1.44</v>
          </cell>
          <cell r="F93">
            <v>1.44</v>
          </cell>
        </row>
        <row r="94">
          <cell r="B94">
            <v>0.28799999999999998</v>
          </cell>
          <cell r="C94">
            <v>0.57599999999999996</v>
          </cell>
          <cell r="D94">
            <v>0.86399999999999988</v>
          </cell>
          <cell r="E94">
            <v>1.1519999999999999</v>
          </cell>
          <cell r="F94">
            <v>1.1519999999999999</v>
          </cell>
        </row>
        <row r="95">
          <cell r="B95">
            <v>0.38400000000000001</v>
          </cell>
          <cell r="C95">
            <v>0.76800000000000002</v>
          </cell>
          <cell r="D95">
            <v>1.1520000000000001</v>
          </cell>
          <cell r="E95">
            <v>1.536</v>
          </cell>
          <cell r="F95">
            <v>1.536</v>
          </cell>
        </row>
        <row r="96">
          <cell r="B96">
            <v>0.48</v>
          </cell>
          <cell r="C96">
            <v>0.96</v>
          </cell>
          <cell r="D96">
            <v>1.44</v>
          </cell>
          <cell r="E96">
            <v>1.92</v>
          </cell>
          <cell r="F96">
            <v>1.92</v>
          </cell>
        </row>
        <row r="97">
          <cell r="B97">
            <v>0.6</v>
          </cell>
          <cell r="C97">
            <v>1.2</v>
          </cell>
          <cell r="D97">
            <v>1.7999999999999998</v>
          </cell>
          <cell r="E97">
            <v>2.4</v>
          </cell>
          <cell r="F97">
            <v>2.4</v>
          </cell>
        </row>
        <row r="100">
          <cell r="B100">
            <v>6</v>
          </cell>
          <cell r="C100">
            <v>9</v>
          </cell>
          <cell r="D100">
            <v>12</v>
          </cell>
          <cell r="E100">
            <v>16</v>
          </cell>
          <cell r="F100">
            <v>20</v>
          </cell>
          <cell r="G100">
            <v>25</v>
          </cell>
        </row>
        <row r="101">
          <cell r="B101">
            <v>0.22</v>
          </cell>
          <cell r="C101">
            <v>0.5</v>
          </cell>
          <cell r="D101">
            <v>0.89</v>
          </cell>
          <cell r="E101">
            <v>1.58</v>
          </cell>
          <cell r="F101">
            <v>2.4700000000000002</v>
          </cell>
          <cell r="G101">
            <v>3.85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nit cost"/>
      <sheetName val="Doors-Windows"/>
      <sheetName val="mirror"/>
      <sheetName val="Sanitary Ware"/>
      <sheetName val="ราคาวัสดุ"/>
      <sheetName val="สรุปค่าขนส่ง"/>
      <sheetName val="ค่าขนส่ง-1"/>
      <sheetName val="ค่าดำเนินการ+ค่าเสื่อมราคา"/>
      <sheetName val="ตารางค่าขนส่ง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H"/>
    </sheetNames>
    <sheetDataSet>
      <sheetData sheetId="0" refreshError="1"/>
    </sheetDataSet>
  </externalBook>
</externalLink>
</file>

<file path=xl/externalLinks/externalLink1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5"/>
      <sheetName val="ปร4"/>
      <sheetName val="ปร4.1 "/>
      <sheetName val="การหาค่า factor F (2)"/>
      <sheetName val="1.1"/>
      <sheetName val="ราคาต่อหน่วย1.1"/>
      <sheetName val="1.2"/>
      <sheetName val="1.3-1.7"/>
      <sheetName val="หมวด 2"/>
      <sheetName val="หมวด 3"/>
      <sheetName val="หมวด 4"/>
      <sheetName val="หมวด 5"/>
      <sheetName val="หัวข้อ 6"/>
      <sheetName val="BREAKDOWN"/>
      <sheetName val="หัวข้อ 7"/>
      <sheetName val="หัวข้อ 8"/>
      <sheetName val="หัวข้อ 10"/>
      <sheetName val="หัวข้อ 9"/>
      <sheetName val="ปริมาณงานหมวด 10"/>
      <sheetName val="Unit-Rateภูมิสถาปัต"/>
      <sheetName val="ราคาวัสดุ"/>
      <sheetName val="สรุปค่าขนส่ง"/>
      <sheetName val="ค่าขนส่ง-1"/>
      <sheetName val="ตารางค่าขนส่ง"/>
      <sheetName val="ค่าดำเนินการ+ค่าเสื่อมราคา"/>
      <sheetName val="F ฝนตกชุก"/>
      <sheetName val="ป้ายชมวิว"/>
      <sheetName val="งานโครงสร้างป้ายจุดชมวิว"/>
      <sheetName val="ข.4-2"/>
      <sheetName val="งานสถาปัตย์เนินพญา"/>
      <sheetName val="งานสถาปัตย์พระสังกัจจายน์"/>
      <sheetName val="งานสถาปัตย์พระยืน"/>
      <sheetName val="ศาลาเล็ก"/>
      <sheetName val="ศาลาใหญ่"/>
      <sheetName val="งานสถาปัตยกรรม"/>
      <sheetName val="โพเดียม"/>
      <sheetName val="รั้วสลิง"/>
      <sheetName val="ปลูกหญ้า+คันหิน+คันหินเกาะกลาง"/>
      <sheetName val="ลาดทางเท้า"/>
      <sheetName val="ปร4.1"/>
      <sheetName val="BOQ"/>
      <sheetName val="Bank form ปร4 "/>
      <sheetName val="ปร4(2)"/>
      <sheetName val="ม้านั่ง"/>
      <sheetName val="สรุปค่าขนส่ง (2)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323">
          <cell r="L323">
            <v>604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>
        <row r="11">
          <cell r="F11">
            <v>2.5413700000000001</v>
          </cell>
        </row>
      </sheetData>
      <sheetData sheetId="22">
        <row r="6">
          <cell r="D6" t="str">
            <v>ใช้บ่อดินที่ บ.สนามไชย  ต.สนามไชย  อ.นายายอาม  จ.จันทบุรี</v>
          </cell>
        </row>
      </sheetData>
      <sheetData sheetId="23">
        <row r="53">
          <cell r="M53">
            <v>64.239999999999995</v>
          </cell>
        </row>
      </sheetData>
      <sheetData sheetId="24">
        <row r="8">
          <cell r="B8">
            <v>5.18</v>
          </cell>
        </row>
      </sheetData>
      <sheetData sheetId="25">
        <row r="6">
          <cell r="I6">
            <v>1.29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26">
          <cell r="H26">
            <v>5125956</v>
          </cell>
        </row>
        <row r="243">
          <cell r="H243">
            <v>81000</v>
          </cell>
        </row>
      </sheetData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1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.6"/>
      <sheetName val="ปร.5"/>
      <sheetName val="ปร.5-ข้อ1"/>
      <sheetName val="ปร.4-ข้อ1"/>
      <sheetName val="ข้อ1.1"/>
      <sheetName val="ข้อ1.1 (2)"/>
      <sheetName val="ข้อ1.2"/>
      <sheetName val="ข้อ1.2 (2)"/>
      <sheetName val="ข้อ1.3"/>
      <sheetName val="ข้อ1.3(2)"/>
      <sheetName val="ข้อ1.4"/>
      <sheetName val="ข้อ1.4(2)"/>
      <sheetName val="ข้อ1.5"/>
      <sheetName val="ข้อ1.5(2)"/>
      <sheetName val="ข้อ1.6"/>
      <sheetName val="ข้อ1.6(2)"/>
      <sheetName val="ปร.5-ข้อ2"/>
      <sheetName val="ปร.4-ข้อ2"/>
      <sheetName val="ข้อ2.1"/>
      <sheetName val="ข้อ2.1(2)"/>
      <sheetName val="ข้อ2.2"/>
      <sheetName val="ข้อ2.2(2)"/>
      <sheetName val="ข้อ2.3"/>
      <sheetName val="ข้อ2.3(2)"/>
      <sheetName val="ปร.5-ข้อ3"/>
      <sheetName val="ปร.4-ข้อ3"/>
      <sheetName val="ข้อ3.1"/>
      <sheetName val="ข้อ3.1(2)"/>
      <sheetName val="ปร.5-ข้อ4"/>
      <sheetName val="ปร.4-ข้อ4"/>
      <sheetName val="ข้อ4.1"/>
      <sheetName val="ข้อ4.1(2)"/>
      <sheetName val="ข้อ4.2"/>
      <sheetName val="ข้อ4.2(2)"/>
      <sheetName val="ข้อ4.3"/>
      <sheetName val="ข้อ4.3(2)"/>
      <sheetName val="ปร.5-ข้อ5"/>
      <sheetName val="ปร.4-ข้อ5"/>
      <sheetName val="ข้อ5.1"/>
      <sheetName val="ปร.5-ข้อ6"/>
      <sheetName val="ปร.4-ข้อ6"/>
      <sheetName val="ข้อ6.1"/>
      <sheetName val="FActorFอาคาร"/>
      <sheetName val="10 ข้อมูลวัสดุ-ค่าดำเนิน"/>
      <sheetName val="12 ข้อมูลงานไม้แบบ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1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5"/>
      <sheetName val="ปร4ต้องแก้ไข"/>
      <sheetName val="ปร4.1 (2)"/>
      <sheetName val="ปร4.1"/>
      <sheetName val="BOQ"/>
      <sheetName val="การหาค่า factor F (2)"/>
      <sheetName val="1.1"/>
      <sheetName val="ราคาต่อหน่วย1.1"/>
      <sheetName val="1.2"/>
      <sheetName val="1.3-1.7"/>
      <sheetName val="หมวด 2"/>
      <sheetName val="หมวด 3"/>
      <sheetName val="หมวด 4"/>
      <sheetName val="เสาเข็ม"/>
      <sheetName val="สะพาน"/>
      <sheetName val="หมวด 5"/>
      <sheetName val="หัวข้อ 6"/>
      <sheetName val="หัวข้อ 7"/>
      <sheetName val="หัวข้อ 9"/>
      <sheetName val="ปริมาณงานหมวด 10"/>
      <sheetName val="หัวข้อ 9 รื้อย้าย"/>
      <sheetName val="สถาปัตยกรรม"/>
      <sheetName val="จุดพักคอย"/>
      <sheetName val="หมวด 10"/>
      <sheetName val="ราคาต้นไม้"/>
      <sheetName val="Unit-Rateภูมิสถาปัต"/>
      <sheetName val="ปลูกต้นไม้"/>
      <sheetName val="ปลูกต้นไม้ (2)"/>
      <sheetName val="ราคาวัสดุ"/>
      <sheetName val="สรุปค่าขนส่ง"/>
      <sheetName val="ค่าขนส่ง-1"/>
      <sheetName val="ตารางค่าขนส่ง"/>
      <sheetName val="ค่าดำเนินการ+ค่าเสื่อมราคา"/>
      <sheetName val="F ฝนตกชุก"/>
      <sheetName val="งานผิวจราจร"/>
      <sheetName val="Widening"/>
      <sheetName val="Traffic sign"/>
      <sheetName val="งานรื้อย้าย"/>
      <sheetName val="ปลูกหญ้า+คันหิน+คันหินเกาะกลาง"/>
      <sheetName val="งานระบบระบายน้ำ"/>
      <sheetName val="งานไฟฟ้า"/>
      <sheetName val="กำแพงกันหิน"/>
      <sheetName val="Bank form ปร4 "/>
      <sheetName val="ปร4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9">
          <cell r="L9">
            <v>10</v>
          </cell>
          <cell r="M9">
            <v>2</v>
          </cell>
          <cell r="N9">
            <v>1347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1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ทั้งโครงการ"/>
      <sheetName val="ปร5"/>
      <sheetName val="ปร4"/>
      <sheetName val="ปร4.1"/>
      <sheetName val="BOQ"/>
      <sheetName val="การหาค่า factor F (2)"/>
      <sheetName val="1.1"/>
      <sheetName val="ราคาต่อหน่วย1.1"/>
      <sheetName val="1.2"/>
      <sheetName val="1.3-1.7"/>
      <sheetName val="หมวด 2"/>
      <sheetName val="หมวด 3"/>
      <sheetName val="หมวด 4"/>
      <sheetName val="หมวด 5"/>
      <sheetName val="หัวข้อ 6"/>
      <sheetName val="หัวข้อ 7"/>
      <sheetName val="backup รื้อย้าย"/>
      <sheetName val="หัวข้อ 9"/>
      <sheetName val="หมวด 10"/>
      <sheetName val="ราคาต้นไม้"/>
      <sheetName val="Unit-Rateภูมิสถาปัต"/>
      <sheetName val="7a"/>
      <sheetName val="7b"/>
      <sheetName val="ราคาวัสดุ"/>
      <sheetName val="ราคาคอนกรีตต่อหน่วย"/>
      <sheetName val="ค่าขนส่งทางทะเล"/>
      <sheetName val="สรุปค่าขนส่ง"/>
      <sheetName val="ค่าขนส่ง-1"/>
      <sheetName val="ตารางค่าขนส่ง"/>
      <sheetName val="ค่าดำเนินการ+ค่าเสื่อมราคา"/>
      <sheetName val="F ฝนตกชุก"/>
      <sheetName val="Traffic sign"/>
      <sheetName val="งานรื้อย้าย"/>
      <sheetName val="Bank form ปร4 "/>
      <sheetName val="CUT_FILL_Route1"/>
      <sheetName val="TEMP_ROUTE1"/>
      <sheetName val="ไฟฟ้า"/>
      <sheetName val="ระบบระบายน้ำ"/>
      <sheetName val="สรุปปริมาณจราจร"/>
      <sheetName val="ปลูกต้นไม้"/>
      <sheetName val="งานผิวจราจร"/>
      <sheetName val="ปลูกหญ้า+คันหิน+คันหินเกาะกลาง"/>
      <sheetName val="ปริมาณท่อลอดเกาะ"/>
      <sheetName val="ปลูกต้นไม้ (2)"/>
      <sheetName val="BOQ (ไฟฟ้า)"/>
      <sheetName val="11 ข้อมูลงานCon"/>
      <sheetName val="Back Up Pile Te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5"/>
      <sheetName val="ปร4"/>
      <sheetName val="ปร4.1"/>
      <sheetName val="BOQ"/>
      <sheetName val="การหาค่า factor F"/>
      <sheetName val="หมวด 1"/>
      <sheetName val="หมวด 2"/>
      <sheetName val="หมวด 3"/>
      <sheetName val="หมวด 4"/>
      <sheetName val="หมวด 5"/>
      <sheetName val="หัวข้อ 6"/>
      <sheetName val="หัวข้อ 7"/>
      <sheetName val="หัวข้อ 9"/>
      <sheetName val="หมวด 10"/>
      <sheetName val="สถาปัตยกรรมวงเวียน"/>
      <sheetName val="อาคารย่อย"/>
      <sheetName val="จุดพักรถ"/>
      <sheetName val="ราคาต้นไม้"/>
      <sheetName val="backup รื้อย้าย"/>
      <sheetName val="Unit-Rateภูมิสถาปัต"/>
      <sheetName val="ค่าดำเนินการ+ค่าเสื่อมราคา"/>
      <sheetName val="ราคาวัสดุ"/>
      <sheetName val="สรุปค่าขนส่ง"/>
      <sheetName val="ค่าขนส่ง-1"/>
      <sheetName val="ตารางค่าขนส่ง"/>
      <sheetName val="F-งานสะพาน"/>
      <sheetName val="F-งานทาง"/>
      <sheetName val="F ฝนตกชุก"/>
      <sheetName val="F-งานอาคาร"/>
      <sheetName val="traffic"/>
      <sheetName val="Traffic sign"/>
      <sheetName val="วงเวียนคุ้งวิมาน"/>
      <sheetName val="วงเวียนสนามไชย"/>
      <sheetName val="ที่จอดรถและถนนในจุดพักรถ"/>
      <sheetName val="อาคารจุดพักรถ"/>
      <sheetName val="งานไฟฟ้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mo"/>
      <sheetName val="รายงานระยะที่ 2 "/>
      <sheetName val="รายการติดต่อ"/>
      <sheetName val="รายงานประกอบการเบิกงวด"/>
      <sheetName val="รายการเคลียแบบ"/>
      <sheetName val="งานAlum. แอมโปรเทค "/>
      <sheetName val="ราคา KYS เพิ่มเติม 2 , 4  "/>
      <sheetName val="เสนอราคางานเพิ่มเติม 2  "/>
      <sheetName val="เสนอราคางานเพิ่มเติม 4 "/>
      <sheetName val="งานเพิ่มเติม งานไฟฟ้า ตกแต่ง "/>
      <sheetName val="งานเพิ่มเติมห้องคนขับรถ"/>
      <sheetName val=" รายการประตู หน้าต่าง"/>
      <sheetName val="รายการอุปกรณ์ประตู หน้าต่าง"/>
      <sheetName val="รายละเอียดประตู หน้าต่าง"/>
      <sheetName val="ปรับราคาประตูหน้าต่าง  2 "/>
      <sheetName val="ราคาประตูหน้าต่าง KYS "/>
      <sheetName val="ปรับราคาประตูหน้าต่าง  2  (2)"/>
      <sheetName val="ปรับราคาประตูหน้าต่าง"/>
      <sheetName val="งานมุ้งลวด"/>
      <sheetName val="เปรียบเทียบราคา D&amp;W 2"/>
      <sheetName val="เปรียบเทียบราคาประตูหน้าต่าง 1."/>
      <sheetName val="แผนงานปรับปรุง"/>
      <sheetName val="แผนงาน"/>
      <sheetName val="งวดงาน (3)"/>
      <sheetName val="สรุปราคา (3)"/>
      <sheetName val="เสนอราคา (3)"/>
      <sheetName val="ราคาโครงสร้าง"/>
      <sheetName val="ราคาสถาปัตย์"/>
      <sheetName val="ราคางานภายนอก"/>
      <sheetName val="ราคางานประปา"/>
      <sheetName val="ราคางานไฟฟ้า"/>
      <sheetName val="งานระบบปรับอากาศ "/>
      <sheetName val="งานระบบปรับอากาศ 2 "/>
      <sheetName val="ปรับราคา"/>
      <sheetName val="ประตู-หน้าต่าง"/>
      <sheetName val="ต่อรองราคา"/>
      <sheetName val="สารบัญ"/>
      <sheetName val="ประมาณการประตูหน้าต่าง "/>
      <sheetName val="เปรียบเทียบราคา"/>
      <sheetName val="ข้อวินิจฉัย"/>
      <sheetName val="9 ยิ่งสุข"/>
      <sheetName val="รปภ.1"/>
      <sheetName val="รปภ.2"/>
      <sheetName val="รปภ.3"/>
      <sheetName val="รปภ.3 (2)"/>
      <sheetName val="รปภ.3 (3)"/>
      <sheetName val="Sheet1"/>
      <sheetName val="ราคา KYS เพิ่มเติม 2  "/>
      <sheetName val="Bill No. 2 - Carpark"/>
      <sheetName val="SH-A"/>
      <sheetName val="Store"/>
      <sheetName val="SH-D"/>
      <sheetName val="ประมาณการประต_หน_าต_าง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 refreshError="1"/>
    </sheetDataSet>
  </externalBook>
</externalLink>
</file>

<file path=xl/externalLinks/externalLink1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1"/>
      <sheetName val="Pelim 1"/>
      <sheetName val="Re.Conc. Str-All  11"/>
      <sheetName val="San 5"/>
      <sheetName val="Elec 15"/>
      <sheetName val="AC 3"/>
      <sheetName val="Architech 85"/>
      <sheetName val="Unit rate Architecture"/>
      <sheetName val="ตารางราคาเพิ่ม-ลด โครงสร้าง"/>
      <sheetName val="ตารางราคาเพิ่ม-ลด Arch"/>
      <sheetName val="ตารางเพิ่ม-ลด M&amp;E"/>
      <sheetName val="Sheet1"/>
      <sheetName val="BOX Cryostat Details"/>
      <sheetName val="Driver Linac Layout"/>
      <sheetName val="Inputs"/>
      <sheetName val="Magnet Details"/>
      <sheetName val="Summary_1"/>
      <sheetName val="Pelim_1"/>
      <sheetName val="Re_Conc__Str-All__11"/>
      <sheetName val="San_5"/>
      <sheetName val="Elec_15"/>
      <sheetName val="AC_3"/>
      <sheetName val="Architech_85"/>
      <sheetName val="Unit_rate_Architecture"/>
      <sheetName val="ตารางราคาเพิ่ม-ลด_โครงสร้าง"/>
      <sheetName val="ตารางราคาเพิ่ม-ลด_Arch"/>
      <sheetName val="ตารางเพิ่ม-ลด_M&amp;E"/>
      <sheetName val="Summary_11"/>
      <sheetName val="Cost Assumption"/>
      <sheetName val="SH-G"/>
      <sheetName val="SH-C"/>
      <sheetName val="SH-F"/>
      <sheetName val="SH-A"/>
      <sheetName val="covere"/>
      <sheetName val="RATE of Man &amp; Material"/>
      <sheetName val="Summary POL Equip"/>
      <sheetName val="SH-B"/>
      <sheetName val="SH-D"/>
      <sheetName val="SH-E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7">
          <cell r="C7" t="str">
            <v xml:space="preserve">หนา 7.50 ซม. </v>
          </cell>
          <cell r="F7">
            <v>148</v>
          </cell>
          <cell r="G7">
            <v>60</v>
          </cell>
          <cell r="J7">
            <v>148</v>
          </cell>
          <cell r="K7">
            <v>134.946</v>
          </cell>
          <cell r="M7">
            <v>5.9090909090909092</v>
          </cell>
          <cell r="S7">
            <v>1.05</v>
          </cell>
          <cell r="T7">
            <v>60</v>
          </cell>
          <cell r="U7">
            <v>60</v>
          </cell>
          <cell r="AA7">
            <v>1</v>
          </cell>
        </row>
        <row r="8">
          <cell r="C8" t="str">
            <v>หนา 12.50  ซม.</v>
          </cell>
          <cell r="F8">
            <v>247</v>
          </cell>
          <cell r="G8">
            <v>80</v>
          </cell>
          <cell r="J8">
            <v>247</v>
          </cell>
          <cell r="K8">
            <v>224.91</v>
          </cell>
          <cell r="M8">
            <v>9.75</v>
          </cell>
          <cell r="S8">
            <v>1.05</v>
          </cell>
          <cell r="T8">
            <v>80</v>
          </cell>
          <cell r="U8">
            <v>80</v>
          </cell>
          <cell r="AA8">
            <v>1</v>
          </cell>
        </row>
        <row r="9">
          <cell r="C9" t="str">
            <v>หนา 15  ซม.</v>
          </cell>
          <cell r="F9">
            <v>297</v>
          </cell>
          <cell r="G9">
            <v>85</v>
          </cell>
          <cell r="J9">
            <v>297</v>
          </cell>
          <cell r="K9">
            <v>269.892</v>
          </cell>
          <cell r="M9">
            <v>12.1875</v>
          </cell>
          <cell r="S9">
            <v>1.05</v>
          </cell>
          <cell r="T9">
            <v>85</v>
          </cell>
          <cell r="U9">
            <v>85</v>
          </cell>
          <cell r="AA9">
            <v>1</v>
          </cell>
        </row>
        <row r="10">
          <cell r="B10" t="str">
            <v>เสาเอ็น, ทับหลัง ขนาด 0.10x0.10 m.</v>
          </cell>
          <cell r="F10">
            <v>40</v>
          </cell>
          <cell r="G10">
            <v>30</v>
          </cell>
          <cell r="J10">
            <v>40</v>
          </cell>
          <cell r="K10">
            <v>40</v>
          </cell>
          <cell r="S10">
            <v>1</v>
          </cell>
          <cell r="T10">
            <v>30</v>
          </cell>
          <cell r="U10">
            <v>30</v>
          </cell>
          <cell r="AA10">
            <v>1</v>
          </cell>
        </row>
        <row r="11">
          <cell r="B11" t="str">
            <v>เสาเอ็น, ทับหลัง ขนาด 0.10x0.15 m.</v>
          </cell>
          <cell r="F11">
            <v>50</v>
          </cell>
          <cell r="G11">
            <v>35</v>
          </cell>
          <cell r="J11">
            <v>50</v>
          </cell>
          <cell r="K11">
            <v>50</v>
          </cell>
          <cell r="S11">
            <v>1</v>
          </cell>
          <cell r="T11">
            <v>35</v>
          </cell>
          <cell r="U11">
            <v>35</v>
          </cell>
          <cell r="AA11">
            <v>1</v>
          </cell>
        </row>
        <row r="12">
          <cell r="B12" t="str">
            <v>เสาเอ็น, ทับหลัง ขนาด 0.10x0.20 m.</v>
          </cell>
          <cell r="F12">
            <v>60</v>
          </cell>
          <cell r="G12">
            <v>40</v>
          </cell>
          <cell r="J12">
            <v>60</v>
          </cell>
          <cell r="K12">
            <v>60</v>
          </cell>
          <cell r="S12">
            <v>1</v>
          </cell>
          <cell r="T12">
            <v>40</v>
          </cell>
          <cell r="U12">
            <v>40</v>
          </cell>
          <cell r="AA12">
            <v>1</v>
          </cell>
        </row>
        <row r="13">
          <cell r="B13" t="str">
            <v>งานจับเซี้ยม</v>
          </cell>
          <cell r="F13">
            <v>10</v>
          </cell>
          <cell r="G13">
            <v>12</v>
          </cell>
          <cell r="J13">
            <v>10</v>
          </cell>
          <cell r="K13">
            <v>10</v>
          </cell>
          <cell r="S13">
            <v>1</v>
          </cell>
          <cell r="T13">
            <v>12</v>
          </cell>
          <cell r="U13">
            <v>12</v>
          </cell>
          <cell r="AA13">
            <v>1</v>
          </cell>
        </row>
        <row r="14">
          <cell r="T14">
            <v>0</v>
          </cell>
          <cell r="AA14">
            <v>1</v>
          </cell>
        </row>
        <row r="15">
          <cell r="B15" t="str">
            <v>เหล็กฉากมุมเสา L 75x75x6 มม.</v>
          </cell>
          <cell r="F15">
            <v>25</v>
          </cell>
          <cell r="G15">
            <v>10</v>
          </cell>
          <cell r="J15">
            <v>25</v>
          </cell>
          <cell r="K15">
            <v>25</v>
          </cell>
          <cell r="S15">
            <v>1</v>
          </cell>
          <cell r="T15">
            <v>10</v>
          </cell>
          <cell r="U15">
            <v>10</v>
          </cell>
          <cell r="AA15">
            <v>1</v>
          </cell>
        </row>
        <row r="16">
          <cell r="B16" t="str">
            <v>บันไดลิง</v>
          </cell>
          <cell r="F16">
            <v>8500</v>
          </cell>
          <cell r="G16">
            <v>0</v>
          </cell>
          <cell r="J16">
            <v>8500</v>
          </cell>
          <cell r="K16">
            <v>8500</v>
          </cell>
          <cell r="S16">
            <v>1</v>
          </cell>
          <cell r="T16">
            <v>0</v>
          </cell>
          <cell r="AA16">
            <v>1</v>
          </cell>
          <cell r="AD16" t="str">
            <v>หจก. ส. บางกอกสหการ</v>
          </cell>
        </row>
        <row r="17">
          <cell r="B17" t="str">
            <v>ฝาเปิด-ปิด</v>
          </cell>
          <cell r="F17">
            <v>10500</v>
          </cell>
          <cell r="G17">
            <v>0</v>
          </cell>
          <cell r="J17">
            <v>10500</v>
          </cell>
          <cell r="K17">
            <v>10000</v>
          </cell>
          <cell r="R17">
            <v>500</v>
          </cell>
          <cell r="S17">
            <v>1</v>
          </cell>
          <cell r="T17">
            <v>0</v>
          </cell>
          <cell r="AD17" t="str">
            <v>หจก. ส. บางกอกสหการ</v>
          </cell>
        </row>
        <row r="18">
          <cell r="B18" t="str">
            <v>ฝาตะแกรงเหล็ก Galvanize สำเร็จรูป ขนาด 0.30x0.50 m.</v>
          </cell>
          <cell r="F18">
            <v>1400</v>
          </cell>
          <cell r="G18">
            <v>700</v>
          </cell>
          <cell r="J18">
            <v>1400</v>
          </cell>
          <cell r="K18">
            <v>1400</v>
          </cell>
          <cell r="S18">
            <v>1</v>
          </cell>
          <cell r="T18">
            <v>700</v>
          </cell>
          <cell r="U18">
            <v>700</v>
          </cell>
          <cell r="AA18">
            <v>1</v>
          </cell>
        </row>
        <row r="19">
          <cell r="T19">
            <v>0</v>
          </cell>
          <cell r="AA19">
            <v>1</v>
          </cell>
        </row>
        <row r="20">
          <cell r="T20">
            <v>0</v>
          </cell>
          <cell r="AA20">
            <v>1</v>
          </cell>
        </row>
        <row r="21">
          <cell r="B21" t="str">
            <v>F0</v>
          </cell>
          <cell r="C21" t="str">
            <v>พื้น คสล.ปูกระเบื้อง RCI รุ่น PROTO ขนาด 0.60x0.60 m.</v>
          </cell>
          <cell r="F21">
            <v>528</v>
          </cell>
          <cell r="G21">
            <v>120</v>
          </cell>
          <cell r="J21">
            <v>528</v>
          </cell>
          <cell r="K21">
            <v>414.39</v>
          </cell>
          <cell r="M21">
            <v>35</v>
          </cell>
          <cell r="O21">
            <v>25</v>
          </cell>
          <cell r="P21">
            <v>5</v>
          </cell>
          <cell r="S21">
            <v>1.1000000000000001</v>
          </cell>
          <cell r="T21">
            <v>120</v>
          </cell>
          <cell r="U21">
            <v>120</v>
          </cell>
          <cell r="AA21">
            <v>1</v>
          </cell>
          <cell r="AD21" t="str">
            <v>แกรนด์โฮมมาร์ท งามวงศ์วาน</v>
          </cell>
        </row>
        <row r="22">
          <cell r="B22" t="str">
            <v>F1</v>
          </cell>
          <cell r="C22" t="str">
            <v>พื้น คสล. ผสมน้ำยากันซึม ปูกระเบื้อง COTTO Quartzite Black 0.30x0.30 m.</v>
          </cell>
          <cell r="F22">
            <v>693</v>
          </cell>
          <cell r="G22">
            <v>120</v>
          </cell>
          <cell r="J22">
            <v>693</v>
          </cell>
          <cell r="K22">
            <v>565</v>
          </cell>
          <cell r="M22">
            <v>35</v>
          </cell>
          <cell r="O22">
            <v>25</v>
          </cell>
          <cell r="P22">
            <v>5</v>
          </cell>
          <cell r="S22">
            <v>1.1000000000000001</v>
          </cell>
          <cell r="T22">
            <v>120</v>
          </cell>
          <cell r="U22">
            <v>120</v>
          </cell>
          <cell r="AA22">
            <v>1</v>
          </cell>
          <cell r="AD22" t="str">
            <v>แมนสุขภัณฑ์</v>
          </cell>
        </row>
        <row r="23">
          <cell r="B23" t="str">
            <v>บัวเชิงผนัง F1</v>
          </cell>
          <cell r="F23">
            <v>80</v>
          </cell>
          <cell r="G23">
            <v>47</v>
          </cell>
          <cell r="J23">
            <v>80</v>
          </cell>
          <cell r="K23">
            <v>62.158499999999997</v>
          </cell>
          <cell r="M23">
            <v>5.25</v>
          </cell>
          <cell r="O23">
            <v>3.75</v>
          </cell>
          <cell r="P23">
            <v>0.75</v>
          </cell>
          <cell r="S23">
            <v>1.1000000000000001</v>
          </cell>
          <cell r="T23">
            <v>47</v>
          </cell>
          <cell r="U23">
            <v>27</v>
          </cell>
          <cell r="Z23">
            <v>20</v>
          </cell>
          <cell r="AA23">
            <v>1</v>
          </cell>
        </row>
        <row r="24">
          <cell r="B24" t="str">
            <v>F2</v>
          </cell>
          <cell r="C24" t="str">
            <v>พื้น คสล. ผสมน้ำยากันซึม ทำผิวหินขัด สี ARN-1228</v>
          </cell>
          <cell r="F24">
            <v>1360</v>
          </cell>
          <cell r="G24">
            <v>0</v>
          </cell>
          <cell r="J24">
            <v>1360</v>
          </cell>
          <cell r="K24">
            <v>1200</v>
          </cell>
          <cell r="L24">
            <v>60</v>
          </cell>
          <cell r="M24">
            <v>35</v>
          </cell>
          <cell r="S24">
            <v>1.05</v>
          </cell>
          <cell r="T24">
            <v>0</v>
          </cell>
          <cell r="AA24">
            <v>1</v>
          </cell>
          <cell r="AD24" t="str">
            <v>หจก. ธำรงค์ชัย</v>
          </cell>
        </row>
        <row r="25">
          <cell r="B25" t="str">
            <v>บัวเชิงผนัง F2</v>
          </cell>
          <cell r="F25">
            <v>315</v>
          </cell>
          <cell r="G25">
            <v>0</v>
          </cell>
          <cell r="J25">
            <v>315</v>
          </cell>
          <cell r="K25">
            <v>300</v>
          </cell>
          <cell r="S25">
            <v>1.05</v>
          </cell>
          <cell r="T25">
            <v>0</v>
          </cell>
        </row>
        <row r="26">
          <cell r="B26" t="str">
            <v>เส้นแบ่งแนว Alu.</v>
          </cell>
          <cell r="F26">
            <v>121</v>
          </cell>
          <cell r="G26">
            <v>15</v>
          </cell>
          <cell r="J26">
            <v>121</v>
          </cell>
          <cell r="K26">
            <v>100</v>
          </cell>
          <cell r="M26">
            <v>10</v>
          </cell>
          <cell r="S26">
            <v>1.1000000000000001</v>
          </cell>
          <cell r="T26">
            <v>15</v>
          </cell>
          <cell r="U26">
            <v>15</v>
          </cell>
          <cell r="AA26">
            <v>1</v>
          </cell>
        </row>
        <row r="27">
          <cell r="B27" t="str">
            <v>F3</v>
          </cell>
          <cell r="C27" t="str">
            <v>พื้นไม้แดง ขนาด 1"x4" วางบนโครงเคร่าไม้เนื้อแข็ง เว้นร่องแผ่น 5 มม. ทาสีย้อมไม้ชนิดกึ่งเงาของ ICI วางบนพื้น คสล. ผสมน้ำยากันซึม</v>
          </cell>
          <cell r="F27">
            <v>1208</v>
          </cell>
          <cell r="G27">
            <v>0</v>
          </cell>
          <cell r="J27">
            <v>1208</v>
          </cell>
          <cell r="K27">
            <v>1100</v>
          </cell>
          <cell r="M27">
            <v>35</v>
          </cell>
          <cell r="N27">
            <v>15</v>
          </cell>
          <cell r="S27">
            <v>1.05</v>
          </cell>
          <cell r="T27">
            <v>0</v>
          </cell>
          <cell r="U27">
            <v>0</v>
          </cell>
          <cell r="AA27">
            <v>1</v>
          </cell>
          <cell r="AD27" t="str">
            <v>วิชวล อิมเมจ พลัส</v>
          </cell>
        </row>
        <row r="28">
          <cell r="B28" t="str">
            <v>F4</v>
          </cell>
          <cell r="C28" t="str">
            <v>กระเบื้อง Cotto Earth Beige 13"x13"</v>
          </cell>
          <cell r="F28">
            <v>293</v>
          </cell>
          <cell r="G28">
            <v>120</v>
          </cell>
          <cell r="J28">
            <v>293</v>
          </cell>
          <cell r="K28">
            <v>200.9</v>
          </cell>
          <cell r="M28">
            <v>35</v>
          </cell>
          <cell r="O28">
            <v>25</v>
          </cell>
          <cell r="P28">
            <v>5</v>
          </cell>
          <cell r="S28">
            <v>1.1000000000000001</v>
          </cell>
          <cell r="T28">
            <v>120</v>
          </cell>
          <cell r="U28">
            <v>120</v>
          </cell>
          <cell r="AA28">
            <v>1</v>
          </cell>
          <cell r="AD28" t="str">
            <v>แมนสุขภัณฑ์</v>
          </cell>
        </row>
        <row r="29">
          <cell r="B29" t="str">
            <v>F4</v>
          </cell>
          <cell r="C29" t="str">
            <v>กระเบื้อง Cotto Earth Leaf Beige 6.5"x6.5"</v>
          </cell>
          <cell r="F29">
            <v>428</v>
          </cell>
          <cell r="G29">
            <v>120</v>
          </cell>
          <cell r="J29">
            <v>428</v>
          </cell>
          <cell r="K29">
            <v>323.39999999999998</v>
          </cell>
          <cell r="M29">
            <v>35</v>
          </cell>
          <cell r="O29">
            <v>25</v>
          </cell>
          <cell r="P29">
            <v>5</v>
          </cell>
          <cell r="S29">
            <v>1.1000000000000001</v>
          </cell>
          <cell r="T29">
            <v>120</v>
          </cell>
          <cell r="U29">
            <v>120</v>
          </cell>
          <cell r="AA29">
            <v>1</v>
          </cell>
          <cell r="AD29" t="str">
            <v>แมนสุขภัณฑ์</v>
          </cell>
        </row>
        <row r="30">
          <cell r="B30" t="str">
            <v>F4</v>
          </cell>
          <cell r="C30" t="str">
            <v>กระเบื้อง COTTO Mauhotton 8"x8" Mauhotton Concrete PEI 2</v>
          </cell>
          <cell r="F30">
            <v>228</v>
          </cell>
          <cell r="G30">
            <v>120</v>
          </cell>
          <cell r="J30">
            <v>228</v>
          </cell>
          <cell r="K30">
            <v>142.1</v>
          </cell>
          <cell r="M30">
            <v>35</v>
          </cell>
          <cell r="O30">
            <v>25</v>
          </cell>
          <cell r="P30">
            <v>5</v>
          </cell>
          <cell r="S30">
            <v>1.1000000000000001</v>
          </cell>
          <cell r="T30">
            <v>120</v>
          </cell>
          <cell r="U30">
            <v>120</v>
          </cell>
          <cell r="AA30">
            <v>1</v>
          </cell>
          <cell r="AD30" t="str">
            <v>แมนสุขภัณฑ์</v>
          </cell>
        </row>
        <row r="31">
          <cell r="B31" t="str">
            <v>F4</v>
          </cell>
          <cell r="C31" t="str">
            <v>กระเบื้อง COTTO Picasso 12"x12" สี Ivory PE14</v>
          </cell>
          <cell r="F31">
            <v>315</v>
          </cell>
          <cell r="G31">
            <v>120</v>
          </cell>
          <cell r="J31">
            <v>315</v>
          </cell>
          <cell r="K31">
            <v>220.5</v>
          </cell>
          <cell r="M31">
            <v>35</v>
          </cell>
          <cell r="O31">
            <v>25</v>
          </cell>
          <cell r="P31">
            <v>5</v>
          </cell>
          <cell r="S31">
            <v>1.1000000000000001</v>
          </cell>
          <cell r="T31">
            <v>120</v>
          </cell>
          <cell r="U31">
            <v>120</v>
          </cell>
          <cell r="AA31">
            <v>1</v>
          </cell>
          <cell r="AD31" t="str">
            <v>แมนสุขภัณฑ์</v>
          </cell>
        </row>
        <row r="32">
          <cell r="B32" t="str">
            <v>F4</v>
          </cell>
          <cell r="C32" t="str">
            <v xml:space="preserve">กระเบื้อง Cotto Sierra 12"x12"                  </v>
          </cell>
          <cell r="F32">
            <v>488</v>
          </cell>
          <cell r="G32">
            <v>120</v>
          </cell>
          <cell r="J32">
            <v>488</v>
          </cell>
          <cell r="K32">
            <v>378.29</v>
          </cell>
          <cell r="M32">
            <v>35</v>
          </cell>
          <cell r="O32">
            <v>25</v>
          </cell>
          <cell r="P32">
            <v>5</v>
          </cell>
          <cell r="S32">
            <v>1.1000000000000001</v>
          </cell>
          <cell r="T32">
            <v>120</v>
          </cell>
          <cell r="U32">
            <v>120</v>
          </cell>
          <cell r="AA32">
            <v>1</v>
          </cell>
          <cell r="AD32" t="str">
            <v/>
          </cell>
        </row>
        <row r="33">
          <cell r="B33" t="str">
            <v>F4</v>
          </cell>
          <cell r="C33" t="str">
            <v>กระเบื้องหินของ CP รุ่น C06115 ขนาด 24"x24"</v>
          </cell>
          <cell r="F33">
            <v>926</v>
          </cell>
          <cell r="G33">
            <v>200</v>
          </cell>
          <cell r="J33">
            <v>926</v>
          </cell>
          <cell r="K33">
            <v>750</v>
          </cell>
          <cell r="L33">
            <v>26</v>
          </cell>
          <cell r="M33">
            <v>35</v>
          </cell>
          <cell r="O33">
            <v>25</v>
          </cell>
          <cell r="P33">
            <v>5</v>
          </cell>
          <cell r="S33">
            <v>1.1000000000000001</v>
          </cell>
          <cell r="T33">
            <v>200</v>
          </cell>
          <cell r="U33">
            <v>200</v>
          </cell>
          <cell r="AA33">
            <v>1</v>
          </cell>
          <cell r="AD33" t="str">
            <v>CPK HOUSING PRODUCT CO.,LTD.</v>
          </cell>
        </row>
        <row r="34">
          <cell r="B34" t="str">
            <v>F4</v>
          </cell>
          <cell r="C34" t="str">
            <v>ผิวพื้นปาร์เก้สำเร็จรูป สีบีชหรือสีธรรมชาติ กว้าง 6"เข้าลิ้น</v>
          </cell>
          <cell r="F34">
            <v>1655</v>
          </cell>
          <cell r="G34">
            <v>0</v>
          </cell>
          <cell r="J34">
            <v>1655</v>
          </cell>
          <cell r="K34">
            <v>1200</v>
          </cell>
          <cell r="L34">
            <v>26</v>
          </cell>
          <cell r="M34">
            <v>35</v>
          </cell>
          <cell r="N34">
            <v>15</v>
          </cell>
          <cell r="Q34">
            <v>200</v>
          </cell>
          <cell r="R34">
            <v>100</v>
          </cell>
          <cell r="S34">
            <v>1.05</v>
          </cell>
          <cell r="T34">
            <v>0</v>
          </cell>
          <cell r="U34">
            <v>0</v>
          </cell>
          <cell r="AA34">
            <v>1</v>
          </cell>
          <cell r="AD34" t="str">
            <v>บริษัท พี ที ไม้แปรรูป จำกัด + ผรม. ช่างเขียว</v>
          </cell>
        </row>
        <row r="35">
          <cell r="B35" t="str">
            <v>F5</v>
          </cell>
          <cell r="C35" t="str">
            <v>พื้น คสล. ผสมน้ำยากันซึมภายนอกบุแผ่นกันรั่วซึม หนาไม่น้อยกว่า 2มม. ฉาบกันซึมด้วย Cement Base</v>
          </cell>
          <cell r="F35">
            <v>158</v>
          </cell>
          <cell r="G35">
            <v>80</v>
          </cell>
          <cell r="J35">
            <v>158</v>
          </cell>
          <cell r="K35">
            <v>150</v>
          </cell>
          <cell r="S35">
            <v>1.05</v>
          </cell>
          <cell r="T35">
            <v>80</v>
          </cell>
          <cell r="U35">
            <v>80</v>
          </cell>
          <cell r="AA35">
            <v>1</v>
          </cell>
          <cell r="AD35" t="str">
            <v>FOSROC (THAILAND) CO.,LTD.</v>
          </cell>
        </row>
        <row r="36">
          <cell r="B36" t="str">
            <v>F6</v>
          </cell>
          <cell r="C36" t="str">
            <v>พื้นคอนกรีตพิมพ์ลาย ของ Bhumi Scape</v>
          </cell>
          <cell r="F36">
            <v>788</v>
          </cell>
          <cell r="G36">
            <v>0</v>
          </cell>
          <cell r="J36">
            <v>788</v>
          </cell>
          <cell r="K36">
            <v>650</v>
          </cell>
          <cell r="L36">
            <v>100</v>
          </cell>
          <cell r="S36">
            <v>1.05</v>
          </cell>
          <cell r="AA36">
            <v>1</v>
          </cell>
          <cell r="AD36" t="str">
            <v>ภูมิสเคป</v>
          </cell>
        </row>
        <row r="37">
          <cell r="B37" t="str">
            <v>F7</v>
          </cell>
          <cell r="C37" t="str">
            <v>พื้นคอนกรีตทำผิวกรวดล้าง No. 3.5,4,5</v>
          </cell>
          <cell r="F37">
            <v>552</v>
          </cell>
          <cell r="G37">
            <v>0</v>
          </cell>
          <cell r="J37">
            <v>552</v>
          </cell>
          <cell r="K37">
            <v>500</v>
          </cell>
          <cell r="L37">
            <v>25</v>
          </cell>
          <cell r="S37">
            <v>1.05</v>
          </cell>
          <cell r="AA37">
            <v>1</v>
          </cell>
          <cell r="AD37" t="str">
            <v>หจก. ธำรงค์ชัย</v>
          </cell>
        </row>
        <row r="38">
          <cell r="B38" t="str">
            <v>บัวเชิงผนัง F7</v>
          </cell>
          <cell r="F38">
            <v>210</v>
          </cell>
          <cell r="G38">
            <v>0</v>
          </cell>
          <cell r="J38">
            <v>210</v>
          </cell>
          <cell r="K38">
            <v>200</v>
          </cell>
          <cell r="S38">
            <v>1.05</v>
          </cell>
          <cell r="AA38">
            <v>1</v>
          </cell>
        </row>
        <row r="39">
          <cell r="B39" t="str">
            <v>F8</v>
          </cell>
          <cell r="C39" t="str">
            <v>พื้น คสล.ผสมน้ำยากันซึม ภายนอกบุแผ่นกันซึม หนา 2 มม. ภายในซ่อมแซมอุดแต่งรอยรูรั่วให้เรียบร้อย ฉาบด้วย Cement Base + กระเบื้อง L-THAI Turquoise Blue</v>
          </cell>
          <cell r="F39">
            <v>1096</v>
          </cell>
          <cell r="G39">
            <v>330</v>
          </cell>
          <cell r="J39">
            <v>1096</v>
          </cell>
          <cell r="K39">
            <v>900</v>
          </cell>
          <cell r="L39">
            <v>26</v>
          </cell>
          <cell r="M39">
            <v>35</v>
          </cell>
          <cell r="O39">
            <v>25</v>
          </cell>
          <cell r="P39">
            <v>10</v>
          </cell>
          <cell r="S39">
            <v>1.1000000000000001</v>
          </cell>
          <cell r="T39">
            <v>330</v>
          </cell>
          <cell r="U39">
            <v>250</v>
          </cell>
          <cell r="Z39">
            <v>80</v>
          </cell>
          <cell r="AA39">
            <v>1</v>
          </cell>
          <cell r="AD39" t="str">
            <v>FOSROC (THAILAND) CO.,LTD. &amp; T.P.T MARKETING CO.,LTD.</v>
          </cell>
        </row>
        <row r="40">
          <cell r="B40" t="str">
            <v>F9</v>
          </cell>
          <cell r="C40" t="str">
            <v>ผิวพื้น Asphaltic concrete หนา 10 ซม.</v>
          </cell>
          <cell r="F40">
            <v>475</v>
          </cell>
          <cell r="G40">
            <v>0</v>
          </cell>
          <cell r="J40">
            <v>475</v>
          </cell>
          <cell r="K40">
            <v>475</v>
          </cell>
          <cell r="S40">
            <v>1</v>
          </cell>
          <cell r="T40">
            <v>0</v>
          </cell>
          <cell r="AA40">
            <v>1</v>
          </cell>
          <cell r="AD40" t="str">
            <v>SUKHUM CONSTRUCTION AND SUPPLY CO.,LTD.</v>
          </cell>
        </row>
        <row r="41">
          <cell r="B41" t="str">
            <v>F10</v>
          </cell>
          <cell r="C41" t="str">
            <v>พื้น คสล. ผสมน้ำยากันซึม เคลือบสี EXOPY</v>
          </cell>
          <cell r="F41">
            <v>450</v>
          </cell>
          <cell r="G41">
            <v>80</v>
          </cell>
          <cell r="J41">
            <v>450</v>
          </cell>
          <cell r="K41">
            <v>300</v>
          </cell>
          <cell r="R41">
            <v>150</v>
          </cell>
          <cell r="S41">
            <v>1</v>
          </cell>
          <cell r="T41">
            <v>80</v>
          </cell>
          <cell r="U41">
            <v>80</v>
          </cell>
          <cell r="AA41">
            <v>1</v>
          </cell>
          <cell r="AD41" t="str">
            <v>FOSROC (THAILAND) CO.,LTD.</v>
          </cell>
        </row>
        <row r="42">
          <cell r="B42" t="str">
            <v>F11</v>
          </cell>
          <cell r="C42" t="str">
            <v>พื้น คสล. ปูกระเบื้องเคลือบสีขาว ขนาด 0.30x0.30 ม.</v>
          </cell>
          <cell r="F42">
            <v>1040</v>
          </cell>
          <cell r="G42">
            <v>120</v>
          </cell>
          <cell r="J42">
            <v>1040</v>
          </cell>
          <cell r="K42">
            <v>875</v>
          </cell>
          <cell r="M42">
            <v>35</v>
          </cell>
          <cell r="O42">
            <v>25</v>
          </cell>
          <cell r="P42">
            <v>10</v>
          </cell>
          <cell r="S42">
            <v>1.1000000000000001</v>
          </cell>
          <cell r="T42">
            <v>120</v>
          </cell>
          <cell r="U42">
            <v>120</v>
          </cell>
          <cell r="AA42">
            <v>1</v>
          </cell>
          <cell r="AD42" t="str">
            <v>แมนสุขภัณฑ์</v>
          </cell>
        </row>
        <row r="43">
          <cell r="B43" t="str">
            <v>F12</v>
          </cell>
          <cell r="C43" t="str">
            <v xml:space="preserve">  พื้น คสล. ผสมน้ำยากันซึม ทำผิวขัดมันเรียบทันที</v>
          </cell>
          <cell r="F43">
            <v>184</v>
          </cell>
          <cell r="G43">
            <v>40</v>
          </cell>
          <cell r="J43">
            <v>184</v>
          </cell>
          <cell r="K43">
            <v>160</v>
          </cell>
          <cell r="N43">
            <v>15</v>
          </cell>
          <cell r="S43">
            <v>1.05</v>
          </cell>
          <cell r="T43">
            <v>40</v>
          </cell>
          <cell r="U43">
            <v>30</v>
          </cell>
          <cell r="X43">
            <v>10</v>
          </cell>
          <cell r="AA43">
            <v>1</v>
          </cell>
          <cell r="AD43" t="str">
            <v>FOSROC (THAILAND) CO.,LTD.</v>
          </cell>
        </row>
        <row r="44">
          <cell r="B44" t="str">
            <v>F12</v>
          </cell>
          <cell r="C44" t="str">
            <v xml:space="preserve">  พื้น คสล. ผสมน้ำยากันซึม ปูกระเบื้อง COTTO Quartzite Bone R/T 12"x12"</v>
          </cell>
          <cell r="F44">
            <v>693</v>
          </cell>
          <cell r="G44">
            <v>120</v>
          </cell>
          <cell r="J44">
            <v>693</v>
          </cell>
          <cell r="K44">
            <v>565</v>
          </cell>
          <cell r="M44">
            <v>35</v>
          </cell>
          <cell r="O44">
            <v>25</v>
          </cell>
          <cell r="P44">
            <v>5</v>
          </cell>
          <cell r="S44">
            <v>1.1000000000000001</v>
          </cell>
          <cell r="T44">
            <v>120</v>
          </cell>
          <cell r="U44">
            <v>120</v>
          </cell>
          <cell r="AA44">
            <v>1</v>
          </cell>
          <cell r="AD44" t="str">
            <v>แมนสุขภัณฑ์</v>
          </cell>
        </row>
        <row r="45">
          <cell r="B45" t="str">
            <v>F13</v>
          </cell>
          <cell r="C45" t="str">
            <v>ผิวพื้นปาร์เก้สำเร็จรูป สีบีชหรือสีธรรมชาติ 4"x24" เข้าลิ้น</v>
          </cell>
          <cell r="F45">
            <v>1735</v>
          </cell>
          <cell r="G45">
            <v>0</v>
          </cell>
          <cell r="J45">
            <v>1735</v>
          </cell>
          <cell r="K45">
            <v>1350</v>
          </cell>
          <cell r="M45">
            <v>70</v>
          </cell>
          <cell r="N45">
            <v>15</v>
          </cell>
          <cell r="Q45">
            <v>200</v>
          </cell>
          <cell r="R45">
            <v>100</v>
          </cell>
          <cell r="S45">
            <v>1</v>
          </cell>
          <cell r="T45">
            <v>0</v>
          </cell>
          <cell r="AA45">
            <v>1</v>
          </cell>
          <cell r="AD45" t="str">
            <v>บริษัท พี ที ไม้แปรรูป จำกัด</v>
          </cell>
        </row>
        <row r="46">
          <cell r="B46" t="str">
            <v>F14</v>
          </cell>
          <cell r="C46" t="str">
            <v>พื้น คสล. ผสมน้ำยากันซึม ภายนอกบุแผ่นกันรั่วซึม หนา 2 มม. ภายในซ่อมแซม</v>
          </cell>
          <cell r="F46">
            <v>180</v>
          </cell>
          <cell r="G46">
            <v>60</v>
          </cell>
          <cell r="J46">
            <v>180</v>
          </cell>
          <cell r="K46">
            <v>145</v>
          </cell>
          <cell r="M46">
            <v>35</v>
          </cell>
          <cell r="S46">
            <v>1</v>
          </cell>
          <cell r="T46">
            <v>60</v>
          </cell>
          <cell r="U46">
            <v>60</v>
          </cell>
          <cell r="AA46">
            <v>1</v>
          </cell>
          <cell r="AD46" t="str">
            <v>FOSROC (THAILAND) CO.,LTD.</v>
          </cell>
        </row>
        <row r="47">
          <cell r="B47" t="str">
            <v>F15</v>
          </cell>
          <cell r="C47" t="str">
            <v>กระเบื้องเซรามิค ขนาด 0.60x0.60 ม. รุ่น W.RUG 60x60 DM 3335 ร็อคไลท์เบจ  ของ แกรนด์โฮมมาร์ท</v>
          </cell>
          <cell r="F47">
            <v>647</v>
          </cell>
          <cell r="G47">
            <v>120</v>
          </cell>
          <cell r="J47">
            <v>647</v>
          </cell>
          <cell r="K47">
            <v>525</v>
          </cell>
          <cell r="L47">
            <v>26</v>
          </cell>
          <cell r="M47">
            <v>35</v>
          </cell>
          <cell r="O47">
            <v>25</v>
          </cell>
          <cell r="P47">
            <v>5</v>
          </cell>
          <cell r="S47">
            <v>1.05</v>
          </cell>
          <cell r="T47">
            <v>120</v>
          </cell>
          <cell r="U47">
            <v>120</v>
          </cell>
          <cell r="AA47">
            <v>1</v>
          </cell>
          <cell r="AD47" t="str">
            <v>แกรนด์โฮมมาร์ท งามวงศ์วาน</v>
          </cell>
        </row>
        <row r="49">
          <cell r="AA49">
            <v>1</v>
          </cell>
        </row>
        <row r="50">
          <cell r="AA50">
            <v>1</v>
          </cell>
        </row>
        <row r="51">
          <cell r="B51" t="str">
            <v>P1</v>
          </cell>
          <cell r="C51" t="str">
            <v>ผนังมวลเบาฉาบปูนเรียบทาสีภายในของ TOA 8797หรือเทียบเท่า</v>
          </cell>
          <cell r="F51">
            <v>97</v>
          </cell>
          <cell r="G51">
            <v>90</v>
          </cell>
          <cell r="J51">
            <v>97</v>
          </cell>
          <cell r="N51">
            <v>56.785714285714292</v>
          </cell>
          <cell r="Q51">
            <v>35</v>
          </cell>
          <cell r="S51">
            <v>1.05</v>
          </cell>
          <cell r="T51">
            <v>90</v>
          </cell>
          <cell r="X51">
            <v>65</v>
          </cell>
          <cell r="Y51">
            <v>25</v>
          </cell>
          <cell r="AA51">
            <v>1</v>
          </cell>
          <cell r="AD51" t="str">
            <v>Q-CON EASTERN CO.,LTD. , TOA PAINT (THAILAND) CO.,LTD.</v>
          </cell>
        </row>
        <row r="52">
          <cell r="B52" t="str">
            <v>P2</v>
          </cell>
          <cell r="C52" t="str">
            <v>ผนังมวลเบาฉาบปูนเรียบทาสี Acrylic 100%ภายนอกของ TOA 8791 หรือเทียบเท่า</v>
          </cell>
          <cell r="F52">
            <v>97</v>
          </cell>
          <cell r="G52">
            <v>100</v>
          </cell>
          <cell r="J52">
            <v>97</v>
          </cell>
          <cell r="N52">
            <v>56.785714285714292</v>
          </cell>
          <cell r="Q52">
            <v>35</v>
          </cell>
          <cell r="S52">
            <v>1.05</v>
          </cell>
          <cell r="T52">
            <v>100</v>
          </cell>
          <cell r="X52">
            <v>70</v>
          </cell>
          <cell r="Y52">
            <v>30</v>
          </cell>
          <cell r="AA52">
            <v>1</v>
          </cell>
          <cell r="AD52" t="str">
            <v>Q-CON EASTERN CO.,LTD. , TOA PAINT (THAILAND) CO.,LTD.</v>
          </cell>
        </row>
        <row r="53">
          <cell r="B53" t="str">
            <v>P3</v>
          </cell>
          <cell r="C53" t="str">
            <v xml:space="preserve"> Cotto Rope Stone Beige (L)</v>
          </cell>
          <cell r="F53">
            <v>253</v>
          </cell>
          <cell r="G53">
            <v>150</v>
          </cell>
          <cell r="J53">
            <v>253</v>
          </cell>
          <cell r="K53">
            <v>220</v>
          </cell>
          <cell r="M53">
            <v>5.25</v>
          </cell>
          <cell r="O53">
            <v>3.75</v>
          </cell>
          <cell r="P53">
            <v>0.75</v>
          </cell>
          <cell r="S53">
            <v>1.1000000000000001</v>
          </cell>
          <cell r="T53">
            <v>150</v>
          </cell>
          <cell r="U53">
            <v>150</v>
          </cell>
          <cell r="AA53">
            <v>1</v>
          </cell>
          <cell r="AD53" t="str">
            <v>CPK HOUSING PRODUCT CO.,LTD.</v>
          </cell>
        </row>
        <row r="54">
          <cell r="B54" t="str">
            <v>P3</v>
          </cell>
          <cell r="C54" t="str">
            <v>Cotto Bamboo Beige R/T</v>
          </cell>
          <cell r="F54">
            <v>712</v>
          </cell>
          <cell r="G54">
            <v>150</v>
          </cell>
          <cell r="J54">
            <v>712</v>
          </cell>
          <cell r="K54">
            <v>582.01</v>
          </cell>
          <cell r="M54">
            <v>35</v>
          </cell>
          <cell r="O54">
            <v>25</v>
          </cell>
          <cell r="P54">
            <v>5</v>
          </cell>
          <cell r="S54">
            <v>1.1000000000000001</v>
          </cell>
          <cell r="T54">
            <v>150</v>
          </cell>
          <cell r="U54">
            <v>150</v>
          </cell>
          <cell r="AA54">
            <v>1</v>
          </cell>
          <cell r="AD54" t="str">
            <v>แกรนด์โฮมมาร์ท งามวงศ์วาน</v>
          </cell>
        </row>
        <row r="55">
          <cell r="B55" t="str">
            <v>P3</v>
          </cell>
          <cell r="C55" t="str">
            <v>Cotto Bamboo Ocra R/T</v>
          </cell>
          <cell r="F55">
            <v>712</v>
          </cell>
          <cell r="G55">
            <v>150</v>
          </cell>
          <cell r="J55">
            <v>712</v>
          </cell>
          <cell r="K55">
            <v>582.01</v>
          </cell>
          <cell r="M55">
            <v>35</v>
          </cell>
          <cell r="O55">
            <v>25</v>
          </cell>
          <cell r="P55">
            <v>5</v>
          </cell>
          <cell r="S55">
            <v>1.1000000000000001</v>
          </cell>
          <cell r="T55">
            <v>150</v>
          </cell>
          <cell r="U55">
            <v>150</v>
          </cell>
          <cell r="AA55">
            <v>1</v>
          </cell>
          <cell r="AD55" t="str">
            <v>แกรนด์โฮมมาร์ท งามวงศ์วาน</v>
          </cell>
        </row>
        <row r="56">
          <cell r="B56" t="str">
            <v>P3</v>
          </cell>
          <cell r="C56" t="str">
            <v>กระเบื้อง Cotto 12"x24" Woodstone Beige R/T</v>
          </cell>
          <cell r="F56">
            <v>530</v>
          </cell>
          <cell r="G56">
            <v>150</v>
          </cell>
          <cell r="J56">
            <v>530</v>
          </cell>
          <cell r="K56">
            <v>416.5</v>
          </cell>
          <cell r="M56">
            <v>35</v>
          </cell>
          <cell r="O56">
            <v>25</v>
          </cell>
          <cell r="P56">
            <v>5</v>
          </cell>
          <cell r="S56">
            <v>1.1000000000000001</v>
          </cell>
          <cell r="T56">
            <v>150</v>
          </cell>
          <cell r="U56">
            <v>150</v>
          </cell>
          <cell r="AA56">
            <v>1</v>
          </cell>
          <cell r="AD56" t="str">
            <v>แมนสุขภัณฑ์</v>
          </cell>
        </row>
        <row r="57">
          <cell r="B57" t="str">
            <v>P3</v>
          </cell>
          <cell r="C57" t="str">
            <v>กระเบื้อง COTTO Gloss 8"x12" Gloss White</v>
          </cell>
          <cell r="F57">
            <v>328</v>
          </cell>
          <cell r="G57">
            <v>150</v>
          </cell>
          <cell r="J57">
            <v>328</v>
          </cell>
          <cell r="K57">
            <v>232.8</v>
          </cell>
          <cell r="M57">
            <v>35</v>
          </cell>
          <cell r="O57">
            <v>25</v>
          </cell>
          <cell r="P57">
            <v>5</v>
          </cell>
          <cell r="S57">
            <v>1.1000000000000001</v>
          </cell>
          <cell r="T57">
            <v>150</v>
          </cell>
          <cell r="U57">
            <v>150</v>
          </cell>
          <cell r="AA57">
            <v>1</v>
          </cell>
          <cell r="AD57" t="str">
            <v>แกรนด์โฮมมาร์ท งามวงศ์วาน</v>
          </cell>
        </row>
        <row r="58">
          <cell r="B58" t="str">
            <v>P3</v>
          </cell>
          <cell r="C58" t="str">
            <v>กระเบื้อง COTTO Picasso 12"x12" สี White PE14</v>
          </cell>
          <cell r="F58">
            <v>315</v>
          </cell>
          <cell r="G58">
            <v>150</v>
          </cell>
          <cell r="J58">
            <v>315</v>
          </cell>
          <cell r="K58">
            <v>220.5</v>
          </cell>
          <cell r="M58">
            <v>35</v>
          </cell>
          <cell r="O58">
            <v>25</v>
          </cell>
          <cell r="P58">
            <v>5</v>
          </cell>
          <cell r="S58">
            <v>1.1000000000000001</v>
          </cell>
          <cell r="T58">
            <v>150</v>
          </cell>
          <cell r="U58">
            <v>150</v>
          </cell>
          <cell r="AA58">
            <v>1</v>
          </cell>
          <cell r="AD58" t="str">
            <v>แมนสุขภัณฑ์</v>
          </cell>
        </row>
        <row r="59">
          <cell r="B59" t="str">
            <v>P3</v>
          </cell>
          <cell r="C59" t="str">
            <v>กระเบื้อง COTTO Picasso 12"x12" สี White PE15</v>
          </cell>
          <cell r="F59">
            <v>315</v>
          </cell>
          <cell r="G59">
            <v>150</v>
          </cell>
          <cell r="J59">
            <v>315</v>
          </cell>
          <cell r="K59">
            <v>220.5</v>
          </cell>
          <cell r="M59">
            <v>35</v>
          </cell>
          <cell r="O59">
            <v>25</v>
          </cell>
          <cell r="P59">
            <v>5</v>
          </cell>
          <cell r="S59">
            <v>1.1000000000000001</v>
          </cell>
          <cell r="T59">
            <v>150</v>
          </cell>
          <cell r="U59">
            <v>150</v>
          </cell>
          <cell r="AA59">
            <v>1</v>
          </cell>
          <cell r="AD59" t="str">
            <v>แมนสุขภัณฑ์</v>
          </cell>
        </row>
        <row r="60">
          <cell r="B60" t="str">
            <v>P3</v>
          </cell>
          <cell r="C60" t="str">
            <v>กระเบื้อง โมเสท RCI Cryal Blue Pattern</v>
          </cell>
          <cell r="F60">
            <v>1371</v>
          </cell>
          <cell r="G60">
            <v>250</v>
          </cell>
          <cell r="J60">
            <v>1371</v>
          </cell>
          <cell r="K60">
            <v>1155</v>
          </cell>
          <cell r="L60">
            <v>26</v>
          </cell>
          <cell r="M60">
            <v>35</v>
          </cell>
          <cell r="O60">
            <v>25</v>
          </cell>
          <cell r="P60">
            <v>5</v>
          </cell>
          <cell r="S60">
            <v>1.1000000000000001</v>
          </cell>
          <cell r="T60">
            <v>250</v>
          </cell>
          <cell r="U60">
            <v>250</v>
          </cell>
          <cell r="AA60">
            <v>1</v>
          </cell>
          <cell r="AD60" t="str">
            <v>แกรนด์โฮมมาร์ท งามวงศ์วาน</v>
          </cell>
        </row>
        <row r="61">
          <cell r="B61" t="str">
            <v>P3</v>
          </cell>
          <cell r="C61" t="str">
            <v>กระเบื้องของ CP รุ่น HBS6000 ขนาด 24"x24"</v>
          </cell>
          <cell r="F61">
            <v>816</v>
          </cell>
          <cell r="G61">
            <v>200</v>
          </cell>
          <cell r="J61">
            <v>816</v>
          </cell>
          <cell r="K61">
            <v>650</v>
          </cell>
          <cell r="L61">
            <v>26</v>
          </cell>
          <cell r="M61">
            <v>35</v>
          </cell>
          <cell r="O61">
            <v>25</v>
          </cell>
          <cell r="P61">
            <v>5</v>
          </cell>
          <cell r="S61">
            <v>1.1000000000000001</v>
          </cell>
          <cell r="T61">
            <v>200</v>
          </cell>
          <cell r="U61">
            <v>200</v>
          </cell>
          <cell r="AA61">
            <v>1</v>
          </cell>
          <cell r="AD61" t="str">
            <v>CPK HOUSING PRODUCT CO.,LTD.</v>
          </cell>
        </row>
        <row r="62">
          <cell r="B62" t="str">
            <v>P3</v>
          </cell>
          <cell r="C62" t="str">
            <v>กระเบื้องเซรามิค 8"x8"</v>
          </cell>
          <cell r="F62">
            <v>321</v>
          </cell>
          <cell r="G62">
            <v>150</v>
          </cell>
          <cell r="J62">
            <v>321</v>
          </cell>
          <cell r="K62">
            <v>200</v>
          </cell>
          <cell r="L62">
            <v>26</v>
          </cell>
          <cell r="M62">
            <v>35</v>
          </cell>
          <cell r="O62">
            <v>25</v>
          </cell>
          <cell r="P62">
            <v>5</v>
          </cell>
          <cell r="S62">
            <v>1.1000000000000001</v>
          </cell>
          <cell r="T62">
            <v>150</v>
          </cell>
          <cell r="U62">
            <v>150</v>
          </cell>
          <cell r="AA62">
            <v>1</v>
          </cell>
          <cell r="AD62" t="str">
            <v>แมนสุขภัณฑ์</v>
          </cell>
        </row>
        <row r="63">
          <cell r="B63" t="str">
            <v>P3</v>
          </cell>
          <cell r="C63" t="str">
            <v>กระเบื้องโมเสท ของ Casa rocca รุ่น20G10,20G11</v>
          </cell>
          <cell r="F63">
            <v>2218</v>
          </cell>
          <cell r="G63">
            <v>250</v>
          </cell>
          <cell r="J63">
            <v>2218</v>
          </cell>
          <cell r="K63">
            <v>1925</v>
          </cell>
          <cell r="L63">
            <v>26</v>
          </cell>
          <cell r="M63">
            <v>35</v>
          </cell>
          <cell r="O63">
            <v>25</v>
          </cell>
          <cell r="P63">
            <v>5</v>
          </cell>
          <cell r="S63">
            <v>1.1000000000000001</v>
          </cell>
          <cell r="T63">
            <v>250</v>
          </cell>
          <cell r="U63">
            <v>250</v>
          </cell>
          <cell r="AA63">
            <v>1</v>
          </cell>
          <cell r="AD63" t="str">
            <v>CASA ROCCA CO.,LTD.</v>
          </cell>
        </row>
        <row r="64">
          <cell r="B64" t="str">
            <v>P3</v>
          </cell>
          <cell r="C64" t="str">
            <v>กระเบื้องหิน BS. 6011    24"x24"</v>
          </cell>
          <cell r="F64">
            <v>596</v>
          </cell>
          <cell r="G64">
            <v>200</v>
          </cell>
          <cell r="J64">
            <v>596</v>
          </cell>
          <cell r="K64">
            <v>450</v>
          </cell>
          <cell r="L64">
            <v>26</v>
          </cell>
          <cell r="M64">
            <v>35</v>
          </cell>
          <cell r="O64">
            <v>25</v>
          </cell>
          <cell r="P64">
            <v>5</v>
          </cell>
          <cell r="S64">
            <v>1.1000000000000001</v>
          </cell>
          <cell r="T64">
            <v>200</v>
          </cell>
          <cell r="U64">
            <v>200</v>
          </cell>
          <cell r="AA64">
            <v>1</v>
          </cell>
          <cell r="AD64" t="str">
            <v>CPK HOUSING PRODUCT CO.,LTD.</v>
          </cell>
        </row>
        <row r="65">
          <cell r="B65" t="str">
            <v>P4</v>
          </cell>
          <cell r="C65" t="str">
            <v>ผนังกรุหิน Rexstone รุ่น C-69 สีงาช้าง ของ หจก. ไทยประดับภัณฑ์</v>
          </cell>
          <cell r="F65">
            <v>1521</v>
          </cell>
          <cell r="G65">
            <v>350</v>
          </cell>
          <cell r="J65">
            <v>1521</v>
          </cell>
          <cell r="K65">
            <v>1420</v>
          </cell>
          <cell r="L65">
            <v>26</v>
          </cell>
          <cell r="O65">
            <v>50</v>
          </cell>
          <cell r="P65">
            <v>5</v>
          </cell>
          <cell r="R65">
            <v>20</v>
          </cell>
          <cell r="S65">
            <v>1</v>
          </cell>
          <cell r="T65">
            <v>350</v>
          </cell>
          <cell r="U65">
            <v>350</v>
          </cell>
          <cell r="AA65">
            <v>1</v>
          </cell>
          <cell r="AD65" t="str">
            <v>หจก. ไทยประดับภัณฑ์</v>
          </cell>
        </row>
        <row r="66">
          <cell r="B66" t="str">
            <v>P5</v>
          </cell>
          <cell r="C66" t="str">
            <v>ผนังระแนงไม้แดงขนาด 2"x4" ทาสีย้อมไม้กึ่งเงาของ ICI</v>
          </cell>
          <cell r="F66">
            <v>2000</v>
          </cell>
          <cell r="G66">
            <v>0</v>
          </cell>
          <cell r="J66">
            <v>2000</v>
          </cell>
          <cell r="K66">
            <v>2000</v>
          </cell>
          <cell r="S66">
            <v>1</v>
          </cell>
          <cell r="T66">
            <v>0</v>
          </cell>
          <cell r="AA66">
            <v>1</v>
          </cell>
          <cell r="AD66" t="str">
            <v>บริษัท พี ที ไม้แปรรูป จำกัด</v>
          </cell>
        </row>
        <row r="67">
          <cell r="B67" t="str">
            <v>P6</v>
          </cell>
          <cell r="C67" t="str">
            <v>ผนังระแนงอลูมิเนียม ขนาด 2"x4"</v>
          </cell>
          <cell r="F67">
            <v>2185</v>
          </cell>
          <cell r="G67">
            <v>0</v>
          </cell>
          <cell r="J67">
            <v>2185</v>
          </cell>
          <cell r="K67">
            <v>2185</v>
          </cell>
          <cell r="S67">
            <v>1</v>
          </cell>
          <cell r="T67">
            <v>0</v>
          </cell>
          <cell r="AA67">
            <v>1</v>
          </cell>
          <cell r="AD67" t="str">
            <v>VISUAL IMAGE PLUS CO.,LTD.</v>
          </cell>
        </row>
        <row r="68">
          <cell r="B68" t="str">
            <v>P9</v>
          </cell>
          <cell r="C68" t="str">
            <v>ผนัง คสล. ผสมน้ำยากันซึมภายนอกบุแผ่นกันรั่วซึม หนาไม่น้อยกว่า 2 มม. ฉาบกันซึมด้วย Cement Base</v>
          </cell>
          <cell r="F68">
            <v>158</v>
          </cell>
          <cell r="G68">
            <v>80</v>
          </cell>
          <cell r="J68">
            <v>158</v>
          </cell>
          <cell r="K68">
            <v>150</v>
          </cell>
          <cell r="S68">
            <v>1.05</v>
          </cell>
          <cell r="T68">
            <v>80</v>
          </cell>
          <cell r="U68">
            <v>80</v>
          </cell>
          <cell r="AA68">
            <v>1</v>
          </cell>
          <cell r="AD68" t="str">
            <v>FOSROC (THAILAND) CO.,LTD.</v>
          </cell>
        </row>
        <row r="69">
          <cell r="B69" t="str">
            <v>P10</v>
          </cell>
          <cell r="C69" t="str">
            <v>ผนัง คสล. ฉาบปูนเรียบทาสี</v>
          </cell>
          <cell r="F69">
            <v>100</v>
          </cell>
          <cell r="G69">
            <v>95</v>
          </cell>
          <cell r="J69">
            <v>100</v>
          </cell>
          <cell r="N69">
            <v>60</v>
          </cell>
          <cell r="Q69">
            <v>35</v>
          </cell>
          <cell r="S69">
            <v>1.05</v>
          </cell>
          <cell r="T69">
            <v>95</v>
          </cell>
          <cell r="U69">
            <v>70</v>
          </cell>
          <cell r="Y69">
            <v>25</v>
          </cell>
          <cell r="AA69">
            <v>1</v>
          </cell>
        </row>
        <row r="70">
          <cell r="B70" t="str">
            <v>P11</v>
          </cell>
          <cell r="C70" t="str">
            <v>กรุแผ่นใยแก้วซับเสียง หนา 50 มม. 24kg/m3 หุ้มแผ่นผ้าโพลีเอสเตอร์สีขาว ยึดด้วยหมุดเหล็กพร้อมแหวนรอง</v>
          </cell>
          <cell r="F70">
            <v>1266</v>
          </cell>
          <cell r="G70">
            <v>0</v>
          </cell>
          <cell r="J70">
            <v>1266</v>
          </cell>
          <cell r="K70">
            <v>1240</v>
          </cell>
          <cell r="L70">
            <v>26</v>
          </cell>
          <cell r="S70">
            <v>1</v>
          </cell>
          <cell r="T70">
            <v>0</v>
          </cell>
          <cell r="U70">
            <v>0</v>
          </cell>
          <cell r="AA70">
            <v>1</v>
          </cell>
          <cell r="AD70" t="str">
            <v>SLIN SYSTEM WORK LIMITED PARTNERSHIP</v>
          </cell>
        </row>
        <row r="71">
          <cell r="B71" t="str">
            <v>P14</v>
          </cell>
          <cell r="C71" t="str">
            <v>ผนัง Aluminium รุ่น ML-5020 สี Powder Code</v>
          </cell>
          <cell r="F71">
            <v>2185</v>
          </cell>
          <cell r="G71">
            <v>0</v>
          </cell>
          <cell r="J71">
            <v>2185</v>
          </cell>
          <cell r="K71">
            <v>2185</v>
          </cell>
          <cell r="S71">
            <v>1</v>
          </cell>
          <cell r="T71">
            <v>0</v>
          </cell>
          <cell r="U71">
            <v>0</v>
          </cell>
          <cell r="AA71">
            <v>1</v>
          </cell>
          <cell r="AD71" t="str">
            <v>VISUAL IMAGE PLUS CO.,LTD.</v>
          </cell>
        </row>
        <row r="72">
          <cell r="B72" t="str">
            <v>ผนังหน้าลิฟท์ Interior</v>
          </cell>
          <cell r="F72">
            <v>8000</v>
          </cell>
          <cell r="G72">
            <v>0</v>
          </cell>
          <cell r="J72">
            <v>8000</v>
          </cell>
          <cell r="K72">
            <v>8000</v>
          </cell>
          <cell r="S72">
            <v>1</v>
          </cell>
          <cell r="T72">
            <v>0</v>
          </cell>
          <cell r="U72">
            <v>0</v>
          </cell>
          <cell r="AA72">
            <v>1</v>
          </cell>
        </row>
        <row r="73">
          <cell r="B73" t="str">
            <v>ระแนงไม้ทำสีโอ็ค 2.5x2.5 ซม. ขึ้นรูปตามแบบ</v>
          </cell>
          <cell r="F73">
            <v>1950</v>
          </cell>
          <cell r="G73">
            <v>0</v>
          </cell>
          <cell r="J73">
            <v>1950</v>
          </cell>
          <cell r="K73">
            <v>1850</v>
          </cell>
          <cell r="L73">
            <v>100</v>
          </cell>
          <cell r="S73">
            <v>1</v>
          </cell>
          <cell r="T73">
            <v>0</v>
          </cell>
          <cell r="U73">
            <v>0</v>
          </cell>
          <cell r="AA73">
            <v>1</v>
          </cell>
        </row>
        <row r="74">
          <cell r="B74" t="str">
            <v xml:space="preserve">ราวกันตกกระจก Laminate 6+6 มม. พร้อมอุปกรณ์ตามแบบ </v>
          </cell>
          <cell r="F74">
            <v>11077</v>
          </cell>
          <cell r="G74">
            <v>0</v>
          </cell>
          <cell r="J74">
            <v>11077</v>
          </cell>
          <cell r="K74">
            <v>11077</v>
          </cell>
          <cell r="S74">
            <v>1</v>
          </cell>
          <cell r="T74">
            <v>0</v>
          </cell>
          <cell r="AA74">
            <v>1</v>
          </cell>
          <cell r="AD74" t="str">
            <v>PHONGPARNDHARA CO.,LTD.</v>
          </cell>
        </row>
        <row r="75">
          <cell r="B75" t="str">
            <v>ผนังกันตกกระจกใส LAMSAFE หนา 20.76 mm. H/S+H/S</v>
          </cell>
          <cell r="F75">
            <v>18000</v>
          </cell>
          <cell r="G75">
            <v>0</v>
          </cell>
          <cell r="J75">
            <v>18000</v>
          </cell>
          <cell r="K75">
            <v>17900</v>
          </cell>
          <cell r="L75">
            <v>100</v>
          </cell>
          <cell r="S75">
            <v>1</v>
          </cell>
          <cell r="T75">
            <v>0</v>
          </cell>
          <cell r="AA75">
            <v>1</v>
          </cell>
        </row>
        <row r="76">
          <cell r="T76">
            <v>0</v>
          </cell>
          <cell r="AA76">
            <v>1</v>
          </cell>
        </row>
        <row r="77">
          <cell r="T77">
            <v>0</v>
          </cell>
          <cell r="AA77">
            <v>1</v>
          </cell>
        </row>
        <row r="78">
          <cell r="B78" t="str">
            <v>TOP หินแกรนิต TSR รุ่น ครีมม่า ไซอ่อน ขึ้นรูปตามแบบ</v>
          </cell>
          <cell r="F78">
            <v>2755</v>
          </cell>
          <cell r="G78">
            <v>2048</v>
          </cell>
          <cell r="J78">
            <v>2755</v>
          </cell>
          <cell r="K78">
            <v>2700</v>
          </cell>
          <cell r="L78">
            <v>20</v>
          </cell>
          <cell r="M78">
            <v>35</v>
          </cell>
          <cell r="S78">
            <v>1</v>
          </cell>
          <cell r="T78">
            <v>2048</v>
          </cell>
          <cell r="U78">
            <v>2048</v>
          </cell>
          <cell r="AA78">
            <v>1</v>
          </cell>
          <cell r="AD78" t="str">
            <v>THANAKOM MARBLE &amp; GRANITE CO.,LTD.</v>
          </cell>
        </row>
        <row r="79">
          <cell r="B79" t="str">
            <v>Top หินอ่อนของ TSR รุ่น ครีมม่า เจียรมุม 0.20x0.60 ม.</v>
          </cell>
          <cell r="F79">
            <v>2755</v>
          </cell>
          <cell r="G79">
            <v>2048</v>
          </cell>
          <cell r="J79">
            <v>2755</v>
          </cell>
          <cell r="K79">
            <v>2700</v>
          </cell>
          <cell r="L79">
            <v>20</v>
          </cell>
          <cell r="M79">
            <v>35</v>
          </cell>
          <cell r="S79">
            <v>1</v>
          </cell>
          <cell r="T79">
            <v>2048</v>
          </cell>
          <cell r="U79">
            <v>2048</v>
          </cell>
          <cell r="AA79">
            <v>1</v>
          </cell>
          <cell r="AD79" t="str">
            <v>THANAKOM MARBLE &amp; GRANITE CO.,LTD.</v>
          </cell>
        </row>
        <row r="80">
          <cell r="B80" t="str">
            <v>Top หินอ่อนของ TSR รุ่น ครีมม่า เจียรมุม 0.20x0.80 ม.</v>
          </cell>
          <cell r="F80">
            <v>2755</v>
          </cell>
          <cell r="G80">
            <v>2048</v>
          </cell>
          <cell r="J80">
            <v>2755</v>
          </cell>
          <cell r="K80">
            <v>2700</v>
          </cell>
          <cell r="L80">
            <v>20</v>
          </cell>
          <cell r="M80">
            <v>35</v>
          </cell>
          <cell r="S80">
            <v>1</v>
          </cell>
          <cell r="T80">
            <v>2048</v>
          </cell>
          <cell r="U80">
            <v>2048</v>
          </cell>
          <cell r="AA80">
            <v>1</v>
          </cell>
          <cell r="AD80" t="str">
            <v>THANAKOM MARBLE &amp; GRANITE CO.,LTD.</v>
          </cell>
        </row>
        <row r="81">
          <cell r="B81" t="str">
            <v>TOP อ่างอาบน้ำ หินแกรนิต TSR รุ่น ครีมม่า ไซอ่อน ขึ้นรูปตามแบบ</v>
          </cell>
          <cell r="F81">
            <v>2755</v>
          </cell>
          <cell r="G81">
            <v>2048</v>
          </cell>
          <cell r="J81">
            <v>2755</v>
          </cell>
          <cell r="K81">
            <v>2700</v>
          </cell>
          <cell r="L81">
            <v>20</v>
          </cell>
          <cell r="M81">
            <v>35</v>
          </cell>
          <cell r="S81">
            <v>1</v>
          </cell>
          <cell r="T81">
            <v>2048</v>
          </cell>
          <cell r="U81">
            <v>2048</v>
          </cell>
          <cell r="AA81">
            <v>1</v>
          </cell>
          <cell r="AD81" t="str">
            <v>THANAKOM MARBLE &amp; GRANITE CO.,LTD.</v>
          </cell>
        </row>
        <row r="82">
          <cell r="B82" t="str">
            <v>Top หินแกรนิตสีดำสเปน หนา 2 ซม. ขึ้นรูปตามแบบ</v>
          </cell>
          <cell r="F82">
            <v>2205</v>
          </cell>
          <cell r="G82">
            <v>2048</v>
          </cell>
          <cell r="J82">
            <v>2205</v>
          </cell>
          <cell r="K82">
            <v>2150</v>
          </cell>
          <cell r="L82">
            <v>20</v>
          </cell>
          <cell r="M82">
            <v>35</v>
          </cell>
          <cell r="S82">
            <v>1</v>
          </cell>
          <cell r="T82">
            <v>2048</v>
          </cell>
          <cell r="U82">
            <v>2048</v>
          </cell>
          <cell r="AA82">
            <v>1</v>
          </cell>
          <cell r="AD82" t="str">
            <v>THANAKOM MARBLE &amp; GRANITE CO.,LTD.</v>
          </cell>
        </row>
        <row r="83">
          <cell r="B83" t="str">
            <v>Top หินอ่อน สโนไวท์หนา 2 ซม.เจียรมุม</v>
          </cell>
          <cell r="F83">
            <v>2705</v>
          </cell>
          <cell r="G83">
            <v>2048</v>
          </cell>
          <cell r="J83">
            <v>2705</v>
          </cell>
          <cell r="K83">
            <v>2650</v>
          </cell>
          <cell r="L83">
            <v>20</v>
          </cell>
          <cell r="M83">
            <v>35</v>
          </cell>
          <cell r="S83">
            <v>1</v>
          </cell>
          <cell r="T83">
            <v>2048</v>
          </cell>
          <cell r="U83">
            <v>2048</v>
          </cell>
          <cell r="AA83">
            <v>1</v>
          </cell>
          <cell r="AD83" t="str">
            <v>THANAKOM MARBLE &amp; GRANITE CO.,LTD.</v>
          </cell>
        </row>
        <row r="84">
          <cell r="B84" t="str">
            <v>Top หินเทียม CP RH 161 ขึ้นรูปตามแบบ</v>
          </cell>
          <cell r="F84">
            <v>2755</v>
          </cell>
          <cell r="G84">
            <v>1566</v>
          </cell>
          <cell r="J84">
            <v>2755</v>
          </cell>
          <cell r="K84">
            <v>2700</v>
          </cell>
          <cell r="L84">
            <v>20</v>
          </cell>
          <cell r="M84">
            <v>35</v>
          </cell>
          <cell r="S84">
            <v>1</v>
          </cell>
          <cell r="T84">
            <v>1566</v>
          </cell>
          <cell r="U84">
            <v>1566</v>
          </cell>
          <cell r="AA84">
            <v>1</v>
          </cell>
          <cell r="AD84" t="str">
            <v>THANAKOM MARBLE &amp; GRANITE CO.,LTD.</v>
          </cell>
        </row>
        <row r="85">
          <cell r="B85" t="str">
            <v>Top หินเทียม RS 101</v>
          </cell>
          <cell r="F85">
            <v>2755</v>
          </cell>
          <cell r="G85">
            <v>1566</v>
          </cell>
          <cell r="J85">
            <v>2755</v>
          </cell>
          <cell r="K85">
            <v>2700</v>
          </cell>
          <cell r="L85">
            <v>20</v>
          </cell>
          <cell r="M85">
            <v>35</v>
          </cell>
          <cell r="S85">
            <v>1</v>
          </cell>
          <cell r="T85">
            <v>1566</v>
          </cell>
          <cell r="U85">
            <v>1566</v>
          </cell>
          <cell r="AA85">
            <v>1</v>
          </cell>
          <cell r="AD85" t="str">
            <v>THANAKOM MARBLE &amp; GRANITE CO.,LTD.</v>
          </cell>
        </row>
        <row r="88">
          <cell r="B88" t="str">
            <v>กระจก Tempered ฝ้า หนา 10 มม. WC5</v>
          </cell>
          <cell r="F88">
            <v>33271</v>
          </cell>
          <cell r="G88">
            <v>0</v>
          </cell>
          <cell r="J88">
            <v>33271</v>
          </cell>
          <cell r="K88">
            <v>34300</v>
          </cell>
          <cell r="S88">
            <v>0.97</v>
          </cell>
          <cell r="T88">
            <v>0</v>
          </cell>
          <cell r="AA88">
            <v>1</v>
          </cell>
          <cell r="AD88" t="str">
            <v>SHOWER TEMPER DESIGN CO.,LTD.</v>
          </cell>
        </row>
        <row r="89">
          <cell r="B89" t="str">
            <v>กระจก Tempered ฝ้า หนา 10 มม. WC6</v>
          </cell>
          <cell r="F89">
            <v>37442</v>
          </cell>
          <cell r="G89">
            <v>0</v>
          </cell>
          <cell r="J89">
            <v>37442</v>
          </cell>
          <cell r="K89">
            <v>38600</v>
          </cell>
          <cell r="S89">
            <v>0.97</v>
          </cell>
          <cell r="T89">
            <v>0</v>
          </cell>
          <cell r="AA89">
            <v>1</v>
          </cell>
          <cell r="AD89" t="str">
            <v>SHOWER TEMPER DESIGN CO.,LTD.</v>
          </cell>
        </row>
        <row r="90">
          <cell r="B90" t="str">
            <v>กระจก Tempered ฝ้า หนา 10 มม. WC7</v>
          </cell>
          <cell r="F90">
            <v>35599</v>
          </cell>
          <cell r="G90">
            <v>0</v>
          </cell>
          <cell r="J90">
            <v>35599</v>
          </cell>
          <cell r="K90">
            <v>36700</v>
          </cell>
          <cell r="S90">
            <v>0.97</v>
          </cell>
          <cell r="T90">
            <v>0</v>
          </cell>
          <cell r="AA90">
            <v>1</v>
          </cell>
          <cell r="AD90" t="str">
            <v>SHOWER TEMPER DESIGN CO.,LTD.</v>
          </cell>
        </row>
        <row r="91">
          <cell r="B91" t="str">
            <v>กระจก Tempered ฝ้า หนา 10 มม. WC8</v>
          </cell>
          <cell r="F91">
            <v>34435</v>
          </cell>
          <cell r="G91">
            <v>0</v>
          </cell>
          <cell r="J91">
            <v>34435</v>
          </cell>
          <cell r="K91">
            <v>35500</v>
          </cell>
          <cell r="S91">
            <v>0.97</v>
          </cell>
          <cell r="T91">
            <v>0</v>
          </cell>
          <cell r="AA91">
            <v>1</v>
          </cell>
          <cell r="AD91" t="str">
            <v>SHOWER TEMPER DESIGN CO.,LTD.</v>
          </cell>
        </row>
        <row r="92">
          <cell r="B92" t="str">
            <v>กระจก Tempered ฝ้า หนา 10 มม. WC9</v>
          </cell>
          <cell r="F92">
            <v>36181</v>
          </cell>
          <cell r="G92">
            <v>0</v>
          </cell>
          <cell r="J92">
            <v>36181</v>
          </cell>
          <cell r="K92">
            <v>37300</v>
          </cell>
          <cell r="S92">
            <v>0.97</v>
          </cell>
          <cell r="T92">
            <v>0</v>
          </cell>
          <cell r="AA92">
            <v>1</v>
          </cell>
          <cell r="AD92" t="str">
            <v>SHOWER TEMPER DESIGN CO.,LTD.</v>
          </cell>
        </row>
        <row r="93">
          <cell r="B93" t="str">
            <v>กระจก Tempered ฝ้า หนา 10 มม. WC10</v>
          </cell>
          <cell r="F93">
            <v>20079</v>
          </cell>
          <cell r="G93">
            <v>0</v>
          </cell>
          <cell r="J93">
            <v>20079</v>
          </cell>
          <cell r="K93">
            <v>20700</v>
          </cell>
          <cell r="S93">
            <v>0.97</v>
          </cell>
          <cell r="T93">
            <v>0</v>
          </cell>
          <cell r="AA93">
            <v>1</v>
          </cell>
          <cell r="AD93" t="str">
            <v>SHOWER TEMPER DESIGN CO.,LTD.</v>
          </cell>
        </row>
        <row r="94">
          <cell r="B94" t="str">
            <v>กระจก Tempered ฝ้า หนา10มม. WC11</v>
          </cell>
          <cell r="F94">
            <v>24444</v>
          </cell>
          <cell r="G94">
            <v>0</v>
          </cell>
          <cell r="J94">
            <v>24444</v>
          </cell>
          <cell r="K94">
            <v>25200</v>
          </cell>
          <cell r="S94">
            <v>0.97</v>
          </cell>
          <cell r="T94">
            <v>0</v>
          </cell>
          <cell r="AA94">
            <v>1</v>
          </cell>
          <cell r="AD94" t="str">
            <v>SHOWER TEMPER DESIGN CO.,LTD.</v>
          </cell>
        </row>
        <row r="95">
          <cell r="B95" t="str">
            <v>กระจก Tempered ฝ้า หนา10มม. WC12</v>
          </cell>
          <cell r="F95">
            <v>23280</v>
          </cell>
          <cell r="G95">
            <v>0</v>
          </cell>
          <cell r="J95">
            <v>23280</v>
          </cell>
          <cell r="K95">
            <v>24000</v>
          </cell>
          <cell r="S95">
            <v>0.97</v>
          </cell>
          <cell r="T95">
            <v>0</v>
          </cell>
          <cell r="AA95">
            <v>1</v>
          </cell>
          <cell r="AD95" t="str">
            <v>SHOWER TEMPER DESIGN CO.,LTD.</v>
          </cell>
        </row>
        <row r="96">
          <cell r="B96" t="str">
            <v>กระจก Tempered ฝ้า หนา10มม. WC13</v>
          </cell>
          <cell r="F96">
            <v>65766</v>
          </cell>
          <cell r="G96">
            <v>0</v>
          </cell>
          <cell r="J96">
            <v>65766</v>
          </cell>
          <cell r="K96">
            <v>67800</v>
          </cell>
          <cell r="S96">
            <v>0.97</v>
          </cell>
          <cell r="T96">
            <v>0</v>
          </cell>
          <cell r="AA96">
            <v>1</v>
          </cell>
          <cell r="AD96" t="str">
            <v>SHOWER TEMPER DESIGN CO.,LTD.</v>
          </cell>
        </row>
        <row r="97">
          <cell r="B97" t="str">
            <v>กระจก Tempered ฝ้า หนา10มม. WC14</v>
          </cell>
          <cell r="F97">
            <v>23280</v>
          </cell>
          <cell r="G97">
            <v>0</v>
          </cell>
          <cell r="J97">
            <v>23280</v>
          </cell>
          <cell r="K97">
            <v>24000</v>
          </cell>
          <cell r="S97">
            <v>0.97</v>
          </cell>
          <cell r="T97">
            <v>0</v>
          </cell>
          <cell r="AA97">
            <v>1</v>
          </cell>
          <cell r="AD97" t="str">
            <v>SHOWER TEMPER DESIGN CO.,LTD.</v>
          </cell>
        </row>
        <row r="98">
          <cell r="B98" t="str">
            <v>กระจก Tempered ฝ้า หนา10มม. WC15</v>
          </cell>
          <cell r="F98">
            <v>65281</v>
          </cell>
          <cell r="G98">
            <v>0</v>
          </cell>
          <cell r="J98">
            <v>65281</v>
          </cell>
          <cell r="K98">
            <v>67300</v>
          </cell>
          <cell r="S98">
            <v>0.97</v>
          </cell>
          <cell r="T98">
            <v>0</v>
          </cell>
          <cell r="AA98">
            <v>1</v>
          </cell>
          <cell r="AD98" t="str">
            <v>SHOWER TEMPER DESIGN CO.,LTD.</v>
          </cell>
        </row>
        <row r="99">
          <cell r="AA99">
            <v>1</v>
          </cell>
        </row>
        <row r="100">
          <cell r="B100" t="str">
            <v>ผนังห้องน้ำสำเร็จรูป WC1</v>
          </cell>
          <cell r="F100">
            <v>8450</v>
          </cell>
          <cell r="G100">
            <v>1000</v>
          </cell>
          <cell r="J100">
            <v>8450</v>
          </cell>
          <cell r="K100">
            <v>8450</v>
          </cell>
          <cell r="S100">
            <v>1</v>
          </cell>
          <cell r="T100">
            <v>1000</v>
          </cell>
          <cell r="U100">
            <v>1000</v>
          </cell>
          <cell r="AA100">
            <v>1</v>
          </cell>
          <cell r="AD100" t="str">
            <v>WELCRAFT PRODUCTS CO.,LTD.</v>
          </cell>
        </row>
        <row r="101">
          <cell r="B101" t="str">
            <v>ผนังห้องน้ำสำเร็จรูป WC2</v>
          </cell>
          <cell r="F101">
            <v>8450</v>
          </cell>
          <cell r="G101">
            <v>1000</v>
          </cell>
          <cell r="J101">
            <v>8450</v>
          </cell>
          <cell r="K101">
            <v>8450</v>
          </cell>
          <cell r="S101">
            <v>1</v>
          </cell>
          <cell r="T101">
            <v>1000</v>
          </cell>
          <cell r="U101">
            <v>1000</v>
          </cell>
          <cell r="AA101">
            <v>1</v>
          </cell>
          <cell r="AD101" t="str">
            <v>WELCRAFT PRODUCTS CO.,LTD.</v>
          </cell>
        </row>
        <row r="102">
          <cell r="AA102">
            <v>1</v>
          </cell>
        </row>
        <row r="103">
          <cell r="B103" t="str">
            <v>เข้ามุม PVC ของ Kooning (N0. CTL.-60)</v>
          </cell>
          <cell r="F103">
            <v>55</v>
          </cell>
          <cell r="G103">
            <v>20</v>
          </cell>
          <cell r="J103">
            <v>55</v>
          </cell>
          <cell r="K103">
            <v>45</v>
          </cell>
          <cell r="N103">
            <v>10</v>
          </cell>
          <cell r="S103">
            <v>1</v>
          </cell>
          <cell r="T103">
            <v>20</v>
          </cell>
          <cell r="U103">
            <v>20</v>
          </cell>
          <cell r="AA103">
            <v>1</v>
          </cell>
        </row>
        <row r="104">
          <cell r="T104">
            <v>0</v>
          </cell>
          <cell r="AA104">
            <v>1</v>
          </cell>
        </row>
        <row r="105">
          <cell r="AA105">
            <v>1</v>
          </cell>
        </row>
        <row r="106">
          <cell r="B106" t="str">
            <v>C1</v>
          </cell>
          <cell r="C106" t="str">
            <v xml:space="preserve"> ฝ้าเพดานผิบซั่มบอร์ดหนา 9 มม.โครงเคร่าโลหะ ฉาบรอยต่อเรียบ</v>
          </cell>
          <cell r="F106">
            <v>295</v>
          </cell>
          <cell r="G106">
            <v>0</v>
          </cell>
          <cell r="J106">
            <v>295</v>
          </cell>
          <cell r="K106">
            <v>220</v>
          </cell>
          <cell r="L106">
            <v>20</v>
          </cell>
          <cell r="Q106">
            <v>55</v>
          </cell>
          <cell r="S106">
            <v>1</v>
          </cell>
          <cell r="AA106">
            <v>1</v>
          </cell>
        </row>
        <row r="107">
          <cell r="B107" t="str">
            <v>C2</v>
          </cell>
          <cell r="C107" t="str">
            <v>ฝ้าเพดานผิบซั่มบอร์ด ชนิดกันชื้น หนา 9 มม. โครงเคร่าโลหะ ฉาบรอยต่อเรียบ</v>
          </cell>
          <cell r="F107">
            <v>315</v>
          </cell>
          <cell r="G107">
            <v>0</v>
          </cell>
          <cell r="J107">
            <v>315</v>
          </cell>
          <cell r="K107">
            <v>240</v>
          </cell>
          <cell r="L107">
            <v>20</v>
          </cell>
          <cell r="Q107">
            <v>55</v>
          </cell>
          <cell r="S107">
            <v>1</v>
          </cell>
          <cell r="AA107">
            <v>1</v>
          </cell>
        </row>
        <row r="108">
          <cell r="B108" t="str">
            <v>C4</v>
          </cell>
          <cell r="C108" t="str">
            <v>ฝ้าเพดานกรุแผ่นใยแก้วซับเสียง หนา 50 มม. 24kg/m3 หุ้มแผ่นผ้าโพลีเอสเตอร์สีขาว ยึดด้วยหมุดเหล็กพร้อมแหวนรอง</v>
          </cell>
          <cell r="F108">
            <v>1300</v>
          </cell>
          <cell r="G108">
            <v>0</v>
          </cell>
          <cell r="J108">
            <v>1300</v>
          </cell>
          <cell r="K108">
            <v>1280</v>
          </cell>
          <cell r="L108">
            <v>20</v>
          </cell>
          <cell r="S108">
            <v>1</v>
          </cell>
          <cell r="T108">
            <v>0</v>
          </cell>
          <cell r="U108">
            <v>0</v>
          </cell>
          <cell r="AA108">
            <v>1</v>
          </cell>
          <cell r="AD108" t="str">
            <v>SLIN SYSTEM WORK LIMITED PARTNERSHIP</v>
          </cell>
        </row>
        <row r="109">
          <cell r="B109" t="str">
            <v>C5</v>
          </cell>
          <cell r="C109" t="str">
            <v>ฝ้าเพดานท้องพื้น คสล. ผิวฉาบกันซึม</v>
          </cell>
          <cell r="F109">
            <v>160</v>
          </cell>
          <cell r="G109">
            <v>100</v>
          </cell>
          <cell r="J109">
            <v>160</v>
          </cell>
          <cell r="N109">
            <v>60</v>
          </cell>
          <cell r="R109">
            <v>100</v>
          </cell>
          <cell r="S109">
            <v>1</v>
          </cell>
          <cell r="T109">
            <v>100</v>
          </cell>
          <cell r="X109">
            <v>70</v>
          </cell>
          <cell r="Z109">
            <v>30</v>
          </cell>
          <cell r="AA109">
            <v>1</v>
          </cell>
          <cell r="AD109" t="str">
            <v>FOSROC (THAILAND) CO.,LTD.</v>
          </cell>
        </row>
        <row r="110">
          <cell r="B110" t="str">
            <v>C6</v>
          </cell>
          <cell r="C110" t="str">
            <v>ฝ้า คสล. ฉาบเรียบทาสี</v>
          </cell>
          <cell r="F110">
            <v>95</v>
          </cell>
          <cell r="G110">
            <v>95</v>
          </cell>
          <cell r="J110">
            <v>95</v>
          </cell>
          <cell r="N110">
            <v>60</v>
          </cell>
          <cell r="Q110">
            <v>35</v>
          </cell>
          <cell r="S110">
            <v>1</v>
          </cell>
          <cell r="T110">
            <v>95</v>
          </cell>
          <cell r="X110">
            <v>70</v>
          </cell>
          <cell r="Y110">
            <v>25</v>
          </cell>
          <cell r="AA110">
            <v>1</v>
          </cell>
        </row>
        <row r="111">
          <cell r="B111" t="str">
            <v>C7</v>
          </cell>
          <cell r="C111" t="str">
            <v xml:space="preserve"> ฝ้าเพดานเปลีอยผิวทาสี</v>
          </cell>
          <cell r="F111">
            <v>75</v>
          </cell>
          <cell r="G111">
            <v>55</v>
          </cell>
          <cell r="J111">
            <v>75</v>
          </cell>
          <cell r="N111">
            <v>40</v>
          </cell>
          <cell r="Q111">
            <v>35</v>
          </cell>
          <cell r="S111">
            <v>1</v>
          </cell>
          <cell r="T111">
            <v>55</v>
          </cell>
          <cell r="X111">
            <v>30</v>
          </cell>
          <cell r="Y111">
            <v>25</v>
          </cell>
          <cell r="AA111">
            <v>1</v>
          </cell>
        </row>
        <row r="112">
          <cell r="B112" t="str">
            <v>C8</v>
          </cell>
          <cell r="C112" t="str">
            <v>ฝ้าระแนงไม้คอนวูด ชนิดเซาะร่อง 3 นิ้ว ขนาด 122x244 ซม. หนา 8 มม. ทาสี TOA NO.8645 โครงเคร่าสังกะสี</v>
          </cell>
          <cell r="F112">
            <v>405</v>
          </cell>
          <cell r="G112">
            <v>0</v>
          </cell>
          <cell r="J112">
            <v>405</v>
          </cell>
          <cell r="K112">
            <v>280</v>
          </cell>
          <cell r="L112">
            <v>0</v>
          </cell>
          <cell r="Q112">
            <v>55</v>
          </cell>
          <cell r="R112">
            <v>70</v>
          </cell>
          <cell r="S112">
            <v>1</v>
          </cell>
          <cell r="T112">
            <v>0</v>
          </cell>
          <cell r="U112">
            <v>0</v>
          </cell>
          <cell r="Y112">
            <v>0</v>
          </cell>
          <cell r="AA112">
            <v>1</v>
          </cell>
          <cell r="AD112" t="str">
            <v>CONWOOD</v>
          </cell>
        </row>
        <row r="115">
          <cell r="AD115" t="str">
            <v>ประตุเหล็ก : หจก. ประตูเหล็กไทย</v>
          </cell>
        </row>
        <row r="116">
          <cell r="C116" t="str">
            <v>DS 1</v>
          </cell>
          <cell r="F116">
            <v>18303</v>
          </cell>
          <cell r="G116">
            <v>2500</v>
          </cell>
          <cell r="J116">
            <v>18303</v>
          </cell>
          <cell r="K116">
            <v>16848</v>
          </cell>
          <cell r="L116">
            <v>165</v>
          </cell>
          <cell r="R116">
            <v>1290</v>
          </cell>
          <cell r="S116">
            <v>1</v>
          </cell>
          <cell r="T116">
            <v>2500</v>
          </cell>
          <cell r="U116">
            <v>2500</v>
          </cell>
          <cell r="AA116">
            <v>1</v>
          </cell>
          <cell r="AD116" t="str">
            <v>ประตูไม้ : TAWEEROJN WOOD LIMITED PARTNERSHIP</v>
          </cell>
        </row>
        <row r="117">
          <cell r="C117" t="str">
            <v>DS 2</v>
          </cell>
          <cell r="F117">
            <v>37675</v>
          </cell>
          <cell r="G117">
            <v>1800</v>
          </cell>
          <cell r="J117">
            <v>37675</v>
          </cell>
          <cell r="K117">
            <v>10260</v>
          </cell>
          <cell r="L117">
            <v>165</v>
          </cell>
          <cell r="R117">
            <v>27250</v>
          </cell>
          <cell r="S117">
            <v>1</v>
          </cell>
          <cell r="T117">
            <v>1800</v>
          </cell>
          <cell r="U117">
            <v>1800</v>
          </cell>
          <cell r="AA117">
            <v>1</v>
          </cell>
          <cell r="AD117" t="str">
            <v>ประตู-หน้าต่าง Alu. : PROFESSIONAL ALUCLAD CO.,LTD.</v>
          </cell>
        </row>
        <row r="118">
          <cell r="C118" t="str">
            <v>DS 3</v>
          </cell>
          <cell r="F118">
            <v>37675</v>
          </cell>
          <cell r="G118">
            <v>1800</v>
          </cell>
          <cell r="J118">
            <v>37675</v>
          </cell>
          <cell r="K118">
            <v>10260</v>
          </cell>
          <cell r="L118">
            <v>165</v>
          </cell>
          <cell r="R118">
            <v>27250</v>
          </cell>
          <cell r="S118">
            <v>1</v>
          </cell>
          <cell r="T118">
            <v>1800</v>
          </cell>
          <cell r="U118">
            <v>1800</v>
          </cell>
          <cell r="AA118">
            <v>1</v>
          </cell>
          <cell r="AD118" t="str">
            <v>Hardwear : ASSA ABLOY (THAILAND) CO.,LTD.</v>
          </cell>
        </row>
        <row r="119">
          <cell r="C119" t="str">
            <v>DS 4</v>
          </cell>
          <cell r="F119">
            <v>10301</v>
          </cell>
          <cell r="G119">
            <v>1800</v>
          </cell>
          <cell r="J119">
            <v>10301</v>
          </cell>
          <cell r="K119">
            <v>8946</v>
          </cell>
          <cell r="L119">
            <v>165</v>
          </cell>
          <cell r="R119">
            <v>1190</v>
          </cell>
          <cell r="S119">
            <v>1</v>
          </cell>
          <cell r="T119">
            <v>1800</v>
          </cell>
          <cell r="U119">
            <v>1800</v>
          </cell>
          <cell r="AA119">
            <v>1</v>
          </cell>
        </row>
        <row r="120">
          <cell r="C120" t="str">
            <v>DS 5</v>
          </cell>
          <cell r="F120">
            <v>10301</v>
          </cell>
          <cell r="G120">
            <v>1800</v>
          </cell>
          <cell r="J120">
            <v>10301</v>
          </cell>
          <cell r="K120">
            <v>8946</v>
          </cell>
          <cell r="L120">
            <v>165</v>
          </cell>
          <cell r="R120">
            <v>1190</v>
          </cell>
          <cell r="S120">
            <v>1</v>
          </cell>
          <cell r="T120">
            <v>1800</v>
          </cell>
          <cell r="U120">
            <v>1800</v>
          </cell>
          <cell r="AA120">
            <v>1</v>
          </cell>
        </row>
        <row r="121">
          <cell r="C121" t="str">
            <v>DS 6</v>
          </cell>
          <cell r="F121">
            <v>0</v>
          </cell>
          <cell r="G121">
            <v>0</v>
          </cell>
          <cell r="J121">
            <v>0</v>
          </cell>
          <cell r="K121">
            <v>0</v>
          </cell>
          <cell r="L121">
            <v>0</v>
          </cell>
          <cell r="S121">
            <v>1</v>
          </cell>
          <cell r="T121">
            <v>0</v>
          </cell>
          <cell r="U121">
            <v>0</v>
          </cell>
          <cell r="AA121">
            <v>1</v>
          </cell>
        </row>
        <row r="122">
          <cell r="C122" t="str">
            <v>DW 1</v>
          </cell>
          <cell r="F122">
            <v>9550</v>
          </cell>
          <cell r="G122">
            <v>1400</v>
          </cell>
          <cell r="J122">
            <v>9550</v>
          </cell>
          <cell r="K122">
            <v>7000</v>
          </cell>
          <cell r="L122">
            <v>75</v>
          </cell>
          <cell r="Q122">
            <v>600</v>
          </cell>
          <cell r="R122">
            <v>1875</v>
          </cell>
          <cell r="S122">
            <v>1</v>
          </cell>
          <cell r="T122">
            <v>1400</v>
          </cell>
          <cell r="U122">
            <v>500</v>
          </cell>
          <cell r="Y122">
            <v>900</v>
          </cell>
          <cell r="AA122">
            <v>1</v>
          </cell>
        </row>
        <row r="123">
          <cell r="C123" t="str">
            <v>DW 1.1</v>
          </cell>
          <cell r="F123">
            <v>20550</v>
          </cell>
          <cell r="G123">
            <v>1400</v>
          </cell>
          <cell r="J123">
            <v>20550</v>
          </cell>
          <cell r="K123">
            <v>18000</v>
          </cell>
          <cell r="L123">
            <v>75</v>
          </cell>
          <cell r="Q123">
            <v>600</v>
          </cell>
          <cell r="R123">
            <v>1875</v>
          </cell>
          <cell r="S123">
            <v>1</v>
          </cell>
          <cell r="T123">
            <v>1400</v>
          </cell>
          <cell r="U123">
            <v>500</v>
          </cell>
          <cell r="Y123">
            <v>900</v>
          </cell>
          <cell r="AA123">
            <v>1</v>
          </cell>
        </row>
        <row r="124">
          <cell r="C124" t="str">
            <v>DW 2</v>
          </cell>
          <cell r="F124">
            <v>6325</v>
          </cell>
          <cell r="G124">
            <v>1400</v>
          </cell>
          <cell r="J124">
            <v>6325</v>
          </cell>
          <cell r="K124">
            <v>4050</v>
          </cell>
          <cell r="L124">
            <v>100</v>
          </cell>
          <cell r="Q124">
            <v>600</v>
          </cell>
          <cell r="R124">
            <v>1575</v>
          </cell>
          <cell r="S124">
            <v>1</v>
          </cell>
          <cell r="T124">
            <v>1400</v>
          </cell>
          <cell r="U124">
            <v>500</v>
          </cell>
          <cell r="Y124">
            <v>900</v>
          </cell>
          <cell r="AA124">
            <v>1</v>
          </cell>
        </row>
        <row r="125">
          <cell r="C125" t="str">
            <v>DW 3</v>
          </cell>
          <cell r="F125">
            <v>7600</v>
          </cell>
          <cell r="G125">
            <v>1400</v>
          </cell>
          <cell r="J125">
            <v>7600</v>
          </cell>
          <cell r="K125">
            <v>5500</v>
          </cell>
          <cell r="L125">
            <v>100</v>
          </cell>
          <cell r="Q125">
            <v>600</v>
          </cell>
          <cell r="R125">
            <v>1400</v>
          </cell>
          <cell r="S125">
            <v>1</v>
          </cell>
          <cell r="T125">
            <v>1400</v>
          </cell>
          <cell r="U125">
            <v>500</v>
          </cell>
          <cell r="Y125">
            <v>900</v>
          </cell>
          <cell r="AA125">
            <v>1</v>
          </cell>
        </row>
        <row r="126">
          <cell r="C126" t="str">
            <v>DW 3.1</v>
          </cell>
          <cell r="F126">
            <v>7480</v>
          </cell>
          <cell r="G126">
            <v>1400</v>
          </cell>
          <cell r="J126">
            <v>7480</v>
          </cell>
          <cell r="K126">
            <v>5400</v>
          </cell>
          <cell r="L126">
            <v>100</v>
          </cell>
          <cell r="Q126">
            <v>600</v>
          </cell>
          <cell r="R126">
            <v>1380</v>
          </cell>
          <cell r="S126">
            <v>1</v>
          </cell>
          <cell r="T126">
            <v>1400</v>
          </cell>
          <cell r="U126">
            <v>500</v>
          </cell>
          <cell r="Y126">
            <v>900</v>
          </cell>
          <cell r="AA126">
            <v>1</v>
          </cell>
        </row>
        <row r="127">
          <cell r="C127" t="str">
            <v>DW 4</v>
          </cell>
          <cell r="F127">
            <v>10030</v>
          </cell>
          <cell r="G127">
            <v>1400</v>
          </cell>
          <cell r="J127">
            <v>10030</v>
          </cell>
          <cell r="K127">
            <v>7200</v>
          </cell>
          <cell r="L127">
            <v>100</v>
          </cell>
          <cell r="Q127">
            <v>600</v>
          </cell>
          <cell r="R127">
            <v>2130</v>
          </cell>
          <cell r="S127">
            <v>1</v>
          </cell>
          <cell r="T127">
            <v>1400</v>
          </cell>
          <cell r="U127">
            <v>500</v>
          </cell>
          <cell r="Y127">
            <v>900</v>
          </cell>
          <cell r="AA127">
            <v>1</v>
          </cell>
        </row>
        <row r="128">
          <cell r="C128" t="str">
            <v>DW 5</v>
          </cell>
          <cell r="F128">
            <v>5980</v>
          </cell>
          <cell r="G128">
            <v>1400</v>
          </cell>
          <cell r="J128">
            <v>5980</v>
          </cell>
          <cell r="K128">
            <v>3700</v>
          </cell>
          <cell r="L128">
            <v>100</v>
          </cell>
          <cell r="Q128">
            <v>600</v>
          </cell>
          <cell r="R128">
            <v>1580</v>
          </cell>
          <cell r="S128">
            <v>1</v>
          </cell>
          <cell r="T128">
            <v>1400</v>
          </cell>
          <cell r="U128">
            <v>500</v>
          </cell>
          <cell r="Y128">
            <v>900</v>
          </cell>
          <cell r="AA128">
            <v>1</v>
          </cell>
        </row>
        <row r="129">
          <cell r="C129" t="str">
            <v>DW 6</v>
          </cell>
          <cell r="F129">
            <v>9752</v>
          </cell>
          <cell r="G129">
            <v>1800</v>
          </cell>
          <cell r="J129">
            <v>9752</v>
          </cell>
          <cell r="K129">
            <v>8397</v>
          </cell>
          <cell r="L129">
            <v>165</v>
          </cell>
          <cell r="R129">
            <v>1190</v>
          </cell>
          <cell r="S129">
            <v>1</v>
          </cell>
          <cell r="T129">
            <v>1800</v>
          </cell>
          <cell r="U129">
            <v>1800</v>
          </cell>
          <cell r="Y129">
            <v>0</v>
          </cell>
          <cell r="AA129">
            <v>1</v>
          </cell>
        </row>
        <row r="130">
          <cell r="C130" t="str">
            <v>DW 7</v>
          </cell>
          <cell r="F130">
            <v>4330</v>
          </cell>
          <cell r="G130">
            <v>1400</v>
          </cell>
          <cell r="J130">
            <v>4330</v>
          </cell>
          <cell r="K130">
            <v>3100</v>
          </cell>
          <cell r="L130">
            <v>100</v>
          </cell>
          <cell r="Q130">
            <v>600</v>
          </cell>
          <cell r="R130">
            <v>530</v>
          </cell>
          <cell r="S130">
            <v>1</v>
          </cell>
          <cell r="T130">
            <v>1400</v>
          </cell>
          <cell r="U130">
            <v>500</v>
          </cell>
          <cell r="Y130">
            <v>900</v>
          </cell>
          <cell r="AA130">
            <v>1</v>
          </cell>
        </row>
        <row r="131">
          <cell r="C131" t="str">
            <v>DW 8</v>
          </cell>
          <cell r="F131">
            <v>6230</v>
          </cell>
          <cell r="G131">
            <v>1400</v>
          </cell>
          <cell r="J131">
            <v>6230</v>
          </cell>
          <cell r="K131">
            <v>3950</v>
          </cell>
          <cell r="L131">
            <v>100</v>
          </cell>
          <cell r="Q131">
            <v>600</v>
          </cell>
          <cell r="R131">
            <v>1580</v>
          </cell>
          <cell r="S131">
            <v>1</v>
          </cell>
          <cell r="T131">
            <v>1400</v>
          </cell>
          <cell r="U131">
            <v>500</v>
          </cell>
          <cell r="Y131">
            <v>900</v>
          </cell>
          <cell r="AA131">
            <v>1</v>
          </cell>
        </row>
        <row r="132">
          <cell r="C132" t="str">
            <v>DW 9</v>
          </cell>
          <cell r="F132">
            <v>7500</v>
          </cell>
          <cell r="G132">
            <v>1400</v>
          </cell>
          <cell r="J132">
            <v>7500</v>
          </cell>
          <cell r="K132">
            <v>5400</v>
          </cell>
          <cell r="L132">
            <v>100</v>
          </cell>
          <cell r="Q132">
            <v>600</v>
          </cell>
          <cell r="R132">
            <v>1400</v>
          </cell>
          <cell r="S132">
            <v>1</v>
          </cell>
          <cell r="T132">
            <v>1400</v>
          </cell>
          <cell r="U132">
            <v>500</v>
          </cell>
          <cell r="Y132">
            <v>900</v>
          </cell>
          <cell r="AA132">
            <v>1</v>
          </cell>
        </row>
        <row r="133">
          <cell r="C133" t="str">
            <v>DW 10</v>
          </cell>
          <cell r="F133">
            <v>7580</v>
          </cell>
          <cell r="G133">
            <v>1400</v>
          </cell>
          <cell r="J133">
            <v>7580</v>
          </cell>
          <cell r="K133">
            <v>5500</v>
          </cell>
          <cell r="L133">
            <v>100</v>
          </cell>
          <cell r="Q133">
            <v>600</v>
          </cell>
          <cell r="R133">
            <v>1380</v>
          </cell>
          <cell r="S133">
            <v>1</v>
          </cell>
          <cell r="T133">
            <v>1400</v>
          </cell>
          <cell r="U133">
            <v>500</v>
          </cell>
          <cell r="Y133">
            <v>900</v>
          </cell>
          <cell r="AA133">
            <v>1</v>
          </cell>
        </row>
        <row r="134">
          <cell r="C134" t="str">
            <v>DW 11</v>
          </cell>
          <cell r="F134">
            <v>5830</v>
          </cell>
          <cell r="G134">
            <v>1400</v>
          </cell>
          <cell r="J134">
            <v>5830</v>
          </cell>
          <cell r="K134">
            <v>3550</v>
          </cell>
          <cell r="L134">
            <v>100</v>
          </cell>
          <cell r="Q134">
            <v>600</v>
          </cell>
          <cell r="R134">
            <v>1580</v>
          </cell>
          <cell r="S134">
            <v>1</v>
          </cell>
          <cell r="T134">
            <v>1400</v>
          </cell>
          <cell r="U134">
            <v>500</v>
          </cell>
          <cell r="Y134">
            <v>900</v>
          </cell>
          <cell r="AA134">
            <v>1</v>
          </cell>
        </row>
        <row r="135">
          <cell r="C135" t="str">
            <v>DW 12</v>
          </cell>
          <cell r="F135">
            <v>37600</v>
          </cell>
          <cell r="G135">
            <v>0</v>
          </cell>
          <cell r="J135">
            <v>37600</v>
          </cell>
          <cell r="K135">
            <v>37500</v>
          </cell>
          <cell r="L135">
            <v>100</v>
          </cell>
          <cell r="S135">
            <v>1</v>
          </cell>
          <cell r="T135">
            <v>0</v>
          </cell>
          <cell r="AA135">
            <v>1</v>
          </cell>
        </row>
        <row r="136">
          <cell r="C136" t="str">
            <v>DW 13</v>
          </cell>
          <cell r="F136">
            <v>14310</v>
          </cell>
          <cell r="G136">
            <v>1400</v>
          </cell>
          <cell r="J136">
            <v>14310</v>
          </cell>
          <cell r="K136">
            <v>8300</v>
          </cell>
          <cell r="L136">
            <v>100</v>
          </cell>
          <cell r="Q136">
            <v>600</v>
          </cell>
          <cell r="R136">
            <v>5310</v>
          </cell>
          <cell r="S136">
            <v>1</v>
          </cell>
          <cell r="T136">
            <v>1400</v>
          </cell>
          <cell r="U136">
            <v>500</v>
          </cell>
          <cell r="Y136">
            <v>900</v>
          </cell>
          <cell r="AA136">
            <v>1</v>
          </cell>
        </row>
        <row r="137">
          <cell r="C137" t="str">
            <v>DW 14</v>
          </cell>
          <cell r="F137">
            <v>15610</v>
          </cell>
          <cell r="G137">
            <v>1400</v>
          </cell>
          <cell r="J137">
            <v>15610</v>
          </cell>
          <cell r="K137">
            <v>9100</v>
          </cell>
          <cell r="L137">
            <v>100</v>
          </cell>
          <cell r="Q137">
            <v>600</v>
          </cell>
          <cell r="R137">
            <v>5810</v>
          </cell>
          <cell r="S137">
            <v>1</v>
          </cell>
          <cell r="T137">
            <v>1400</v>
          </cell>
          <cell r="U137">
            <v>500</v>
          </cell>
          <cell r="Y137">
            <v>900</v>
          </cell>
          <cell r="AA137">
            <v>1</v>
          </cell>
        </row>
        <row r="138">
          <cell r="C138" t="str">
            <v>DA 1</v>
          </cell>
          <cell r="F138">
            <v>62616</v>
          </cell>
          <cell r="G138">
            <v>2500</v>
          </cell>
          <cell r="J138">
            <v>62616</v>
          </cell>
          <cell r="K138">
            <v>25821</v>
          </cell>
          <cell r="L138">
            <v>250</v>
          </cell>
          <cell r="R138">
            <v>39840</v>
          </cell>
          <cell r="S138">
            <v>0.95</v>
          </cell>
          <cell r="T138">
            <v>2500</v>
          </cell>
          <cell r="U138">
            <v>2500</v>
          </cell>
          <cell r="AA138">
            <v>1</v>
          </cell>
          <cell r="AC138" t="str">
            <v>% ค่าแรงประตู-หน้าต่าง Alu.</v>
          </cell>
        </row>
        <row r="139">
          <cell r="C139" t="str">
            <v>DA 1'</v>
          </cell>
          <cell r="F139">
            <v>12860</v>
          </cell>
          <cell r="G139">
            <v>2708</v>
          </cell>
          <cell r="J139">
            <v>12860</v>
          </cell>
          <cell r="K139">
            <v>13536</v>
          </cell>
          <cell r="S139">
            <v>0.95</v>
          </cell>
          <cell r="T139">
            <v>2708</v>
          </cell>
          <cell r="U139">
            <v>2707.2000000000003</v>
          </cell>
          <cell r="AA139">
            <v>1</v>
          </cell>
          <cell r="AC139">
            <v>0.2</v>
          </cell>
        </row>
        <row r="140">
          <cell r="C140" t="str">
            <v>DA 2</v>
          </cell>
          <cell r="F140">
            <v>0</v>
          </cell>
          <cell r="G140">
            <v>0</v>
          </cell>
          <cell r="J140">
            <v>0</v>
          </cell>
          <cell r="S140">
            <v>0.95</v>
          </cell>
          <cell r="T140">
            <v>0</v>
          </cell>
          <cell r="U140">
            <v>0</v>
          </cell>
          <cell r="AA140">
            <v>1</v>
          </cell>
          <cell r="AC140">
            <v>0.2</v>
          </cell>
        </row>
        <row r="141">
          <cell r="C141" t="str">
            <v>DA 3</v>
          </cell>
          <cell r="F141">
            <v>70877</v>
          </cell>
          <cell r="G141">
            <v>14922</v>
          </cell>
          <cell r="J141">
            <v>70877</v>
          </cell>
          <cell r="K141">
            <v>74607</v>
          </cell>
          <cell r="S141">
            <v>0.95</v>
          </cell>
          <cell r="T141">
            <v>14922</v>
          </cell>
          <cell r="U141">
            <v>14921.400000000001</v>
          </cell>
          <cell r="AA141">
            <v>1</v>
          </cell>
          <cell r="AC141">
            <v>0.2</v>
          </cell>
        </row>
        <row r="142">
          <cell r="C142" t="str">
            <v>DA 4</v>
          </cell>
          <cell r="F142">
            <v>35477</v>
          </cell>
          <cell r="G142">
            <v>7469</v>
          </cell>
          <cell r="J142">
            <v>35477</v>
          </cell>
          <cell r="K142">
            <v>37344</v>
          </cell>
          <cell r="S142">
            <v>0.95</v>
          </cell>
          <cell r="T142">
            <v>7469</v>
          </cell>
          <cell r="U142">
            <v>7468.8</v>
          </cell>
          <cell r="AA142">
            <v>1</v>
          </cell>
          <cell r="AC142">
            <v>0.2</v>
          </cell>
        </row>
        <row r="143">
          <cell r="C143" t="str">
            <v>DA 5</v>
          </cell>
          <cell r="F143">
            <v>38814</v>
          </cell>
          <cell r="G143">
            <v>8172</v>
          </cell>
          <cell r="J143">
            <v>38814</v>
          </cell>
          <cell r="K143">
            <v>40856</v>
          </cell>
          <cell r="S143">
            <v>0.95</v>
          </cell>
          <cell r="T143">
            <v>8172</v>
          </cell>
          <cell r="U143">
            <v>8171.2000000000007</v>
          </cell>
          <cell r="AA143">
            <v>1</v>
          </cell>
          <cell r="AC143">
            <v>0.2</v>
          </cell>
        </row>
        <row r="144">
          <cell r="C144" t="str">
            <v>DA 6</v>
          </cell>
          <cell r="F144">
            <v>43905</v>
          </cell>
          <cell r="G144">
            <v>9243</v>
          </cell>
          <cell r="J144">
            <v>43905</v>
          </cell>
          <cell r="K144">
            <v>46215</v>
          </cell>
          <cell r="S144">
            <v>0.95</v>
          </cell>
          <cell r="T144">
            <v>9243</v>
          </cell>
          <cell r="U144">
            <v>9243</v>
          </cell>
          <cell r="AA144">
            <v>1</v>
          </cell>
          <cell r="AC144">
            <v>0.2</v>
          </cell>
        </row>
        <row r="145">
          <cell r="C145" t="str">
            <v>DA 7</v>
          </cell>
          <cell r="F145">
            <v>69229</v>
          </cell>
          <cell r="G145">
            <v>14575</v>
          </cell>
          <cell r="J145">
            <v>69229</v>
          </cell>
          <cell r="K145">
            <v>72872</v>
          </cell>
          <cell r="S145">
            <v>0.95</v>
          </cell>
          <cell r="T145">
            <v>14575</v>
          </cell>
          <cell r="U145">
            <v>14574.400000000001</v>
          </cell>
          <cell r="AA145">
            <v>1</v>
          </cell>
          <cell r="AC145">
            <v>0.2</v>
          </cell>
        </row>
        <row r="146">
          <cell r="C146" t="str">
            <v>DA 8</v>
          </cell>
          <cell r="F146">
            <v>44688</v>
          </cell>
          <cell r="G146">
            <v>9408</v>
          </cell>
          <cell r="J146">
            <v>44688</v>
          </cell>
          <cell r="K146">
            <v>47040</v>
          </cell>
          <cell r="S146">
            <v>0.95</v>
          </cell>
          <cell r="T146">
            <v>9408</v>
          </cell>
          <cell r="U146">
            <v>9408</v>
          </cell>
          <cell r="AA146">
            <v>1</v>
          </cell>
          <cell r="AC146">
            <v>0.2</v>
          </cell>
        </row>
        <row r="147">
          <cell r="C147" t="str">
            <v>DA 9</v>
          </cell>
          <cell r="F147">
            <v>41937</v>
          </cell>
          <cell r="G147">
            <v>8829</v>
          </cell>
          <cell r="J147">
            <v>41937</v>
          </cell>
          <cell r="K147">
            <v>44144</v>
          </cell>
          <cell r="S147">
            <v>0.95</v>
          </cell>
          <cell r="T147">
            <v>8829</v>
          </cell>
          <cell r="U147">
            <v>8828.8000000000011</v>
          </cell>
          <cell r="AA147">
            <v>1</v>
          </cell>
          <cell r="AC147">
            <v>0.2</v>
          </cell>
        </row>
        <row r="148">
          <cell r="C148" t="str">
            <v>DA 10</v>
          </cell>
          <cell r="F148">
            <v>50328</v>
          </cell>
          <cell r="G148">
            <v>10596</v>
          </cell>
          <cell r="J148">
            <v>50328</v>
          </cell>
          <cell r="K148">
            <v>52976</v>
          </cell>
          <cell r="S148">
            <v>0.95</v>
          </cell>
          <cell r="T148">
            <v>10596</v>
          </cell>
          <cell r="U148">
            <v>10595.2</v>
          </cell>
          <cell r="AA148">
            <v>1</v>
          </cell>
          <cell r="AC148">
            <v>0.2</v>
          </cell>
        </row>
        <row r="149">
          <cell r="C149" t="str">
            <v>DA 11</v>
          </cell>
          <cell r="F149">
            <v>37461</v>
          </cell>
          <cell r="G149">
            <v>7887</v>
          </cell>
          <cell r="J149">
            <v>37461</v>
          </cell>
          <cell r="K149">
            <v>39432</v>
          </cell>
          <cell r="S149">
            <v>0.95</v>
          </cell>
          <cell r="T149">
            <v>7887</v>
          </cell>
          <cell r="U149">
            <v>7886.4000000000005</v>
          </cell>
          <cell r="AA149">
            <v>1</v>
          </cell>
          <cell r="AC149">
            <v>0.2</v>
          </cell>
        </row>
        <row r="150">
          <cell r="C150" t="str">
            <v>DA 12</v>
          </cell>
          <cell r="F150">
            <v>37461</v>
          </cell>
          <cell r="G150">
            <v>7887</v>
          </cell>
          <cell r="J150">
            <v>37461</v>
          </cell>
          <cell r="K150">
            <v>39432</v>
          </cell>
          <cell r="S150">
            <v>0.95</v>
          </cell>
          <cell r="T150">
            <v>7887</v>
          </cell>
          <cell r="U150">
            <v>7886.4000000000005</v>
          </cell>
          <cell r="AA150">
            <v>1</v>
          </cell>
          <cell r="AC150">
            <v>0.2</v>
          </cell>
        </row>
        <row r="151">
          <cell r="C151" t="str">
            <v>DA 13</v>
          </cell>
          <cell r="F151">
            <v>76920</v>
          </cell>
          <cell r="G151">
            <v>16194</v>
          </cell>
          <cell r="J151">
            <v>76920</v>
          </cell>
          <cell r="K151">
            <v>80968</v>
          </cell>
          <cell r="S151">
            <v>0.95</v>
          </cell>
          <cell r="T151">
            <v>16194</v>
          </cell>
          <cell r="U151">
            <v>16193.6</v>
          </cell>
          <cell r="AA151">
            <v>1</v>
          </cell>
          <cell r="AC151">
            <v>0.2</v>
          </cell>
        </row>
        <row r="152">
          <cell r="C152" t="str">
            <v>DA 14</v>
          </cell>
          <cell r="F152">
            <v>35538</v>
          </cell>
          <cell r="G152">
            <v>7482</v>
          </cell>
          <cell r="J152">
            <v>35538</v>
          </cell>
          <cell r="K152">
            <v>37408</v>
          </cell>
          <cell r="S152">
            <v>0.95</v>
          </cell>
          <cell r="T152">
            <v>7482</v>
          </cell>
          <cell r="U152">
            <v>7481.6</v>
          </cell>
          <cell r="AA152">
            <v>1</v>
          </cell>
          <cell r="AC152">
            <v>0.2</v>
          </cell>
        </row>
        <row r="153">
          <cell r="C153" t="str">
            <v>DA 15</v>
          </cell>
          <cell r="F153">
            <v>29656</v>
          </cell>
          <cell r="G153">
            <v>6244</v>
          </cell>
          <cell r="J153">
            <v>29656</v>
          </cell>
          <cell r="K153">
            <v>31216</v>
          </cell>
          <cell r="S153">
            <v>0.95</v>
          </cell>
          <cell r="T153">
            <v>6244</v>
          </cell>
          <cell r="U153">
            <v>6243.2000000000007</v>
          </cell>
          <cell r="AA153">
            <v>1</v>
          </cell>
          <cell r="AC153">
            <v>0.2</v>
          </cell>
        </row>
        <row r="154">
          <cell r="C154" t="str">
            <v>DA 16</v>
          </cell>
          <cell r="F154">
            <v>31328</v>
          </cell>
          <cell r="G154">
            <v>6596</v>
          </cell>
          <cell r="J154">
            <v>31328</v>
          </cell>
          <cell r="K154">
            <v>32976</v>
          </cell>
          <cell r="S154">
            <v>0.95</v>
          </cell>
          <cell r="T154">
            <v>6596</v>
          </cell>
          <cell r="U154">
            <v>6595.2000000000007</v>
          </cell>
          <cell r="AA154">
            <v>1</v>
          </cell>
          <cell r="AC154">
            <v>0.2</v>
          </cell>
        </row>
        <row r="155">
          <cell r="C155" t="str">
            <v>WA 1</v>
          </cell>
          <cell r="F155">
            <v>7973</v>
          </cell>
          <cell r="G155">
            <v>1679</v>
          </cell>
          <cell r="J155">
            <v>7973</v>
          </cell>
          <cell r="K155">
            <v>8392</v>
          </cell>
          <cell r="S155">
            <v>0.95</v>
          </cell>
          <cell r="T155">
            <v>1679</v>
          </cell>
          <cell r="U155">
            <v>1678.4</v>
          </cell>
          <cell r="AA155">
            <v>1</v>
          </cell>
          <cell r="AC155">
            <v>0.2</v>
          </cell>
        </row>
        <row r="156">
          <cell r="C156" t="str">
            <v>WA 2</v>
          </cell>
          <cell r="F156">
            <v>11269</v>
          </cell>
          <cell r="G156">
            <v>2373</v>
          </cell>
          <cell r="J156">
            <v>11269</v>
          </cell>
          <cell r="K156">
            <v>11862</v>
          </cell>
          <cell r="S156">
            <v>0.95</v>
          </cell>
          <cell r="T156">
            <v>2373</v>
          </cell>
          <cell r="U156">
            <v>2372.4</v>
          </cell>
          <cell r="AA156">
            <v>1</v>
          </cell>
          <cell r="AC156">
            <v>0.2</v>
          </cell>
        </row>
        <row r="157">
          <cell r="C157" t="str">
            <v>WA 3</v>
          </cell>
          <cell r="F157">
            <v>0</v>
          </cell>
          <cell r="G157">
            <v>0</v>
          </cell>
          <cell r="J157">
            <v>0</v>
          </cell>
          <cell r="S157">
            <v>0.95</v>
          </cell>
          <cell r="T157">
            <v>0</v>
          </cell>
          <cell r="U157">
            <v>0</v>
          </cell>
          <cell r="AA157">
            <v>1</v>
          </cell>
          <cell r="AC157">
            <v>0.2</v>
          </cell>
        </row>
        <row r="158">
          <cell r="C158" t="str">
            <v>WA 4</v>
          </cell>
          <cell r="F158">
            <v>26282</v>
          </cell>
          <cell r="G158">
            <v>5533</v>
          </cell>
          <cell r="J158">
            <v>26282</v>
          </cell>
          <cell r="K158">
            <v>27665</v>
          </cell>
          <cell r="S158">
            <v>0.95</v>
          </cell>
          <cell r="T158">
            <v>5533</v>
          </cell>
          <cell r="U158">
            <v>5533</v>
          </cell>
          <cell r="AA158">
            <v>1</v>
          </cell>
          <cell r="AC158">
            <v>0.2</v>
          </cell>
        </row>
        <row r="159">
          <cell r="C159" t="str">
            <v>WA 5</v>
          </cell>
          <cell r="F159">
            <v>6262</v>
          </cell>
          <cell r="G159">
            <v>1319</v>
          </cell>
          <cell r="J159">
            <v>6262</v>
          </cell>
          <cell r="K159">
            <v>6591</v>
          </cell>
          <cell r="S159">
            <v>0.95</v>
          </cell>
          <cell r="T159">
            <v>1319</v>
          </cell>
          <cell r="U159">
            <v>1318.2</v>
          </cell>
          <cell r="AA159">
            <v>1</v>
          </cell>
          <cell r="AC159">
            <v>0.2</v>
          </cell>
        </row>
        <row r="160">
          <cell r="C160" t="str">
            <v>WA 6</v>
          </cell>
          <cell r="F160">
            <v>21333</v>
          </cell>
          <cell r="G160">
            <v>4491</v>
          </cell>
          <cell r="J160">
            <v>21333</v>
          </cell>
          <cell r="K160">
            <v>22455</v>
          </cell>
          <cell r="S160">
            <v>0.95</v>
          </cell>
          <cell r="T160">
            <v>4491</v>
          </cell>
          <cell r="U160">
            <v>4491</v>
          </cell>
          <cell r="AA160">
            <v>1</v>
          </cell>
          <cell r="AC160">
            <v>0.2</v>
          </cell>
        </row>
        <row r="161">
          <cell r="C161" t="str">
            <v>WA 7</v>
          </cell>
          <cell r="F161">
            <v>44145</v>
          </cell>
          <cell r="G161">
            <v>9294</v>
          </cell>
          <cell r="J161">
            <v>44145</v>
          </cell>
          <cell r="K161">
            <v>46468</v>
          </cell>
          <cell r="S161">
            <v>0.95</v>
          </cell>
          <cell r="T161">
            <v>9294</v>
          </cell>
          <cell r="U161">
            <v>9293.6</v>
          </cell>
          <cell r="AA161">
            <v>1</v>
          </cell>
          <cell r="AC161">
            <v>0.2</v>
          </cell>
        </row>
        <row r="162">
          <cell r="C162" t="str">
            <v>WA 8</v>
          </cell>
          <cell r="F162">
            <v>33159</v>
          </cell>
          <cell r="G162">
            <v>6981</v>
          </cell>
          <cell r="J162">
            <v>33159</v>
          </cell>
          <cell r="K162">
            <v>34904</v>
          </cell>
          <cell r="S162">
            <v>0.95</v>
          </cell>
          <cell r="T162">
            <v>6981</v>
          </cell>
          <cell r="U162">
            <v>6980.8</v>
          </cell>
          <cell r="AA162">
            <v>1</v>
          </cell>
          <cell r="AC162">
            <v>0.2</v>
          </cell>
        </row>
        <row r="163">
          <cell r="C163" t="str">
            <v>WA 9</v>
          </cell>
          <cell r="F163">
            <v>37373</v>
          </cell>
          <cell r="G163">
            <v>7868</v>
          </cell>
          <cell r="J163">
            <v>37373</v>
          </cell>
          <cell r="K163">
            <v>39340</v>
          </cell>
          <cell r="S163">
            <v>0.95</v>
          </cell>
          <cell r="T163">
            <v>7868</v>
          </cell>
          <cell r="U163">
            <v>7868</v>
          </cell>
          <cell r="AA163">
            <v>1</v>
          </cell>
          <cell r="AC163">
            <v>0.2</v>
          </cell>
        </row>
        <row r="164">
          <cell r="C164" t="str">
            <v>WA 10</v>
          </cell>
          <cell r="F164">
            <v>20058</v>
          </cell>
          <cell r="G164">
            <v>4223</v>
          </cell>
          <cell r="J164">
            <v>20058</v>
          </cell>
          <cell r="K164">
            <v>21113</v>
          </cell>
          <cell r="S164">
            <v>0.95</v>
          </cell>
          <cell r="T164">
            <v>4223</v>
          </cell>
          <cell r="U164">
            <v>4222.6000000000004</v>
          </cell>
          <cell r="AA164">
            <v>1</v>
          </cell>
          <cell r="AC164">
            <v>0.2</v>
          </cell>
        </row>
        <row r="165">
          <cell r="C165" t="str">
            <v>WA 11</v>
          </cell>
          <cell r="F165">
            <v>16599</v>
          </cell>
          <cell r="G165">
            <v>3495</v>
          </cell>
          <cell r="J165">
            <v>16599</v>
          </cell>
          <cell r="K165">
            <v>17472</v>
          </cell>
          <cell r="S165">
            <v>0.95</v>
          </cell>
          <cell r="T165">
            <v>3495</v>
          </cell>
          <cell r="U165">
            <v>3494.4</v>
          </cell>
          <cell r="AA165">
            <v>1</v>
          </cell>
          <cell r="AC165">
            <v>0.2</v>
          </cell>
        </row>
        <row r="166">
          <cell r="C166" t="str">
            <v>WA 12</v>
          </cell>
          <cell r="F166">
            <v>6529</v>
          </cell>
          <cell r="G166">
            <v>1375</v>
          </cell>
          <cell r="J166">
            <v>6529</v>
          </cell>
          <cell r="K166">
            <v>6872</v>
          </cell>
          <cell r="S166">
            <v>0.95</v>
          </cell>
          <cell r="T166">
            <v>1375</v>
          </cell>
          <cell r="U166">
            <v>1374.4</v>
          </cell>
          <cell r="AA166">
            <v>1</v>
          </cell>
          <cell r="AC166">
            <v>0.2</v>
          </cell>
        </row>
        <row r="167">
          <cell r="C167" t="str">
            <v>WA 13</v>
          </cell>
          <cell r="F167">
            <v>5108</v>
          </cell>
          <cell r="G167">
            <v>1076</v>
          </cell>
          <cell r="J167">
            <v>5108</v>
          </cell>
          <cell r="K167">
            <v>5376</v>
          </cell>
          <cell r="S167">
            <v>0.95</v>
          </cell>
          <cell r="T167">
            <v>1076</v>
          </cell>
          <cell r="U167">
            <v>1075.2</v>
          </cell>
          <cell r="AA167">
            <v>1</v>
          </cell>
          <cell r="AC167">
            <v>0.2</v>
          </cell>
        </row>
        <row r="168">
          <cell r="C168" t="str">
            <v>WA 14</v>
          </cell>
          <cell r="F168">
            <v>11651</v>
          </cell>
          <cell r="G168">
            <v>2453</v>
          </cell>
          <cell r="J168">
            <v>11651</v>
          </cell>
          <cell r="K168">
            <v>12264</v>
          </cell>
          <cell r="S168">
            <v>0.95</v>
          </cell>
          <cell r="T168">
            <v>2453</v>
          </cell>
          <cell r="U168">
            <v>2452.8000000000002</v>
          </cell>
          <cell r="AA168">
            <v>1</v>
          </cell>
          <cell r="AC168">
            <v>0.2</v>
          </cell>
        </row>
        <row r="169">
          <cell r="C169" t="str">
            <v>WA 15</v>
          </cell>
          <cell r="F169">
            <v>49978</v>
          </cell>
          <cell r="G169">
            <v>10522</v>
          </cell>
          <cell r="J169">
            <v>49978</v>
          </cell>
          <cell r="K169">
            <v>52608</v>
          </cell>
          <cell r="S169">
            <v>0.95</v>
          </cell>
          <cell r="T169">
            <v>10522</v>
          </cell>
          <cell r="U169">
            <v>10521.6</v>
          </cell>
          <cell r="AA169">
            <v>1</v>
          </cell>
          <cell r="AC169">
            <v>0.2</v>
          </cell>
        </row>
        <row r="170">
          <cell r="C170" t="str">
            <v>WA 16</v>
          </cell>
          <cell r="F170">
            <v>0</v>
          </cell>
          <cell r="G170">
            <v>0</v>
          </cell>
          <cell r="J170">
            <v>0</v>
          </cell>
          <cell r="S170">
            <v>0.95</v>
          </cell>
          <cell r="T170">
            <v>0</v>
          </cell>
          <cell r="U170">
            <v>0</v>
          </cell>
          <cell r="AA170">
            <v>1</v>
          </cell>
          <cell r="AC170">
            <v>0.2</v>
          </cell>
        </row>
        <row r="171">
          <cell r="C171" t="str">
            <v>WA 17</v>
          </cell>
          <cell r="F171">
            <v>0</v>
          </cell>
          <cell r="G171">
            <v>0</v>
          </cell>
          <cell r="J171">
            <v>0</v>
          </cell>
          <cell r="S171">
            <v>0.95</v>
          </cell>
          <cell r="T171">
            <v>0</v>
          </cell>
          <cell r="U171">
            <v>0</v>
          </cell>
          <cell r="AA171">
            <v>1</v>
          </cell>
          <cell r="AC171">
            <v>0.2</v>
          </cell>
        </row>
        <row r="172">
          <cell r="C172" t="str">
            <v>WA 18</v>
          </cell>
          <cell r="F172">
            <v>5358</v>
          </cell>
          <cell r="G172">
            <v>1128</v>
          </cell>
          <cell r="J172">
            <v>5358</v>
          </cell>
          <cell r="K172">
            <v>5640</v>
          </cell>
          <cell r="S172">
            <v>0.95</v>
          </cell>
          <cell r="T172">
            <v>1128</v>
          </cell>
          <cell r="U172">
            <v>1128</v>
          </cell>
          <cell r="AA172">
            <v>1</v>
          </cell>
          <cell r="AC172">
            <v>0.2</v>
          </cell>
        </row>
        <row r="173">
          <cell r="C173" t="str">
            <v>WA 19</v>
          </cell>
          <cell r="F173">
            <v>3690</v>
          </cell>
          <cell r="G173">
            <v>777</v>
          </cell>
          <cell r="J173">
            <v>3690</v>
          </cell>
          <cell r="K173">
            <v>3884</v>
          </cell>
          <cell r="S173">
            <v>0.95</v>
          </cell>
          <cell r="T173">
            <v>777</v>
          </cell>
          <cell r="U173">
            <v>776.80000000000007</v>
          </cell>
          <cell r="AA173">
            <v>1</v>
          </cell>
          <cell r="AC173">
            <v>0.2</v>
          </cell>
        </row>
        <row r="174">
          <cell r="C174" t="str">
            <v>WA 20</v>
          </cell>
          <cell r="F174">
            <v>61940</v>
          </cell>
          <cell r="G174">
            <v>13040</v>
          </cell>
          <cell r="J174">
            <v>61940</v>
          </cell>
          <cell r="K174">
            <v>65200</v>
          </cell>
          <cell r="S174">
            <v>0.95</v>
          </cell>
          <cell r="T174">
            <v>13040</v>
          </cell>
          <cell r="U174">
            <v>13040</v>
          </cell>
          <cell r="AA174">
            <v>1</v>
          </cell>
          <cell r="AC174">
            <v>0.2</v>
          </cell>
        </row>
        <row r="175">
          <cell r="C175" t="str">
            <v>WA 19'</v>
          </cell>
          <cell r="F175">
            <v>6818</v>
          </cell>
          <cell r="G175">
            <v>1436</v>
          </cell>
          <cell r="J175">
            <v>6818</v>
          </cell>
          <cell r="K175">
            <v>7176</v>
          </cell>
          <cell r="S175">
            <v>0.95</v>
          </cell>
          <cell r="T175">
            <v>1436</v>
          </cell>
          <cell r="U175">
            <v>1435.2</v>
          </cell>
          <cell r="AA175">
            <v>1</v>
          </cell>
          <cell r="AC175">
            <v>0.2</v>
          </cell>
        </row>
        <row r="176">
          <cell r="C176" t="str">
            <v>บานติดตาย ขนาด 0.40x3.20 m.</v>
          </cell>
          <cell r="F176">
            <v>4864</v>
          </cell>
          <cell r="G176">
            <v>1024</v>
          </cell>
          <cell r="J176">
            <v>4864</v>
          </cell>
          <cell r="K176">
            <v>5120</v>
          </cell>
          <cell r="S176">
            <v>0.95</v>
          </cell>
          <cell r="T176">
            <v>1024</v>
          </cell>
          <cell r="U176">
            <v>1024</v>
          </cell>
          <cell r="AA176">
            <v>1</v>
          </cell>
          <cell r="AC176">
            <v>0.2</v>
          </cell>
        </row>
        <row r="177">
          <cell r="C177" t="str">
            <v>DS 5 ( กระจก Tempered ใส หนา 10 มม. )</v>
          </cell>
          <cell r="F177">
            <v>12350</v>
          </cell>
          <cell r="G177">
            <v>0</v>
          </cell>
          <cell r="J177">
            <v>12350</v>
          </cell>
          <cell r="K177">
            <v>13000</v>
          </cell>
          <cell r="S177">
            <v>0.95</v>
          </cell>
        </row>
        <row r="178">
          <cell r="C178" t="str">
            <v>DS 6 ( กระจก Tempered ใส หนา 10 มม. )</v>
          </cell>
          <cell r="F178">
            <v>13680</v>
          </cell>
          <cell r="G178">
            <v>0</v>
          </cell>
          <cell r="J178">
            <v>13680</v>
          </cell>
          <cell r="K178">
            <v>14400</v>
          </cell>
          <cell r="S178">
            <v>0.95</v>
          </cell>
        </row>
        <row r="180">
          <cell r="B180" t="str">
            <v>งานกันสาดระแนงกล่องอลูมีเนียม และแผง Alu. Cladding โครงเหล็ก</v>
          </cell>
        </row>
        <row r="181">
          <cell r="C181" t="str">
            <v>งานระแนงกล่องอลูมิเนียม 50x100x1.2 มม. (สี Powder Coat)</v>
          </cell>
          <cell r="F181">
            <v>2800</v>
          </cell>
          <cell r="G181">
            <v>0</v>
          </cell>
          <cell r="J181">
            <v>2800</v>
          </cell>
          <cell r="K181">
            <v>2800</v>
          </cell>
          <cell r="S181">
            <v>1</v>
          </cell>
          <cell r="T181">
            <v>0</v>
          </cell>
          <cell r="U181">
            <v>0</v>
          </cell>
          <cell r="AA181">
            <v>1</v>
          </cell>
          <cell r="AD181" t="str">
            <v>GLOBAL ALUMINIUM AND GLASS CO.,LTD</v>
          </cell>
        </row>
        <row r="182">
          <cell r="C182" t="str">
            <v>งาน Aluminium Cladding Composite</v>
          </cell>
          <cell r="F182">
            <v>2350</v>
          </cell>
          <cell r="G182">
            <v>0</v>
          </cell>
          <cell r="J182">
            <v>2350</v>
          </cell>
          <cell r="K182">
            <v>2350</v>
          </cell>
          <cell r="S182">
            <v>1</v>
          </cell>
          <cell r="T182">
            <v>0</v>
          </cell>
          <cell r="U182">
            <v>0</v>
          </cell>
          <cell r="AA182">
            <v>1</v>
          </cell>
          <cell r="AD182" t="str">
            <v>VISUAL IMAGE PLUS CO.,LTD.</v>
          </cell>
        </row>
        <row r="184">
          <cell r="C184" t="str">
            <v>3.5 รวมเป็นเงินงานกันสาดระแนงกล่องอลูมีเนียม</v>
          </cell>
        </row>
        <row r="185">
          <cell r="B185" t="str">
            <v>งานป้ายแสดงและ สัญญาณต่างๆ</v>
          </cell>
        </row>
        <row r="186">
          <cell r="C186" t="str">
            <v>ป้ายบอกทางหนีไฟ</v>
          </cell>
          <cell r="F186">
            <v>500</v>
          </cell>
          <cell r="G186">
            <v>50</v>
          </cell>
          <cell r="J186">
            <v>500</v>
          </cell>
          <cell r="K186">
            <v>500</v>
          </cell>
          <cell r="S186">
            <v>1</v>
          </cell>
          <cell r="T186">
            <v>50</v>
          </cell>
          <cell r="U186">
            <v>50</v>
          </cell>
          <cell r="AA186">
            <v>1</v>
          </cell>
        </row>
        <row r="187">
          <cell r="C187" t="str">
            <v>ป้ายบอกห้องน้ำชาย</v>
          </cell>
          <cell r="F187">
            <v>500</v>
          </cell>
          <cell r="G187">
            <v>50</v>
          </cell>
          <cell r="J187">
            <v>500</v>
          </cell>
          <cell r="K187">
            <v>500</v>
          </cell>
          <cell r="S187">
            <v>1</v>
          </cell>
          <cell r="T187">
            <v>50</v>
          </cell>
          <cell r="U187">
            <v>50</v>
          </cell>
          <cell r="AA187">
            <v>1</v>
          </cell>
        </row>
        <row r="188">
          <cell r="C188" t="str">
            <v>ป้ายบอกห้องน้ำหญิง</v>
          </cell>
          <cell r="F188">
            <v>500</v>
          </cell>
          <cell r="G188">
            <v>50</v>
          </cell>
          <cell r="J188">
            <v>500</v>
          </cell>
          <cell r="K188">
            <v>500</v>
          </cell>
          <cell r="S188">
            <v>1</v>
          </cell>
          <cell r="T188">
            <v>50</v>
          </cell>
          <cell r="U188">
            <v>50</v>
          </cell>
          <cell r="AA188">
            <v>1</v>
          </cell>
        </row>
        <row r="189">
          <cell r="C189" t="str">
            <v>ป้ายบอกชั้นหน้าลิฟท์</v>
          </cell>
          <cell r="F189">
            <v>1000</v>
          </cell>
          <cell r="G189">
            <v>50</v>
          </cell>
          <cell r="J189">
            <v>1000</v>
          </cell>
          <cell r="K189">
            <v>1000</v>
          </cell>
          <cell r="S189">
            <v>1</v>
          </cell>
          <cell r="T189">
            <v>50</v>
          </cell>
          <cell r="U189">
            <v>50</v>
          </cell>
          <cell r="AA189">
            <v>1</v>
          </cell>
        </row>
        <row r="190">
          <cell r="C190" t="str">
            <v>ป้ายหมายเลขห้อง</v>
          </cell>
          <cell r="F190">
            <v>500</v>
          </cell>
          <cell r="G190">
            <v>50</v>
          </cell>
          <cell r="J190">
            <v>500</v>
          </cell>
          <cell r="K190">
            <v>500</v>
          </cell>
          <cell r="S190">
            <v>1</v>
          </cell>
          <cell r="T190">
            <v>50</v>
          </cell>
          <cell r="U190">
            <v>50</v>
          </cell>
          <cell r="AA190">
            <v>1</v>
          </cell>
        </row>
        <row r="191">
          <cell r="C191" t="str">
            <v>ป้ายบอกชื่อห้อง</v>
          </cell>
          <cell r="F191">
            <v>1500</v>
          </cell>
          <cell r="G191">
            <v>50</v>
          </cell>
          <cell r="J191">
            <v>1500</v>
          </cell>
          <cell r="K191">
            <v>1500</v>
          </cell>
          <cell r="S191">
            <v>1</v>
          </cell>
          <cell r="T191">
            <v>50</v>
          </cell>
          <cell r="U191">
            <v>50</v>
          </cell>
          <cell r="AA191">
            <v>1</v>
          </cell>
        </row>
        <row r="192">
          <cell r="C192" t="str">
            <v>ป้ายบอกทางขึ้น-ลง</v>
          </cell>
          <cell r="F192">
            <v>500</v>
          </cell>
          <cell r="G192">
            <v>50</v>
          </cell>
          <cell r="J192">
            <v>500</v>
          </cell>
          <cell r="K192">
            <v>500</v>
          </cell>
          <cell r="S192">
            <v>1</v>
          </cell>
          <cell r="T192">
            <v>50</v>
          </cell>
          <cell r="U192">
            <v>50</v>
          </cell>
          <cell r="AA192">
            <v>1</v>
          </cell>
        </row>
        <row r="193">
          <cell r="C193" t="str">
            <v>อื่นๆ</v>
          </cell>
        </row>
        <row r="195">
          <cell r="C195" t="str">
            <v>3.6 รวมเป็นเงินงานป้ายแสดงและ สัญญาณต่างๆ</v>
          </cell>
        </row>
        <row r="196">
          <cell r="B196" t="str">
            <v>งานป้ายและสัญลักษณ์ ระบบจราจร</v>
          </cell>
        </row>
        <row r="197">
          <cell r="C197" t="str">
            <v>เส้นแบ่งช่องจอดรถ</v>
          </cell>
          <cell r="F197">
            <v>50</v>
          </cell>
          <cell r="G197">
            <v>0</v>
          </cell>
          <cell r="J197">
            <v>50</v>
          </cell>
          <cell r="K197">
            <v>50</v>
          </cell>
          <cell r="S197">
            <v>1</v>
          </cell>
          <cell r="T197">
            <v>0</v>
          </cell>
          <cell r="U197">
            <v>0</v>
          </cell>
          <cell r="AA197">
            <v>1</v>
          </cell>
        </row>
        <row r="198">
          <cell r="C198" t="str">
            <v>สัญลักษณ์ ระบบจราจร TF1</v>
          </cell>
          <cell r="F198">
            <v>700</v>
          </cell>
          <cell r="G198">
            <v>0</v>
          </cell>
          <cell r="J198">
            <v>700</v>
          </cell>
          <cell r="K198">
            <v>700</v>
          </cell>
          <cell r="S198">
            <v>1</v>
          </cell>
          <cell r="T198">
            <v>0</v>
          </cell>
          <cell r="U198">
            <v>0</v>
          </cell>
          <cell r="AA198">
            <v>1</v>
          </cell>
        </row>
        <row r="199">
          <cell r="C199" t="str">
            <v>สัญลักษณ์ ระบบจราจร TF2</v>
          </cell>
          <cell r="F199">
            <v>700</v>
          </cell>
          <cell r="G199">
            <v>0</v>
          </cell>
          <cell r="J199">
            <v>700</v>
          </cell>
          <cell r="K199">
            <v>700</v>
          </cell>
          <cell r="S199">
            <v>1</v>
          </cell>
          <cell r="T199">
            <v>0</v>
          </cell>
          <cell r="U199">
            <v>0</v>
          </cell>
          <cell r="AA199">
            <v>1</v>
          </cell>
        </row>
        <row r="200">
          <cell r="C200" t="str">
            <v>สัญลักษณ์ ระบบจราจร TF3</v>
          </cell>
          <cell r="F200">
            <v>700</v>
          </cell>
          <cell r="G200">
            <v>0</v>
          </cell>
          <cell r="J200">
            <v>700</v>
          </cell>
          <cell r="K200">
            <v>700</v>
          </cell>
          <cell r="S200">
            <v>1</v>
          </cell>
          <cell r="T200">
            <v>0</v>
          </cell>
          <cell r="U200">
            <v>0</v>
          </cell>
          <cell r="AA200">
            <v>1</v>
          </cell>
        </row>
        <row r="201">
          <cell r="C201" t="str">
            <v>สัญลักษณ์ ระบบจราจร TF4</v>
          </cell>
          <cell r="F201">
            <v>700</v>
          </cell>
          <cell r="G201">
            <v>0</v>
          </cell>
          <cell r="J201">
            <v>700</v>
          </cell>
          <cell r="K201">
            <v>700</v>
          </cell>
          <cell r="S201">
            <v>1</v>
          </cell>
          <cell r="T201">
            <v>0</v>
          </cell>
          <cell r="U201">
            <v>0</v>
          </cell>
          <cell r="AA201">
            <v>1</v>
          </cell>
        </row>
        <row r="202">
          <cell r="C202" t="str">
            <v>สัญลักษณ์ ระบบจราจร TF5</v>
          </cell>
          <cell r="F202">
            <v>700</v>
          </cell>
          <cell r="G202">
            <v>0</v>
          </cell>
          <cell r="J202">
            <v>700</v>
          </cell>
          <cell r="K202">
            <v>700</v>
          </cell>
          <cell r="S202">
            <v>1</v>
          </cell>
          <cell r="T202">
            <v>0</v>
          </cell>
          <cell r="U202">
            <v>0</v>
          </cell>
          <cell r="AA202">
            <v>1</v>
          </cell>
        </row>
        <row r="203">
          <cell r="C203" t="str">
            <v>สัญลักษณ์ ระบบจราจร TF6</v>
          </cell>
          <cell r="F203">
            <v>700</v>
          </cell>
          <cell r="G203">
            <v>0</v>
          </cell>
          <cell r="J203">
            <v>700</v>
          </cell>
          <cell r="K203">
            <v>700</v>
          </cell>
          <cell r="S203">
            <v>1</v>
          </cell>
          <cell r="T203">
            <v>0</v>
          </cell>
          <cell r="U203">
            <v>0</v>
          </cell>
          <cell r="AA203">
            <v>1</v>
          </cell>
        </row>
        <row r="204">
          <cell r="C204" t="str">
            <v>สัญลักษณ์ ระบบจราจร TF7 (ป้ายกลับรถ)</v>
          </cell>
          <cell r="F204">
            <v>700</v>
          </cell>
          <cell r="G204">
            <v>0</v>
          </cell>
          <cell r="J204">
            <v>700</v>
          </cell>
          <cell r="K204">
            <v>700</v>
          </cell>
          <cell r="S204">
            <v>1</v>
          </cell>
          <cell r="T204">
            <v>0</v>
          </cell>
          <cell r="U204">
            <v>0</v>
          </cell>
          <cell r="AA204">
            <v>1</v>
          </cell>
        </row>
        <row r="205">
          <cell r="C205" t="str">
            <v>คันหิน คสล. กั้นล้อรถ</v>
          </cell>
          <cell r="F205">
            <v>300</v>
          </cell>
          <cell r="G205">
            <v>150</v>
          </cell>
          <cell r="J205">
            <v>300</v>
          </cell>
          <cell r="K205">
            <v>300</v>
          </cell>
          <cell r="S205">
            <v>1</v>
          </cell>
          <cell r="T205">
            <v>150</v>
          </cell>
          <cell r="U205">
            <v>150</v>
          </cell>
          <cell r="AA205">
            <v>1</v>
          </cell>
        </row>
        <row r="206">
          <cell r="C206" t="str">
            <v>อื่นๆ</v>
          </cell>
        </row>
        <row r="208">
          <cell r="C208" t="str">
            <v>3.7 รวมเป็นเงินงานป้ายและสัญลักษณ์ ระบบจราจร</v>
          </cell>
        </row>
        <row r="209">
          <cell r="B209" t="str">
            <v>งานบันได ราวบันได ผิวลูกตั้ง ผิวลูกนอน</v>
          </cell>
        </row>
        <row r="210">
          <cell r="C210" t="str">
            <v>จมูกบันไดกรวดล้างเซาะร่องตามแบบ</v>
          </cell>
          <cell r="F210">
            <v>165</v>
          </cell>
          <cell r="G210">
            <v>0</v>
          </cell>
          <cell r="J210">
            <v>165</v>
          </cell>
          <cell r="K210">
            <v>165</v>
          </cell>
          <cell r="S210">
            <v>1</v>
          </cell>
          <cell r="AD210" t="str">
            <v>หจก. ธำรงค์ชัย</v>
          </cell>
        </row>
        <row r="211">
          <cell r="C211" t="str">
            <v>จมูกบันไดหินล้าง</v>
          </cell>
          <cell r="F211">
            <v>200</v>
          </cell>
          <cell r="G211">
            <v>0</v>
          </cell>
          <cell r="J211">
            <v>200</v>
          </cell>
          <cell r="K211">
            <v>200</v>
          </cell>
          <cell r="S211">
            <v>1</v>
          </cell>
          <cell r="AD211" t="str">
            <v>หจก. ธำรงค์ชัย</v>
          </cell>
        </row>
        <row r="212">
          <cell r="C212" t="str">
            <v>จมูกบันไดหินล้าง กว้าง 3 ซม.</v>
          </cell>
          <cell r="F212">
            <v>200</v>
          </cell>
          <cell r="G212">
            <v>0</v>
          </cell>
          <cell r="J212">
            <v>200</v>
          </cell>
          <cell r="K212">
            <v>200</v>
          </cell>
          <cell r="S212">
            <v>1</v>
          </cell>
          <cell r="AD212" t="str">
            <v>หจก. ธำรงค์ชัย</v>
          </cell>
        </row>
        <row r="213">
          <cell r="C213" t="str">
            <v>บัวเชิงผนังกรวดล้าง (แบบหินขัดมัน)</v>
          </cell>
          <cell r="F213">
            <v>0</v>
          </cell>
          <cell r="G213">
            <v>0</v>
          </cell>
          <cell r="J213">
            <v>0</v>
          </cell>
          <cell r="S213">
            <v>1</v>
          </cell>
          <cell r="AD213" t="str">
            <v>หจก. ธำรงค์ชัย</v>
          </cell>
        </row>
        <row r="214">
          <cell r="C214" t="str">
            <v>บัวเชิงผนังผิวหินขัดมันกว้าง 0.10 ม.</v>
          </cell>
          <cell r="F214">
            <v>0</v>
          </cell>
          <cell r="G214">
            <v>0</v>
          </cell>
          <cell r="J214">
            <v>0</v>
          </cell>
          <cell r="S214">
            <v>1</v>
          </cell>
          <cell r="AD214" t="str">
            <v>หจก. ธำรงค์ชัย</v>
          </cell>
        </row>
        <row r="215">
          <cell r="C215" t="str">
            <v>บัวเชิงผนังไม้สัก กว้าง 0.10 ม.</v>
          </cell>
          <cell r="F215">
            <v>0</v>
          </cell>
          <cell r="G215">
            <v>0</v>
          </cell>
          <cell r="J215">
            <v>0</v>
          </cell>
          <cell r="S215">
            <v>1</v>
          </cell>
          <cell r="AD215" t="str">
            <v>บ. บัวทองศิริทรัพย์ (BTS) จำกัด</v>
          </cell>
        </row>
        <row r="216">
          <cell r="C216" t="str">
            <v>บัวเชิงผนังหินขัดมัน</v>
          </cell>
          <cell r="F216">
            <v>0</v>
          </cell>
          <cell r="G216">
            <v>0</v>
          </cell>
          <cell r="J216">
            <v>0</v>
          </cell>
          <cell r="S216">
            <v>1</v>
          </cell>
          <cell r="AD216" t="str">
            <v>หจก. ธำรงค์ชัย</v>
          </cell>
        </row>
        <row r="217">
          <cell r="C217" t="str">
            <v>ราวบันไดสแตนเลส 1</v>
          </cell>
          <cell r="F217">
            <v>0</v>
          </cell>
          <cell r="G217">
            <v>0</v>
          </cell>
          <cell r="J217">
            <v>0</v>
          </cell>
          <cell r="S217">
            <v>1</v>
          </cell>
          <cell r="AD217" t="str">
            <v>หจก. ส. บางกอกสหการ</v>
          </cell>
        </row>
        <row r="218">
          <cell r="C218" t="str">
            <v>ราวบันไดสแตนเลส 2</v>
          </cell>
          <cell r="F218">
            <v>0</v>
          </cell>
          <cell r="G218">
            <v>0</v>
          </cell>
          <cell r="J218">
            <v>0</v>
          </cell>
          <cell r="S218">
            <v>1</v>
          </cell>
          <cell r="AD218" t="str">
            <v>หจก. ส. บางกอกสหการ</v>
          </cell>
        </row>
        <row r="219">
          <cell r="C219" t="str">
            <v>ลูกตั้งไม้สัก 1"x8"</v>
          </cell>
          <cell r="F219">
            <v>0</v>
          </cell>
          <cell r="G219">
            <v>0</v>
          </cell>
          <cell r="J219">
            <v>0</v>
          </cell>
          <cell r="S219">
            <v>1</v>
          </cell>
          <cell r="AD219" t="str">
            <v>บ. บัวทองศิริทรัพย์ (BTS) จำกัด</v>
          </cell>
        </row>
        <row r="220">
          <cell r="C220" t="str">
            <v>ลูกนอนไม้สัก ½"x12" (ควรจะเป็น 1½"x12")</v>
          </cell>
          <cell r="F220">
            <v>0</v>
          </cell>
          <cell r="G220">
            <v>0</v>
          </cell>
          <cell r="J220">
            <v>0</v>
          </cell>
          <cell r="S220">
            <v>1</v>
          </cell>
          <cell r="AD220" t="str">
            <v>บ. บัวทองศิริทรัพย์ (BTS) จำกัด</v>
          </cell>
        </row>
        <row r="221">
          <cell r="C221" t="str">
            <v>ผิวพื้นชานพักหินขัด</v>
          </cell>
          <cell r="F221">
            <v>0</v>
          </cell>
          <cell r="G221">
            <v>0</v>
          </cell>
          <cell r="J221">
            <v>0</v>
          </cell>
          <cell r="S221">
            <v>1</v>
          </cell>
          <cell r="AD221" t="str">
            <v>ผิวพื้นชานพักหินขัด</v>
          </cell>
        </row>
        <row r="222">
          <cell r="C222" t="str">
            <v>ผิวลูกตั้ง, ลูกนอน หินขัด</v>
          </cell>
          <cell r="F222">
            <v>0</v>
          </cell>
          <cell r="G222">
            <v>0</v>
          </cell>
          <cell r="J222">
            <v>0</v>
          </cell>
          <cell r="S222">
            <v>1</v>
          </cell>
          <cell r="AD222" t="str">
            <v>ผิวพื้นชานพักหินขัด</v>
          </cell>
        </row>
        <row r="223">
          <cell r="C223" t="str">
            <v>ผิวกรวดล้าง ลูกตั้ง ลูกนอน</v>
          </cell>
          <cell r="F223">
            <v>0</v>
          </cell>
          <cell r="G223">
            <v>0</v>
          </cell>
          <cell r="J223">
            <v>0</v>
          </cell>
          <cell r="S223">
            <v>1</v>
          </cell>
          <cell r="AD223" t="str">
            <v>ผิวพื้นชานพักหินขัด</v>
          </cell>
        </row>
        <row r="224">
          <cell r="C224" t="str">
            <v>ผิวพื้นชานพักหินขัด</v>
          </cell>
          <cell r="F224">
            <v>0</v>
          </cell>
          <cell r="G224">
            <v>0</v>
          </cell>
          <cell r="J224">
            <v>0</v>
          </cell>
          <cell r="S224">
            <v>1</v>
          </cell>
          <cell r="AD224" t="str">
            <v>ผิวพื้นชานพักหินขัด</v>
          </cell>
        </row>
        <row r="225">
          <cell r="C225" t="str">
            <v>ปูนทรายปรับระดับลูกตั้งลูกนอน</v>
          </cell>
          <cell r="F225">
            <v>0</v>
          </cell>
          <cell r="G225">
            <v>0</v>
          </cell>
          <cell r="J225">
            <v>0</v>
          </cell>
          <cell r="S225">
            <v>1</v>
          </cell>
        </row>
        <row r="226">
          <cell r="C226" t="str">
            <v>ผิวลูกตั้ง, ลูกนอน ขัดมันเรียบ</v>
          </cell>
          <cell r="F226">
            <v>0</v>
          </cell>
          <cell r="G226">
            <v>0</v>
          </cell>
          <cell r="J226">
            <v>0</v>
          </cell>
          <cell r="S226">
            <v>1</v>
          </cell>
        </row>
        <row r="227">
          <cell r="C227" t="str">
            <v>จมูกบันได PVC (Koenig SN-50)</v>
          </cell>
          <cell r="F227">
            <v>0</v>
          </cell>
          <cell r="G227">
            <v>0</v>
          </cell>
          <cell r="J227">
            <v>0</v>
          </cell>
          <cell r="S227">
            <v>1</v>
          </cell>
        </row>
        <row r="228">
          <cell r="C228" t="str">
            <v>ราวบันไดท่อเหล็ก 1",2" รวมงานสี</v>
          </cell>
          <cell r="F228">
            <v>0</v>
          </cell>
          <cell r="G228">
            <v>0</v>
          </cell>
          <cell r="J228">
            <v>0</v>
          </cell>
          <cell r="S228">
            <v>1</v>
          </cell>
          <cell r="AD228" t="str">
            <v>หจก. ส. บางกอกสหการ</v>
          </cell>
        </row>
        <row r="231">
          <cell r="C231" t="str">
            <v>M1      กระจกเงาตามแบบ WC1</v>
          </cell>
          <cell r="F231">
            <v>1694</v>
          </cell>
          <cell r="G231">
            <v>200</v>
          </cell>
          <cell r="J231">
            <v>1694</v>
          </cell>
          <cell r="K231">
            <v>1486</v>
          </cell>
          <cell r="R231">
            <v>260</v>
          </cell>
          <cell r="S231">
            <v>0.97</v>
          </cell>
          <cell r="T231">
            <v>200</v>
          </cell>
          <cell r="U231">
            <v>200</v>
          </cell>
          <cell r="AA231">
            <v>1</v>
          </cell>
          <cell r="AD231" t="str">
            <v>บริษัท ห้างกระจกตังน้ำ จำกัด สาขาระยอง</v>
          </cell>
        </row>
        <row r="232">
          <cell r="C232" t="str">
            <v>M1      กระจกเงาตามแบบ WC2</v>
          </cell>
          <cell r="F232">
            <v>1694</v>
          </cell>
          <cell r="G232">
            <v>200</v>
          </cell>
          <cell r="J232">
            <v>1694</v>
          </cell>
          <cell r="K232">
            <v>1486</v>
          </cell>
          <cell r="R232">
            <v>260</v>
          </cell>
          <cell r="S232">
            <v>0.97</v>
          </cell>
          <cell r="T232">
            <v>200</v>
          </cell>
          <cell r="U232">
            <v>200</v>
          </cell>
          <cell r="AA232">
            <v>1</v>
          </cell>
          <cell r="AD232" t="str">
            <v>บริษัท ห้างกระจกตังน้ำ จำกัด สาขาระยอง</v>
          </cell>
        </row>
        <row r="233">
          <cell r="C233" t="str">
            <v>M1      กระจกเงาตามแบบ WC3</v>
          </cell>
          <cell r="F233">
            <v>1039</v>
          </cell>
          <cell r="G233">
            <v>200</v>
          </cell>
          <cell r="J233">
            <v>1039</v>
          </cell>
          <cell r="K233">
            <v>921</v>
          </cell>
          <cell r="R233">
            <v>150</v>
          </cell>
          <cell r="S233">
            <v>0.97</v>
          </cell>
          <cell r="T233">
            <v>200</v>
          </cell>
          <cell r="U233">
            <v>200</v>
          </cell>
          <cell r="AA233">
            <v>1</v>
          </cell>
          <cell r="AD233" t="str">
            <v>บริษัท ห้างกระจกตังน้ำ จำกัด สาขาระยอง</v>
          </cell>
        </row>
        <row r="234">
          <cell r="C234" t="str">
            <v>M1      กระจกเงาตามแบบ WC4</v>
          </cell>
          <cell r="F234">
            <v>901</v>
          </cell>
          <cell r="G234">
            <v>200</v>
          </cell>
          <cell r="J234">
            <v>901</v>
          </cell>
          <cell r="K234">
            <v>808</v>
          </cell>
          <cell r="R234">
            <v>120</v>
          </cell>
          <cell r="S234">
            <v>0.97</v>
          </cell>
          <cell r="T234">
            <v>200</v>
          </cell>
          <cell r="U234">
            <v>200</v>
          </cell>
          <cell r="AA234">
            <v>1</v>
          </cell>
          <cell r="AD234" t="str">
            <v>บริษัท ห้างกระจกตังน้ำ จำกัด สาขาระยอง</v>
          </cell>
        </row>
        <row r="235">
          <cell r="C235" t="str">
            <v>M1      กระจกเงาตามแบบ WC5</v>
          </cell>
          <cell r="F235">
            <v>903</v>
          </cell>
          <cell r="G235">
            <v>200</v>
          </cell>
          <cell r="J235">
            <v>903</v>
          </cell>
          <cell r="K235">
            <v>800</v>
          </cell>
          <cell r="R235">
            <v>130</v>
          </cell>
          <cell r="S235">
            <v>0.97</v>
          </cell>
          <cell r="T235">
            <v>200</v>
          </cell>
          <cell r="U235">
            <v>200</v>
          </cell>
          <cell r="AA235">
            <v>1</v>
          </cell>
          <cell r="AD235" t="str">
            <v>บริษัท ห้างกระจกตังน้ำ จำกัด สาขาระยอง</v>
          </cell>
        </row>
        <row r="236">
          <cell r="C236" t="str">
            <v>M1      กระจกเงาตามแบบ WC6</v>
          </cell>
          <cell r="F236">
            <v>1159</v>
          </cell>
          <cell r="G236">
            <v>200</v>
          </cell>
          <cell r="J236">
            <v>1159</v>
          </cell>
          <cell r="K236">
            <v>1034</v>
          </cell>
          <cell r="R236">
            <v>160</v>
          </cell>
          <cell r="S236">
            <v>0.97</v>
          </cell>
          <cell r="T236">
            <v>200</v>
          </cell>
          <cell r="U236">
            <v>200</v>
          </cell>
          <cell r="AA236">
            <v>1</v>
          </cell>
          <cell r="AD236" t="str">
            <v>บริษัท ห้างกระจกตังน้ำ จำกัด สาขาระยอง</v>
          </cell>
        </row>
        <row r="237">
          <cell r="C237" t="str">
            <v>M1      กระจกเงาตามแบบ WC7</v>
          </cell>
          <cell r="F237">
            <v>1320</v>
          </cell>
          <cell r="G237">
            <v>200</v>
          </cell>
          <cell r="J237">
            <v>1320</v>
          </cell>
          <cell r="K237">
            <v>1160</v>
          </cell>
          <cell r="R237">
            <v>200</v>
          </cell>
          <cell r="S237">
            <v>0.97</v>
          </cell>
          <cell r="T237">
            <v>200</v>
          </cell>
          <cell r="U237">
            <v>200</v>
          </cell>
          <cell r="AA237">
            <v>1</v>
          </cell>
          <cell r="AD237" t="str">
            <v>บริษัท ห้างกระจกตังน้ำ จำกัด สาขาระยอง</v>
          </cell>
        </row>
        <row r="238">
          <cell r="C238" t="str">
            <v>M1      กระจกเงาตามแบบ WC7/1</v>
          </cell>
          <cell r="F238">
            <v>743</v>
          </cell>
          <cell r="G238">
            <v>200</v>
          </cell>
          <cell r="J238">
            <v>743</v>
          </cell>
          <cell r="K238">
            <v>655</v>
          </cell>
          <cell r="R238">
            <v>110</v>
          </cell>
          <cell r="S238">
            <v>0.97</v>
          </cell>
          <cell r="T238">
            <v>200</v>
          </cell>
          <cell r="U238">
            <v>200</v>
          </cell>
          <cell r="AA238">
            <v>1</v>
          </cell>
          <cell r="AD238" t="str">
            <v>บริษัท ห้างกระจกตังน้ำ จำกัด สาขาระยอง</v>
          </cell>
        </row>
        <row r="239">
          <cell r="C239" t="str">
            <v>M1      กระจกเงาตามแบบ WC8</v>
          </cell>
          <cell r="F239">
            <v>1923</v>
          </cell>
          <cell r="G239">
            <v>200</v>
          </cell>
          <cell r="J239">
            <v>1923</v>
          </cell>
          <cell r="K239">
            <v>1712</v>
          </cell>
          <cell r="R239">
            <v>270</v>
          </cell>
          <cell r="S239">
            <v>0.97</v>
          </cell>
          <cell r="T239">
            <v>200</v>
          </cell>
          <cell r="U239">
            <v>200</v>
          </cell>
          <cell r="AA239">
            <v>1</v>
          </cell>
          <cell r="AD239" t="str">
            <v>บริษัท ห้างกระจกตังน้ำ จำกัด สาขาระยอง</v>
          </cell>
        </row>
        <row r="240">
          <cell r="C240" t="str">
            <v>M1      กระจกเงาตามแบบ WC9</v>
          </cell>
          <cell r="F240">
            <v>1680</v>
          </cell>
          <cell r="G240">
            <v>200</v>
          </cell>
          <cell r="J240">
            <v>1680</v>
          </cell>
          <cell r="K240">
            <v>1486</v>
          </cell>
          <cell r="R240">
            <v>245</v>
          </cell>
          <cell r="S240">
            <v>0.97</v>
          </cell>
          <cell r="T240">
            <v>200</v>
          </cell>
          <cell r="U240">
            <v>200</v>
          </cell>
          <cell r="AA240">
            <v>1</v>
          </cell>
          <cell r="AD240" t="str">
            <v>บริษัท ห้างกระจกตังน้ำ จำกัด สาขาระยอง</v>
          </cell>
        </row>
        <row r="241">
          <cell r="C241" t="str">
            <v>M1      กระจกเงาตามแบบ WC10</v>
          </cell>
          <cell r="F241">
            <v>1397</v>
          </cell>
          <cell r="G241">
            <v>200</v>
          </cell>
          <cell r="J241">
            <v>1397</v>
          </cell>
          <cell r="K241">
            <v>1260</v>
          </cell>
          <cell r="R241">
            <v>180</v>
          </cell>
          <cell r="S241">
            <v>0.97</v>
          </cell>
          <cell r="T241">
            <v>200</v>
          </cell>
          <cell r="U241">
            <v>200</v>
          </cell>
          <cell r="AA241">
            <v>1</v>
          </cell>
          <cell r="AD241" t="str">
            <v>บริษัท ห้างกระจกตังน้ำ จำกัด สาขาระยอง</v>
          </cell>
        </row>
        <row r="242">
          <cell r="C242" t="str">
            <v>M1      กระจกเงาตามแบบ WC11</v>
          </cell>
          <cell r="F242">
            <v>1407</v>
          </cell>
          <cell r="G242">
            <v>200</v>
          </cell>
          <cell r="J242">
            <v>1407</v>
          </cell>
          <cell r="K242">
            <v>1260</v>
          </cell>
          <cell r="R242">
            <v>190</v>
          </cell>
          <cell r="S242">
            <v>0.97</v>
          </cell>
          <cell r="T242">
            <v>200</v>
          </cell>
          <cell r="U242">
            <v>200</v>
          </cell>
          <cell r="AA242">
            <v>1</v>
          </cell>
          <cell r="AD242" t="str">
            <v>บริษัท ห้างกระจกตังน้ำ จำกัด สาขาระยอง</v>
          </cell>
        </row>
        <row r="243">
          <cell r="C243" t="str">
            <v>M1      กระจกเงาตามแบบ WC12</v>
          </cell>
          <cell r="F243">
            <v>1159</v>
          </cell>
          <cell r="G243">
            <v>200</v>
          </cell>
          <cell r="J243">
            <v>1159</v>
          </cell>
          <cell r="K243">
            <v>1034</v>
          </cell>
          <cell r="R243">
            <v>160</v>
          </cell>
          <cell r="S243">
            <v>0.97</v>
          </cell>
          <cell r="T243">
            <v>200</v>
          </cell>
          <cell r="U243">
            <v>200</v>
          </cell>
          <cell r="AA243">
            <v>1</v>
          </cell>
          <cell r="AD243" t="str">
            <v>บริษัท ห้างกระจกตังน้ำ จำกัด สาขาระยอง</v>
          </cell>
        </row>
        <row r="244">
          <cell r="C244" t="str">
            <v>M1      กระจกเงาตามแบบ WC13</v>
          </cell>
          <cell r="F244">
            <v>1168</v>
          </cell>
          <cell r="G244">
            <v>200</v>
          </cell>
          <cell r="J244">
            <v>1168</v>
          </cell>
          <cell r="K244">
            <v>1034</v>
          </cell>
          <cell r="R244">
            <v>170</v>
          </cell>
          <cell r="S244">
            <v>0.97</v>
          </cell>
          <cell r="T244">
            <v>200</v>
          </cell>
          <cell r="U244">
            <v>200</v>
          </cell>
          <cell r="AA244">
            <v>1</v>
          </cell>
          <cell r="AD244" t="str">
            <v>บริษัท ห้างกระจกตังน้ำ จำกัด สาขาระยอง</v>
          </cell>
        </row>
        <row r="245">
          <cell r="C245" t="str">
            <v>M1      กระจกเงาตามแบบ WC14</v>
          </cell>
          <cell r="F245">
            <v>1159</v>
          </cell>
          <cell r="G245">
            <v>200</v>
          </cell>
          <cell r="J245">
            <v>1159</v>
          </cell>
          <cell r="K245">
            <v>1034</v>
          </cell>
          <cell r="R245">
            <v>160</v>
          </cell>
          <cell r="S245">
            <v>0.97</v>
          </cell>
          <cell r="T245">
            <v>200</v>
          </cell>
          <cell r="U245">
            <v>200</v>
          </cell>
          <cell r="AA245">
            <v>1</v>
          </cell>
          <cell r="AD245" t="str">
            <v>บริษัท ห้างกระจกตังน้ำ จำกัด สาขาระยอง</v>
          </cell>
        </row>
        <row r="246">
          <cell r="C246" t="str">
            <v>M1      กระจกเงาตามแบบ WC15</v>
          </cell>
          <cell r="F246">
            <v>1168</v>
          </cell>
          <cell r="G246">
            <v>200</v>
          </cell>
          <cell r="J246">
            <v>1168</v>
          </cell>
          <cell r="K246">
            <v>1034</v>
          </cell>
          <cell r="R246">
            <v>170</v>
          </cell>
          <cell r="S246">
            <v>0.97</v>
          </cell>
          <cell r="T246">
            <v>200</v>
          </cell>
          <cell r="U246">
            <v>200</v>
          </cell>
          <cell r="AA246">
            <v>1</v>
          </cell>
          <cell r="AD246" t="str">
            <v>บริษัท ห้างกระจกตังน้ำ จำกัด สาขาระยอง</v>
          </cell>
        </row>
        <row r="249">
          <cell r="C249" t="str">
            <v>BT1     อ่างอาบน้ำ  8190-WT  สีขาว</v>
          </cell>
          <cell r="D249" t="str">
            <v>ชุด</v>
          </cell>
          <cell r="F249">
            <v>14014</v>
          </cell>
          <cell r="G249">
            <v>700</v>
          </cell>
          <cell r="J249">
            <v>14014</v>
          </cell>
          <cell r="K249">
            <v>14014</v>
          </cell>
          <cell r="R249">
            <v>0</v>
          </cell>
          <cell r="S249">
            <v>1</v>
          </cell>
          <cell r="T249">
            <v>700</v>
          </cell>
          <cell r="U249">
            <v>700</v>
          </cell>
          <cell r="AA249">
            <v>1</v>
          </cell>
        </row>
        <row r="250">
          <cell r="C250" t="str">
            <v>BT2     ก็อกอ่างอาบน้ำ  A-2867</v>
          </cell>
          <cell r="D250" t="str">
            <v>ชุด</v>
          </cell>
          <cell r="F250">
            <v>7656</v>
          </cell>
          <cell r="G250">
            <v>150</v>
          </cell>
          <cell r="J250">
            <v>7656</v>
          </cell>
          <cell r="K250">
            <v>7656</v>
          </cell>
          <cell r="R250">
            <v>0</v>
          </cell>
          <cell r="S250">
            <v>1</v>
          </cell>
          <cell r="T250">
            <v>150</v>
          </cell>
          <cell r="U250">
            <v>150</v>
          </cell>
          <cell r="AA250">
            <v>1</v>
          </cell>
        </row>
        <row r="251">
          <cell r="C251" t="str">
            <v>FD      ตะแกรงดักกลิ่น  A-8200</v>
          </cell>
          <cell r="D251" t="str">
            <v>ชุด</v>
          </cell>
          <cell r="F251">
            <v>245</v>
          </cell>
          <cell r="G251">
            <v>80</v>
          </cell>
          <cell r="J251">
            <v>245</v>
          </cell>
          <cell r="K251">
            <v>245</v>
          </cell>
          <cell r="R251">
            <v>0</v>
          </cell>
          <cell r="S251">
            <v>1</v>
          </cell>
          <cell r="T251">
            <v>80</v>
          </cell>
          <cell r="U251">
            <v>80</v>
          </cell>
          <cell r="AA251">
            <v>1</v>
          </cell>
        </row>
        <row r="252">
          <cell r="C252" t="str">
            <v>HB ก๊อกเดี่ยวติดผนังใต้อ่างล้างหน้า A-7001C</v>
          </cell>
          <cell r="D252" t="str">
            <v>ชุด</v>
          </cell>
          <cell r="F252">
            <v>444</v>
          </cell>
          <cell r="G252">
            <v>80</v>
          </cell>
          <cell r="J252">
            <v>444</v>
          </cell>
          <cell r="K252">
            <v>444</v>
          </cell>
          <cell r="R252">
            <v>0</v>
          </cell>
          <cell r="S252">
            <v>1</v>
          </cell>
          <cell r="T252">
            <v>80</v>
          </cell>
          <cell r="U252">
            <v>80</v>
          </cell>
          <cell r="AA252">
            <v>1</v>
          </cell>
        </row>
        <row r="253">
          <cell r="C253" t="str">
            <v>L1       อ่างล้างหน้าชนิดแขวนผนังพร้อมอุปกรณ์ท่อและสะดืออ่าง TF-0416 Countrer Top</v>
          </cell>
          <cell r="D253" t="str">
            <v>ชุด</v>
          </cell>
          <cell r="F253">
            <v>3118</v>
          </cell>
          <cell r="G253">
            <v>300</v>
          </cell>
          <cell r="J253">
            <v>3118</v>
          </cell>
          <cell r="K253">
            <v>3118</v>
          </cell>
          <cell r="R253">
            <v>0</v>
          </cell>
          <cell r="S253">
            <v>1</v>
          </cell>
          <cell r="T253">
            <v>300</v>
          </cell>
          <cell r="U253">
            <v>300</v>
          </cell>
          <cell r="AA253">
            <v>1</v>
          </cell>
        </row>
        <row r="254">
          <cell r="C254" t="str">
            <v>L1      อ่างล้างหน้าชนืดฝังเคาน์เตอร์ TF-910S  สีขาว</v>
          </cell>
          <cell r="D254" t="str">
            <v>ชุด</v>
          </cell>
          <cell r="F254">
            <v>2085</v>
          </cell>
          <cell r="G254">
            <v>300</v>
          </cell>
          <cell r="J254">
            <v>2085</v>
          </cell>
          <cell r="K254">
            <v>2085</v>
          </cell>
          <cell r="R254">
            <v>0</v>
          </cell>
          <cell r="S254">
            <v>1</v>
          </cell>
          <cell r="T254">
            <v>300</v>
          </cell>
          <cell r="U254">
            <v>300</v>
          </cell>
          <cell r="AA254">
            <v>1</v>
          </cell>
        </row>
        <row r="255">
          <cell r="C255" t="str">
            <v>L1       อ่างล้างหน้าชนิดฝังครึ่งเคาน์เตอร์พร้อมอุปกรณ์ท่อและสะดืออ่าง TF-0514   สีขาว</v>
          </cell>
          <cell r="D255" t="str">
            <v>ชุด</v>
          </cell>
          <cell r="F255">
            <v>2993</v>
          </cell>
          <cell r="G255">
            <v>300</v>
          </cell>
          <cell r="J255">
            <v>2993</v>
          </cell>
          <cell r="K255">
            <v>2993</v>
          </cell>
          <cell r="R255">
            <v>0</v>
          </cell>
          <cell r="S255">
            <v>1</v>
          </cell>
          <cell r="T255">
            <v>300</v>
          </cell>
          <cell r="U255">
            <v>300</v>
          </cell>
          <cell r="AA255">
            <v>1</v>
          </cell>
        </row>
        <row r="256">
          <cell r="C256" t="str">
            <v>L1       อ่างล้างหน้าชนิดฝังเคาน์เตอร์พร้อมอุปกรณ์ท่อและสะดืออ่าง TF-0721   สีขาว</v>
          </cell>
          <cell r="D256" t="str">
            <v>ชุด</v>
          </cell>
          <cell r="F256">
            <v>4118</v>
          </cell>
          <cell r="G256">
            <v>300</v>
          </cell>
          <cell r="J256">
            <v>4118</v>
          </cell>
          <cell r="K256">
            <v>4118</v>
          </cell>
          <cell r="R256">
            <v>0</v>
          </cell>
          <cell r="S256">
            <v>1</v>
          </cell>
          <cell r="T256">
            <v>300</v>
          </cell>
          <cell r="U256">
            <v>300</v>
          </cell>
          <cell r="AA256">
            <v>1</v>
          </cell>
        </row>
        <row r="257">
          <cell r="C257" t="str">
            <v>L1       อ่างล้างหน้าชนิดฝังเคาน์เตอร์พร้อมอุปกรณ์ท่อและสะดืออ่าง WP-F422   สีขาว</v>
          </cell>
          <cell r="D257" t="str">
            <v>ชุด</v>
          </cell>
          <cell r="F257">
            <v>3853</v>
          </cell>
          <cell r="G257">
            <v>300</v>
          </cell>
          <cell r="J257">
            <v>3853</v>
          </cell>
          <cell r="K257">
            <v>3853</v>
          </cell>
          <cell r="R257">
            <v>0</v>
          </cell>
          <cell r="S257">
            <v>1</v>
          </cell>
          <cell r="T257">
            <v>300</v>
          </cell>
          <cell r="U257">
            <v>300</v>
          </cell>
          <cell r="AA257">
            <v>1</v>
          </cell>
        </row>
        <row r="258">
          <cell r="C258" t="str">
            <v>L1      อ่างล้างหน้าชนืดฝังเคาน์เตอร์ TF-476S  สีขาว</v>
          </cell>
          <cell r="D258" t="str">
            <v>ชุด</v>
          </cell>
          <cell r="F258">
            <v>2430</v>
          </cell>
          <cell r="G258">
            <v>300</v>
          </cell>
          <cell r="J258">
            <v>2430</v>
          </cell>
          <cell r="K258">
            <v>2430</v>
          </cell>
          <cell r="R258">
            <v>0</v>
          </cell>
          <cell r="S258">
            <v>1</v>
          </cell>
          <cell r="T258">
            <v>300</v>
          </cell>
          <cell r="U258">
            <v>300</v>
          </cell>
          <cell r="AA258">
            <v>1</v>
          </cell>
        </row>
        <row r="259">
          <cell r="C259" t="str">
            <v xml:space="preserve">L2       ก็อกอ่างล้างหน้า A-1102-02 </v>
          </cell>
          <cell r="D259" t="str">
            <v>ชุด</v>
          </cell>
          <cell r="F259">
            <v>492</v>
          </cell>
          <cell r="G259">
            <v>80</v>
          </cell>
          <cell r="J259">
            <v>492</v>
          </cell>
          <cell r="K259">
            <v>492</v>
          </cell>
          <cell r="R259">
            <v>0</v>
          </cell>
          <cell r="S259">
            <v>1</v>
          </cell>
          <cell r="T259">
            <v>80</v>
          </cell>
          <cell r="U259">
            <v>80</v>
          </cell>
          <cell r="AA259">
            <v>1</v>
          </cell>
        </row>
        <row r="260">
          <cell r="C260" t="str">
            <v>L2       ก็อกอ่างล้างหน้า A-1623</v>
          </cell>
          <cell r="D260" t="str">
            <v>ชุด</v>
          </cell>
          <cell r="F260">
            <v>2016</v>
          </cell>
          <cell r="G260">
            <v>80</v>
          </cell>
          <cell r="J260">
            <v>2016</v>
          </cell>
          <cell r="K260">
            <v>2016</v>
          </cell>
          <cell r="R260">
            <v>0</v>
          </cell>
          <cell r="S260">
            <v>1</v>
          </cell>
          <cell r="T260">
            <v>80</v>
          </cell>
          <cell r="U260">
            <v>80</v>
          </cell>
          <cell r="AA260">
            <v>1</v>
          </cell>
        </row>
        <row r="261">
          <cell r="C261" t="str">
            <v xml:space="preserve">L2       ก็อกอ่างล้างหน้า A-1901-111-000 </v>
          </cell>
          <cell r="D261" t="str">
            <v>ชุด</v>
          </cell>
          <cell r="F261">
            <v>3696</v>
          </cell>
          <cell r="G261">
            <v>80</v>
          </cell>
          <cell r="J261">
            <v>3696</v>
          </cell>
          <cell r="K261">
            <v>3696</v>
          </cell>
          <cell r="R261">
            <v>0</v>
          </cell>
          <cell r="S261">
            <v>1</v>
          </cell>
          <cell r="T261">
            <v>80</v>
          </cell>
          <cell r="U261">
            <v>80</v>
          </cell>
          <cell r="AA261">
            <v>1</v>
          </cell>
        </row>
        <row r="262">
          <cell r="C262" t="str">
            <v>L3       อ่างล้างหน้าชนิดแขวงผนัง TF-0717</v>
          </cell>
          <cell r="D262" t="str">
            <v>ชุด</v>
          </cell>
          <cell r="F262">
            <v>4728</v>
          </cell>
          <cell r="G262">
            <v>300</v>
          </cell>
          <cell r="J262">
            <v>4728</v>
          </cell>
          <cell r="K262">
            <v>4728</v>
          </cell>
          <cell r="R262">
            <v>0</v>
          </cell>
          <cell r="S262">
            <v>1</v>
          </cell>
          <cell r="T262">
            <v>300</v>
          </cell>
          <cell r="U262">
            <v>300</v>
          </cell>
          <cell r="AA262">
            <v>1</v>
          </cell>
        </row>
        <row r="263">
          <cell r="C263" t="str">
            <v xml:space="preserve">PH1     ที่ใส่ทิชชู  K-1986-43  </v>
          </cell>
          <cell r="D263" t="str">
            <v>ชุด</v>
          </cell>
          <cell r="F263">
            <v>1029</v>
          </cell>
          <cell r="G263">
            <v>60</v>
          </cell>
          <cell r="J263">
            <v>1029</v>
          </cell>
          <cell r="K263">
            <v>1029</v>
          </cell>
          <cell r="R263">
            <v>0</v>
          </cell>
          <cell r="S263">
            <v>1</v>
          </cell>
          <cell r="T263">
            <v>60</v>
          </cell>
          <cell r="U263">
            <v>60</v>
          </cell>
          <cell r="AA263">
            <v>1</v>
          </cell>
        </row>
        <row r="264">
          <cell r="C264" t="str">
            <v xml:space="preserve">PH1     ที่ใส่ทิชชู  VP-DY43  สีขาว  </v>
          </cell>
          <cell r="D264" t="str">
            <v>ชุด</v>
          </cell>
          <cell r="F264">
            <v>1561</v>
          </cell>
          <cell r="G264">
            <v>60</v>
          </cell>
          <cell r="J264">
            <v>1561</v>
          </cell>
          <cell r="K264">
            <v>1561</v>
          </cell>
          <cell r="R264">
            <v>0</v>
          </cell>
          <cell r="S264">
            <v>1</v>
          </cell>
          <cell r="T264">
            <v>60</v>
          </cell>
          <cell r="U264">
            <v>60</v>
          </cell>
          <cell r="AA264">
            <v>1</v>
          </cell>
        </row>
        <row r="265">
          <cell r="C265" t="str">
            <v>PH1   ที่ใส่ทิชชู  K-1610-30-S</v>
          </cell>
          <cell r="D265" t="str">
            <v>ชุด</v>
          </cell>
          <cell r="F265">
            <v>609</v>
          </cell>
          <cell r="G265">
            <v>60</v>
          </cell>
          <cell r="J265">
            <v>609</v>
          </cell>
          <cell r="K265">
            <v>609</v>
          </cell>
          <cell r="R265">
            <v>0</v>
          </cell>
          <cell r="S265">
            <v>1</v>
          </cell>
          <cell r="T265">
            <v>60</v>
          </cell>
          <cell r="U265">
            <v>60</v>
          </cell>
          <cell r="AA265">
            <v>1</v>
          </cell>
        </row>
        <row r="267">
          <cell r="C267" t="str">
            <v>Q1      ที่ใส่สบู่เหลวชนิดติดกับผนัง ปุ่มกด  TS128</v>
          </cell>
          <cell r="D267" t="str">
            <v>ชุด</v>
          </cell>
          <cell r="F267">
            <v>3645</v>
          </cell>
          <cell r="G267">
            <v>80</v>
          </cell>
          <cell r="J267">
            <v>3645</v>
          </cell>
          <cell r="K267">
            <v>3645</v>
          </cell>
          <cell r="R267">
            <v>0</v>
          </cell>
          <cell r="S267">
            <v>1</v>
          </cell>
          <cell r="T267">
            <v>80</v>
          </cell>
          <cell r="U267">
            <v>80</v>
          </cell>
          <cell r="AA267">
            <v>1</v>
          </cell>
        </row>
        <row r="268">
          <cell r="C268" t="str">
            <v>S1       ชุดสายชำระ   A-4800-WT  สีขาว</v>
          </cell>
          <cell r="D268" t="str">
            <v>ชุด</v>
          </cell>
          <cell r="F268">
            <v>584</v>
          </cell>
          <cell r="G268">
            <v>60</v>
          </cell>
          <cell r="J268">
            <v>584</v>
          </cell>
          <cell r="K268">
            <v>584</v>
          </cell>
          <cell r="R268">
            <v>0</v>
          </cell>
          <cell r="S268">
            <v>1</v>
          </cell>
          <cell r="T268">
            <v>60</v>
          </cell>
          <cell r="U268">
            <v>60</v>
          </cell>
          <cell r="AA268">
            <v>1</v>
          </cell>
        </row>
        <row r="269">
          <cell r="C269" t="str">
            <v xml:space="preserve">S1       สายฉีดชำระ  A-4700-CH </v>
          </cell>
          <cell r="D269" t="str">
            <v>ชุด</v>
          </cell>
          <cell r="F269">
            <v>773</v>
          </cell>
          <cell r="G269">
            <v>60</v>
          </cell>
          <cell r="J269">
            <v>773</v>
          </cell>
          <cell r="K269">
            <v>773</v>
          </cell>
          <cell r="R269">
            <v>0</v>
          </cell>
          <cell r="S269">
            <v>1</v>
          </cell>
          <cell r="T269">
            <v>60</v>
          </cell>
          <cell r="U269">
            <v>60</v>
          </cell>
          <cell r="AA269">
            <v>1</v>
          </cell>
        </row>
        <row r="270">
          <cell r="C270" t="str">
            <v xml:space="preserve">SH1     ที่ใส่ทิชชู  VP-DY41  สีขาว  </v>
          </cell>
          <cell r="D270" t="str">
            <v>ชุด</v>
          </cell>
          <cell r="F270">
            <v>1113</v>
          </cell>
          <cell r="G270">
            <v>60</v>
          </cell>
          <cell r="J270">
            <v>1113</v>
          </cell>
          <cell r="K270">
            <v>1113</v>
          </cell>
          <cell r="R270">
            <v>0</v>
          </cell>
          <cell r="S270">
            <v>1</v>
          </cell>
          <cell r="T270">
            <v>60</v>
          </cell>
          <cell r="U270">
            <v>60</v>
          </cell>
          <cell r="AA270">
            <v>1</v>
          </cell>
        </row>
        <row r="271">
          <cell r="C271" t="str">
            <v>SH1     ที่ใส่สบู่  K-1982-41</v>
          </cell>
          <cell r="D271" t="str">
            <v>ชุด</v>
          </cell>
          <cell r="F271">
            <v>924</v>
          </cell>
          <cell r="G271">
            <v>60</v>
          </cell>
          <cell r="J271">
            <v>924</v>
          </cell>
          <cell r="K271">
            <v>924</v>
          </cell>
          <cell r="R271">
            <v>0</v>
          </cell>
          <cell r="S271">
            <v>1</v>
          </cell>
          <cell r="T271">
            <v>60</v>
          </cell>
          <cell r="U271">
            <v>60</v>
          </cell>
          <cell r="AA271">
            <v>1</v>
          </cell>
        </row>
        <row r="272">
          <cell r="C272" t="str">
            <v xml:space="preserve">SH1     ที่ใส่สบู่  VP-DY41  สีขาว   </v>
          </cell>
          <cell r="D272" t="str">
            <v>ชุด</v>
          </cell>
          <cell r="F272">
            <v>1113</v>
          </cell>
          <cell r="G272">
            <v>60</v>
          </cell>
          <cell r="J272">
            <v>1113</v>
          </cell>
          <cell r="K272">
            <v>1113</v>
          </cell>
          <cell r="R272">
            <v>0</v>
          </cell>
          <cell r="S272">
            <v>1</v>
          </cell>
          <cell r="T272">
            <v>60</v>
          </cell>
          <cell r="U272">
            <v>60</v>
          </cell>
          <cell r="AA272">
            <v>1</v>
          </cell>
        </row>
        <row r="273">
          <cell r="C273" t="str">
            <v>SM3    ก็อกใต้อ่าง  A-7100C</v>
          </cell>
          <cell r="D273" t="str">
            <v>ชุด</v>
          </cell>
          <cell r="F273">
            <v>444</v>
          </cell>
          <cell r="G273">
            <v>80</v>
          </cell>
          <cell r="J273">
            <v>444</v>
          </cell>
          <cell r="K273">
            <v>444</v>
          </cell>
          <cell r="R273">
            <v>0</v>
          </cell>
          <cell r="S273">
            <v>1</v>
          </cell>
          <cell r="T273">
            <v>80</v>
          </cell>
          <cell r="U273">
            <v>80</v>
          </cell>
          <cell r="AA273">
            <v>1</v>
          </cell>
        </row>
        <row r="274">
          <cell r="C274" t="str">
            <v xml:space="preserve">SW1     RAIN SHOWER  A-952-222/A-1026  </v>
          </cell>
          <cell r="D274" t="str">
            <v>ชุด</v>
          </cell>
          <cell r="F274">
            <v>2807</v>
          </cell>
          <cell r="G274">
            <v>150</v>
          </cell>
          <cell r="J274">
            <v>2807</v>
          </cell>
          <cell r="K274">
            <v>2807</v>
          </cell>
          <cell r="R274">
            <v>0</v>
          </cell>
          <cell r="S274">
            <v>1</v>
          </cell>
          <cell r="T274">
            <v>150</v>
          </cell>
          <cell r="U274">
            <v>150</v>
          </cell>
          <cell r="AA274">
            <v>1</v>
          </cell>
        </row>
        <row r="275">
          <cell r="C275" t="str">
            <v>SW1     RAIN SHOWER  A-952-222/A-1026 (CHORME)</v>
          </cell>
          <cell r="D275" t="str">
            <v>ชุด</v>
          </cell>
          <cell r="F275">
            <v>2807</v>
          </cell>
          <cell r="G275">
            <v>150</v>
          </cell>
          <cell r="J275">
            <v>2807</v>
          </cell>
          <cell r="K275">
            <v>2807</v>
          </cell>
          <cell r="R275">
            <v>0</v>
          </cell>
          <cell r="S275">
            <v>1</v>
          </cell>
          <cell r="T275">
            <v>150</v>
          </cell>
          <cell r="U275">
            <v>150</v>
          </cell>
          <cell r="AA275">
            <v>1</v>
          </cell>
        </row>
        <row r="276">
          <cell r="C276" t="str">
            <v xml:space="preserve">SW1     SHOWER  A-6093, A-6022-974-845  </v>
          </cell>
          <cell r="D276" t="str">
            <v>ชุด</v>
          </cell>
          <cell r="F276">
            <v>525</v>
          </cell>
          <cell r="G276">
            <v>150</v>
          </cell>
          <cell r="J276">
            <v>525</v>
          </cell>
          <cell r="K276">
            <v>525</v>
          </cell>
          <cell r="R276">
            <v>0</v>
          </cell>
          <cell r="S276">
            <v>1</v>
          </cell>
          <cell r="T276">
            <v>150</v>
          </cell>
          <cell r="U276">
            <v>150</v>
          </cell>
          <cell r="AA276">
            <v>1</v>
          </cell>
        </row>
        <row r="277">
          <cell r="C277" t="str">
            <v>SW2     ก็อกผสม  A-2134</v>
          </cell>
          <cell r="D277" t="str">
            <v>ชุด</v>
          </cell>
          <cell r="F277">
            <v>3564</v>
          </cell>
          <cell r="G277">
            <v>150</v>
          </cell>
          <cell r="J277">
            <v>3564</v>
          </cell>
          <cell r="K277">
            <v>3564</v>
          </cell>
          <cell r="R277">
            <v>0</v>
          </cell>
          <cell r="S277">
            <v>1</v>
          </cell>
          <cell r="T277">
            <v>150</v>
          </cell>
          <cell r="U277">
            <v>150</v>
          </cell>
          <cell r="AA277">
            <v>1</v>
          </cell>
        </row>
        <row r="278">
          <cell r="C278" t="str">
            <v xml:space="preserve">SW2     ก็อกผสม  A-3929-977-500  </v>
          </cell>
          <cell r="D278" t="str">
            <v>ชุด</v>
          </cell>
          <cell r="F278">
            <v>2622</v>
          </cell>
          <cell r="G278">
            <v>150</v>
          </cell>
          <cell r="J278">
            <v>2622</v>
          </cell>
          <cell r="K278">
            <v>2622</v>
          </cell>
          <cell r="R278">
            <v>0</v>
          </cell>
          <cell r="S278">
            <v>1</v>
          </cell>
          <cell r="T278">
            <v>150</v>
          </cell>
          <cell r="U278">
            <v>150</v>
          </cell>
          <cell r="AA278">
            <v>1</v>
          </cell>
        </row>
        <row r="279">
          <cell r="C279" t="str">
            <v xml:space="preserve">SW2     ก้านฝักบัว  A-1026 (CHORME)  </v>
          </cell>
          <cell r="D279" t="str">
            <v>ชุด</v>
          </cell>
          <cell r="F279">
            <v>714</v>
          </cell>
          <cell r="G279">
            <v>50</v>
          </cell>
          <cell r="J279">
            <v>714</v>
          </cell>
          <cell r="K279">
            <v>714</v>
          </cell>
          <cell r="R279">
            <v>0</v>
          </cell>
          <cell r="S279">
            <v>1</v>
          </cell>
          <cell r="T279">
            <v>50</v>
          </cell>
          <cell r="U279">
            <v>50</v>
          </cell>
          <cell r="AA279">
            <v>1</v>
          </cell>
        </row>
        <row r="280">
          <cell r="C280" t="str">
            <v xml:space="preserve">SW3     ก็อกฝักบัว  A-2154  </v>
          </cell>
          <cell r="D280" t="str">
            <v>ชุด</v>
          </cell>
          <cell r="F280">
            <v>3380</v>
          </cell>
          <cell r="G280">
            <v>60</v>
          </cell>
          <cell r="J280">
            <v>3380</v>
          </cell>
          <cell r="K280">
            <v>3380</v>
          </cell>
          <cell r="R280">
            <v>0</v>
          </cell>
          <cell r="S280">
            <v>1</v>
          </cell>
          <cell r="T280">
            <v>60</v>
          </cell>
          <cell r="U280">
            <v>60</v>
          </cell>
          <cell r="AA280">
            <v>1</v>
          </cell>
        </row>
        <row r="281">
          <cell r="C281" t="str">
            <v>SW3     ก็อกฝักบัว  A-8008-218-10</v>
          </cell>
          <cell r="D281" t="str">
            <v>ชุด</v>
          </cell>
          <cell r="F281">
            <v>2622</v>
          </cell>
          <cell r="G281">
            <v>60</v>
          </cell>
          <cell r="J281">
            <v>2622</v>
          </cell>
          <cell r="K281">
            <v>2622</v>
          </cell>
          <cell r="R281">
            <v>0</v>
          </cell>
          <cell r="S281">
            <v>1</v>
          </cell>
          <cell r="T281">
            <v>60</v>
          </cell>
          <cell r="U281">
            <v>60</v>
          </cell>
          <cell r="AA281">
            <v>1</v>
          </cell>
        </row>
        <row r="282">
          <cell r="C282" t="str">
            <v>SW4     ฝักบัวสายอ่อน  A-6031</v>
          </cell>
          <cell r="D282" t="str">
            <v>ชุด</v>
          </cell>
          <cell r="F282">
            <v>910</v>
          </cell>
          <cell r="G282">
            <v>60</v>
          </cell>
          <cell r="J282">
            <v>910</v>
          </cell>
          <cell r="K282">
            <v>910</v>
          </cell>
          <cell r="R282">
            <v>0</v>
          </cell>
          <cell r="S282">
            <v>1</v>
          </cell>
          <cell r="T282">
            <v>60</v>
          </cell>
          <cell r="U282">
            <v>60</v>
          </cell>
          <cell r="AA282">
            <v>1</v>
          </cell>
        </row>
        <row r="283">
          <cell r="C283" t="str">
            <v xml:space="preserve">SW5     สายฝักบัวสายอ่อน  A-960-987  </v>
          </cell>
          <cell r="D283" t="str">
            <v>ชุด</v>
          </cell>
          <cell r="F283">
            <v>260</v>
          </cell>
          <cell r="G283">
            <v>60</v>
          </cell>
          <cell r="J283">
            <v>260</v>
          </cell>
          <cell r="K283">
            <v>260</v>
          </cell>
          <cell r="R283">
            <v>0</v>
          </cell>
          <cell r="S283">
            <v>1</v>
          </cell>
          <cell r="T283">
            <v>60</v>
          </cell>
          <cell r="U283">
            <v>60</v>
          </cell>
          <cell r="AA283">
            <v>1</v>
          </cell>
        </row>
        <row r="284">
          <cell r="C284" t="str">
            <v xml:space="preserve">SW6     ก็อกผสมฝักบัวสายอ่อน  A-2720-975-3008  </v>
          </cell>
          <cell r="D284" t="str">
            <v>ชุด</v>
          </cell>
          <cell r="F284">
            <v>1530</v>
          </cell>
          <cell r="G284">
            <v>60</v>
          </cell>
          <cell r="J284">
            <v>1530</v>
          </cell>
          <cell r="K284">
            <v>1530</v>
          </cell>
          <cell r="R284">
            <v>0</v>
          </cell>
          <cell r="S284">
            <v>1</v>
          </cell>
          <cell r="T284">
            <v>60</v>
          </cell>
          <cell r="U284">
            <v>60</v>
          </cell>
          <cell r="AA284">
            <v>1</v>
          </cell>
        </row>
        <row r="285">
          <cell r="C285" t="str">
            <v>TH1    ที่แขวนผ้าแบบคู่  K-1987-47</v>
          </cell>
          <cell r="D285" t="str">
            <v>ชุด</v>
          </cell>
          <cell r="F285">
            <v>2793</v>
          </cell>
          <cell r="G285">
            <v>60</v>
          </cell>
          <cell r="J285">
            <v>2793</v>
          </cell>
          <cell r="K285">
            <v>2793</v>
          </cell>
          <cell r="R285">
            <v>0</v>
          </cell>
          <cell r="S285">
            <v>1</v>
          </cell>
          <cell r="T285">
            <v>60</v>
          </cell>
          <cell r="U285">
            <v>60</v>
          </cell>
          <cell r="AA285">
            <v>1</v>
          </cell>
        </row>
        <row r="286">
          <cell r="C286" t="str">
            <v>TH1    ราวแขวนผ้า  K-1987-47</v>
          </cell>
          <cell r="D286" t="str">
            <v>ชุด</v>
          </cell>
          <cell r="F286">
            <v>2793</v>
          </cell>
          <cell r="G286">
            <v>60</v>
          </cell>
          <cell r="J286">
            <v>2793</v>
          </cell>
          <cell r="K286">
            <v>2793</v>
          </cell>
          <cell r="R286">
            <v>0</v>
          </cell>
          <cell r="S286">
            <v>1</v>
          </cell>
          <cell r="T286">
            <v>60</v>
          </cell>
          <cell r="U286">
            <v>60</v>
          </cell>
          <cell r="AA286">
            <v>1</v>
          </cell>
        </row>
        <row r="287">
          <cell r="C287" t="str">
            <v>TH1    ราวแขวนผ้า  K-1988-46</v>
          </cell>
          <cell r="D287" t="str">
            <v>ชุด</v>
          </cell>
          <cell r="F287">
            <v>1617</v>
          </cell>
          <cell r="G287">
            <v>60</v>
          </cell>
          <cell r="J287">
            <v>1617</v>
          </cell>
          <cell r="K287">
            <v>1617</v>
          </cell>
          <cell r="R287">
            <v>0</v>
          </cell>
          <cell r="S287">
            <v>1</v>
          </cell>
          <cell r="T287">
            <v>60</v>
          </cell>
          <cell r="U287">
            <v>60</v>
          </cell>
          <cell r="AA287">
            <v>1</v>
          </cell>
        </row>
        <row r="288">
          <cell r="C288" t="str">
            <v>TH1    ราวแขวนผ้า  VP-DY46</v>
          </cell>
          <cell r="D288" t="str">
            <v>ชุด</v>
          </cell>
          <cell r="F288">
            <v>1855</v>
          </cell>
          <cell r="G288">
            <v>60</v>
          </cell>
          <cell r="J288">
            <v>1855</v>
          </cell>
          <cell r="K288">
            <v>1855</v>
          </cell>
          <cell r="R288">
            <v>0</v>
          </cell>
          <cell r="S288">
            <v>1</v>
          </cell>
          <cell r="T288">
            <v>60</v>
          </cell>
          <cell r="U288">
            <v>60</v>
          </cell>
          <cell r="AA288">
            <v>1</v>
          </cell>
        </row>
        <row r="289">
          <cell r="C289" t="str">
            <v>TH2    ที่แขวนผ้าแบบคู่  K-1987-47</v>
          </cell>
          <cell r="D289" t="str">
            <v>ชุด</v>
          </cell>
          <cell r="F289">
            <v>2793</v>
          </cell>
          <cell r="G289">
            <v>60</v>
          </cell>
          <cell r="J289">
            <v>2793</v>
          </cell>
          <cell r="K289">
            <v>2793</v>
          </cell>
          <cell r="R289">
            <v>0</v>
          </cell>
          <cell r="S289">
            <v>1</v>
          </cell>
          <cell r="T289">
            <v>60</v>
          </cell>
          <cell r="U289">
            <v>60</v>
          </cell>
          <cell r="AA289">
            <v>1</v>
          </cell>
        </row>
        <row r="290">
          <cell r="C290" t="str">
            <v>TH2    ห่วงแขวนผ้า  VP-DY47</v>
          </cell>
          <cell r="D290" t="str">
            <v>ชุด</v>
          </cell>
          <cell r="F290">
            <v>1484</v>
          </cell>
          <cell r="G290">
            <v>60</v>
          </cell>
          <cell r="J290">
            <v>1484</v>
          </cell>
          <cell r="K290">
            <v>1484</v>
          </cell>
          <cell r="R290">
            <v>0</v>
          </cell>
          <cell r="S290">
            <v>1</v>
          </cell>
          <cell r="T290">
            <v>60</v>
          </cell>
          <cell r="U290">
            <v>60</v>
          </cell>
          <cell r="AA290">
            <v>1</v>
          </cell>
        </row>
        <row r="291">
          <cell r="C291" t="str">
            <v xml:space="preserve">UR1     โถปัสสาวะชาย  TF-2401   สีขาว  </v>
          </cell>
          <cell r="D291" t="str">
            <v>ชุด</v>
          </cell>
          <cell r="F291">
            <v>3414</v>
          </cell>
          <cell r="G291">
            <v>300</v>
          </cell>
          <cell r="J291">
            <v>3414</v>
          </cell>
          <cell r="K291">
            <v>3414</v>
          </cell>
          <cell r="R291">
            <v>0</v>
          </cell>
          <cell r="S291">
            <v>1</v>
          </cell>
          <cell r="T291">
            <v>300</v>
          </cell>
          <cell r="U291">
            <v>300</v>
          </cell>
          <cell r="AA291">
            <v>1</v>
          </cell>
        </row>
        <row r="292">
          <cell r="C292" t="str">
            <v xml:space="preserve">UR1     โถปัสสาวะชาย  TF-412   สีขาว  </v>
          </cell>
          <cell r="D292" t="str">
            <v>ชุด</v>
          </cell>
          <cell r="F292">
            <v>1807</v>
          </cell>
          <cell r="G292">
            <v>300</v>
          </cell>
          <cell r="J292">
            <v>1807</v>
          </cell>
          <cell r="K292">
            <v>1807</v>
          </cell>
          <cell r="R292">
            <v>0</v>
          </cell>
          <cell r="S292">
            <v>1</v>
          </cell>
          <cell r="T292">
            <v>300</v>
          </cell>
          <cell r="U292">
            <v>300</v>
          </cell>
          <cell r="AA292">
            <v>1</v>
          </cell>
        </row>
        <row r="293">
          <cell r="C293" t="str">
            <v>WC1    โถส้วม  TF-2088   สีขาว</v>
          </cell>
          <cell r="D293" t="str">
            <v>ชุด</v>
          </cell>
          <cell r="F293">
            <v>7445</v>
          </cell>
          <cell r="G293">
            <v>300</v>
          </cell>
          <cell r="J293">
            <v>7445</v>
          </cell>
          <cell r="K293">
            <v>7445</v>
          </cell>
          <cell r="R293">
            <v>0</v>
          </cell>
          <cell r="S293">
            <v>1</v>
          </cell>
          <cell r="T293">
            <v>300</v>
          </cell>
          <cell r="U293">
            <v>300</v>
          </cell>
          <cell r="AA293">
            <v>1</v>
          </cell>
        </row>
        <row r="294">
          <cell r="C294" t="str">
            <v>WC1    โถส้วม  TF-2104   สีขาว</v>
          </cell>
          <cell r="D294" t="str">
            <v>ชุด</v>
          </cell>
          <cell r="F294">
            <v>7405</v>
          </cell>
          <cell r="G294">
            <v>300</v>
          </cell>
          <cell r="J294">
            <v>7405</v>
          </cell>
          <cell r="K294">
            <v>7405</v>
          </cell>
          <cell r="R294">
            <v>0</v>
          </cell>
          <cell r="S294">
            <v>1</v>
          </cell>
          <cell r="T294">
            <v>300</v>
          </cell>
          <cell r="U294">
            <v>300</v>
          </cell>
          <cell r="AA294">
            <v>1</v>
          </cell>
        </row>
        <row r="295">
          <cell r="C295" t="str">
            <v>WC1    โถส้วม  TF-2155   สีขาว</v>
          </cell>
          <cell r="D295" t="str">
            <v>ชุด</v>
          </cell>
          <cell r="F295">
            <v>2030</v>
          </cell>
          <cell r="G295">
            <v>300</v>
          </cell>
          <cell r="J295">
            <v>2030</v>
          </cell>
          <cell r="K295">
            <v>2030</v>
          </cell>
          <cell r="R295">
            <v>0</v>
          </cell>
          <cell r="S295">
            <v>1</v>
          </cell>
          <cell r="T295">
            <v>300</v>
          </cell>
          <cell r="U295">
            <v>300</v>
          </cell>
          <cell r="AA295">
            <v>1</v>
          </cell>
        </row>
        <row r="296">
          <cell r="C296" t="str">
            <v>WC1    โถส้วม  TF-2187   สีขาว</v>
          </cell>
          <cell r="D296" t="str">
            <v>ชุด</v>
          </cell>
          <cell r="F296">
            <v>2030</v>
          </cell>
          <cell r="G296">
            <v>300</v>
          </cell>
          <cell r="J296">
            <v>2030</v>
          </cell>
          <cell r="K296">
            <v>2030</v>
          </cell>
          <cell r="R296">
            <v>0</v>
          </cell>
          <cell r="S296">
            <v>1</v>
          </cell>
          <cell r="T296">
            <v>300</v>
          </cell>
          <cell r="U296">
            <v>300</v>
          </cell>
          <cell r="AA296">
            <v>1</v>
          </cell>
        </row>
        <row r="299">
          <cell r="B299" t="str">
            <v>งานหลังคา Canopy ทางเข้าอาคาร</v>
          </cell>
        </row>
        <row r="300">
          <cell r="C300" t="str">
            <v>เสาและโครงหลังคาเหล็ก</v>
          </cell>
          <cell r="F300">
            <v>94284</v>
          </cell>
          <cell r="G300">
            <v>0</v>
          </cell>
          <cell r="J300">
            <v>94284</v>
          </cell>
          <cell r="K300">
            <v>97200</v>
          </cell>
          <cell r="S300">
            <v>0.97</v>
          </cell>
        </row>
        <row r="301">
          <cell r="C301" t="str">
            <v>งานหลังคากระจกพร้อมอุปกรณ์จับยึด</v>
          </cell>
          <cell r="F301">
            <v>323010</v>
          </cell>
          <cell r="G301">
            <v>0</v>
          </cell>
          <cell r="J301">
            <v>323010</v>
          </cell>
          <cell r="K301">
            <v>333000</v>
          </cell>
          <cell r="S301">
            <v>0.97</v>
          </cell>
        </row>
        <row r="302">
          <cell r="C302" t="str">
            <v>รางน้ำสแตนเลส/ท่อน้ำทิ้ง</v>
          </cell>
          <cell r="F302">
            <v>45105</v>
          </cell>
          <cell r="G302">
            <v>0</v>
          </cell>
          <cell r="J302">
            <v>45105</v>
          </cell>
          <cell r="K302">
            <v>46500</v>
          </cell>
          <cell r="S302">
            <v>0.97</v>
          </cell>
        </row>
        <row r="303">
          <cell r="C303" t="str">
            <v>หุ้มแผ่น Aluminium Cladding</v>
          </cell>
          <cell r="F303">
            <v>42777</v>
          </cell>
          <cell r="G303">
            <v>0</v>
          </cell>
          <cell r="J303">
            <v>42777</v>
          </cell>
          <cell r="K303">
            <v>44100</v>
          </cell>
          <cell r="S303">
            <v>0.97</v>
          </cell>
        </row>
        <row r="305">
          <cell r="B305" t="str">
            <v>งานเสาประดับอาคารชั้น 11-15</v>
          </cell>
          <cell r="F305">
            <v>380000</v>
          </cell>
          <cell r="G305">
            <v>0</v>
          </cell>
          <cell r="J305">
            <v>380000</v>
          </cell>
          <cell r="K305">
            <v>400000</v>
          </cell>
          <cell r="S305">
            <v>0.95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</sheetDataSet>
  </externalBook>
</externalLink>
</file>

<file path=xl/externalLinks/externalLink1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แนะนำ"/>
      <sheetName val="ข้อมูลสะพาน"/>
      <sheetName val="ต้นทุนวัสดุ"/>
      <sheetName val="ราคาวัสดุ"/>
      <sheetName val="Factor_F"/>
      <sheetName val="ค่างานต้นทุน"/>
      <sheetName val="ข้อมูลคำนวณ"/>
      <sheetName val="ปร.4"/>
      <sheetName val="ปร.5"/>
      <sheetName val="ค่าขนส่ง"/>
      <sheetName val="ขนส่งด้วยรถพ่วง"/>
    </sheetNames>
    <sheetDataSet>
      <sheetData sheetId="0"/>
      <sheetData sheetId="1"/>
      <sheetData sheetId="2"/>
      <sheetData sheetId="3"/>
      <sheetData sheetId="4">
        <row r="5">
          <cell r="D5">
            <v>19854.338050671147</v>
          </cell>
        </row>
        <row r="10">
          <cell r="D10">
            <v>26</v>
          </cell>
        </row>
        <row r="38">
          <cell r="D38">
            <v>350</v>
          </cell>
        </row>
        <row r="39">
          <cell r="D39">
            <v>2600</v>
          </cell>
        </row>
      </sheetData>
      <sheetData sheetId="5"/>
      <sheetData sheetId="6">
        <row r="8">
          <cell r="H8">
            <v>1657.2927000000002</v>
          </cell>
        </row>
        <row r="35">
          <cell r="F35">
            <v>99</v>
          </cell>
        </row>
        <row r="41">
          <cell r="H41">
            <v>51071</v>
          </cell>
        </row>
        <row r="42">
          <cell r="H42">
            <v>51071</v>
          </cell>
        </row>
        <row r="67">
          <cell r="G67">
            <v>1407.2927000000002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1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รายการทั้งหมด"/>
      <sheetName val="ปร5"/>
      <sheetName val="รายการงานของโครงการ"/>
      <sheetName val="1"/>
      <sheetName val="2"/>
      <sheetName val="3"/>
      <sheetName val="4"/>
      <sheetName val="5"/>
      <sheetName val="6"/>
      <sheetName val="ตารางค่าขนส่ง"/>
      <sheetName val="ค่าขนส่ง-1"/>
      <sheetName val="สรุปค่าขนส่ง"/>
      <sheetName val="ตาราง Factor F งานทาง"/>
      <sheetName val="ตาราง Factor F อาคาร"/>
      <sheetName val="ตาราง Factor F สะพาน_ท่อเหลี่ยม"/>
      <sheetName val="ค่าดำเนินการ+ค่าเสื่อมราคา"/>
      <sheetName val="ราคาวัสดุ"/>
      <sheetName val="ค่าแรงต่อหน่วย"/>
      <sheetName val="ราคาคอนกรีตต่อหน่วย"/>
      <sheetName val="ส่วนขยายและค่ายุบตัว"/>
      <sheetName val="ลวดผูกเหล็ก&amp;เหล็กเสริมคอนกรีต"/>
    </sheetNames>
    <sheetDataSet>
      <sheetData sheetId="0" refreshError="1">
        <row r="18">
          <cell r="B18">
            <v>0</v>
          </cell>
        </row>
        <row r="20">
          <cell r="B20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5"/>
      <sheetName val="สารบัญ"/>
      <sheetName val="Summary"/>
      <sheetName val="รายการทั้งหมด"/>
      <sheetName val="รายการงานของโครงการ"/>
      <sheetName val="ปริมาณ Spur Road"/>
      <sheetName val="ปริมาณ Service road"/>
      <sheetName val="Q'ty Int ดิบ"/>
      <sheetName val="ปริมาณ Interchange"/>
      <sheetName val="UNIT COST (2 ใหม่)"/>
      <sheetName val="concrete&amp;งานไม้แบบ"/>
      <sheetName val="ปริมาณ Overpass"/>
      <sheetName val="INTERCHANGE"/>
      <sheetName val="ราคาต่อกม."/>
      <sheetName val="ข้อมูลเบื้องต้น"/>
      <sheetName val="1"/>
      <sheetName val="2"/>
      <sheetName val="3"/>
      <sheetName val="4"/>
      <sheetName val="5"/>
      <sheetName val="6 (2)"/>
      <sheetName val="back up"/>
      <sheetName val="7.1"/>
      <sheetName val="7.2"/>
      <sheetName val="6"/>
      <sheetName val="7.1 (FOR BPN)"/>
      <sheetName val="สรุปค่าขนส่ง"/>
      <sheetName val="ค่าขนส่ง-1"/>
      <sheetName val="ราคาวัสดุ"/>
      <sheetName val="ค่าดำเนินการ+ค่าเสื่อมราคา"/>
      <sheetName val="ตารางค่าขนส่ง"/>
      <sheetName val="ตาราง Factor F งานทาง"/>
      <sheetName val="ตาราง Factor F สะพาน_ท่อเหลี่ยม"/>
      <sheetName val="ตาราง Factor F อาคาร"/>
      <sheetName val="Factor F"/>
      <sheetName val="F ฝนตกชุก"/>
      <sheetName val="ข้อมูลวัสดุและค่าดำเนินการ"/>
      <sheetName val="ข้อมูลวัสดุค่าดำเนินการ"/>
      <sheetName val="ค่าแรงต่อหน่วย"/>
      <sheetName val="ส่วนขยายและค่ายุบตัว"/>
      <sheetName val="UNIT COST (2 เก่า)"/>
      <sheetName val="Factor F ฝนตกชุก"/>
      <sheetName val="การหาค่า factor F (2)"/>
      <sheetName val="backup ค่าของงานโครงสร้าง"/>
      <sheetName val="ค่าขนส่งทางทะเ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3070">
          <cell r="I3070">
            <v>5504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1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5 (2)"/>
      <sheetName val="ปร5"/>
      <sheetName val="ปร4"/>
      <sheetName val="ปร4.1"/>
      <sheetName val="ปร4.1เพิ่มลด"/>
      <sheetName val="ราคาต่อหน่วย 1.1_1"/>
      <sheetName val="ราคาต่อหน่วย 1.1_2"/>
      <sheetName val="ราคาต่อหน่วย 1.2"/>
      <sheetName val="ราคาต่อหน่วย 1.3-1.8"/>
      <sheetName val="ราคาวัสดุ1"/>
      <sheetName val="BOQ"/>
      <sheetName val="1.1"/>
      <sheetName val="ราคาต่อหน่วย1.1"/>
      <sheetName val="1.2"/>
      <sheetName val="1.3-1.7"/>
      <sheetName val="วัสดุทาง"/>
      <sheetName val="ราคาวัสดุหลัก"/>
      <sheetName val="ราคาวัสดุอื่น"/>
      <sheetName val="ราคาวัสดุหมวด 1"/>
      <sheetName val="ค่าดำเนินการและค่าเสื่อมราคา"/>
      <sheetName val="หมวด 2"/>
      <sheetName val="หมวด 4"/>
      <sheetName val="หมวด 3"/>
      <sheetName val="หมวด 5"/>
      <sheetName val="หัวข้อ 6"/>
      <sheetName val="หัวข้อ 7"/>
      <sheetName val="หัวข้อ 8"/>
      <sheetName val="หัวข้อ 9 รื้อย้าย"/>
      <sheetName val="หัวข้อ 10"/>
      <sheetName val="หัวข้อ 10เพิ่มลด"/>
      <sheetName val="งานจุดพักคอย"/>
      <sheetName val="งานสถาปัตยกรรม"/>
      <sheetName val="งานปรับปรุงราวสะพาน"/>
      <sheetName val="ปลูกต้นไม้"/>
      <sheetName val="แยกต่อเชื่อม_17+000"/>
      <sheetName val="ราคาวัสดุ"/>
      <sheetName val="ปรับปรุงระบบระบายน้ำ"/>
      <sheetName val="วงเวียน"/>
      <sheetName val="หมวด 10 "/>
      <sheetName val="วงเวียนสนามไชย"/>
      <sheetName val="สถาปัตยกรรมวงเวียน"/>
      <sheetName val="หมวด (10)"/>
      <sheetName val="ปลูกต้นไม้ (3)"/>
      <sheetName val="หัวข้อ 9"/>
      <sheetName val="ปริมาณงานหมวด 10"/>
      <sheetName val="Unit-Rateภูมิสถาปัต"/>
      <sheetName val="สรุปค่าขนส่ง"/>
      <sheetName val="ค่าขนส่ง-1"/>
      <sheetName val="ตารางค่าขนส่ง"/>
      <sheetName val="ค่าดำเนินการ+ค่าเสื่อมราคา"/>
      <sheetName val="F ฝนตกชุก"/>
      <sheetName val="งานผิวจราจร"/>
      <sheetName val="SumVol"/>
      <sheetName val="งานผิวจราจร (2)"/>
      <sheetName val="ผิวทาง"/>
      <sheetName val="Traffic sign"/>
      <sheetName val="ราคาต้นไม้"/>
      <sheetName val="อาคารย่อย"/>
      <sheetName val="Widening"/>
      <sheetName val="งานรื้อย้าย"/>
      <sheetName val="ปลูกหญ้า+คันหิน+คันหินเกาะกลาง"/>
      <sheetName val="ปริมาณท่อลอดเกาะ"/>
      <sheetName val="ปลูกต้นไม้ (2)"/>
      <sheetName val="Bank form ปร4 "/>
      <sheetName val="งานไฟฟ้า"/>
      <sheetName val="ท่อคสล._กม.12+200-17+070"/>
      <sheetName val="ไฟกระพริบ_กม.12+200-17+070"/>
      <sheetName val="งานป้ายชื่อ"/>
      <sheetName val="เสาธงพังราด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9">
          <cell r="F9">
            <v>450</v>
          </cell>
          <cell r="N9">
            <v>425</v>
          </cell>
          <cell r="O9">
            <v>356.25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externalLinks/externalLink1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nitcost"/>
    </sheetNames>
    <sheetDataSet>
      <sheetData sheetId="0">
        <row r="727">
          <cell r="Q727">
            <v>1555</v>
          </cell>
        </row>
        <row r="760">
          <cell r="Q760">
            <v>382</v>
          </cell>
        </row>
        <row r="793">
          <cell r="Q793">
            <v>241</v>
          </cell>
        </row>
      </sheetData>
    </sheetDataSet>
  </externalBook>
</externalLink>
</file>

<file path=xl/externalLinks/externalLink1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INPUT"/>
      <sheetName val="สารบัญ"/>
      <sheetName val="กั้นหน้า"/>
      <sheetName val="ปร5_FLY"/>
      <sheetName val="ปร4_FLY"/>
      <sheetName val="ปร5_edit"/>
      <sheetName val="ปร4_edit"/>
      <sheetName val="หา FACTORF_FLY"/>
      <sheetName val="unitcost_Fly"/>
      <sheetName val="unitcostรวม"/>
      <sheetName val="กราฟทำงาน_FLY"/>
      <sheetName val="Worktime_FLY"/>
      <sheetName val="ปร5Uturn"/>
      <sheetName val="ปร4Uturn"/>
      <sheetName val="หา FACTORF_UT"/>
      <sheetName val="unitcost_Uturn"/>
      <sheetName val="กราฟทำงาน_Uturn"/>
      <sheetName val="Worktime_UTurn"/>
      <sheetName val="sorce"/>
      <sheetName val="สรุปOHCทาง"/>
      <sheetName val="สรุปOHCโครงสร้าง"/>
      <sheetName val="อัตราทำงาน"/>
      <sheetName val="Factor ดิน"/>
      <sheetName val="ค่าขนส่ง"/>
      <sheetName val="ตารางขนส่ง1"/>
      <sheetName val="ตารางขนส่ง"/>
      <sheetName val="ตารางFACTOR Fทาง"/>
      <sheetName val="ตารางFACTOR Fสะพาน"/>
      <sheetName val="ค่าเครื่องจักร"/>
      <sheetName val="สรุปค่าเครื่องจักร+อะไหล่สึกหรอ"/>
      <sheetName val="เริ่มต้น"/>
      <sheetName val="บทที่1"/>
      <sheetName val="DetailOHCโครงสร้าง"/>
      <sheetName val="วิธีคิดค่าขนส่ง"/>
      <sheetName val="Detailค่าเครื่องจักร"/>
      <sheetName val="บทที่3"/>
      <sheetName val="บทที่3(2)"/>
      <sheetName val="บทที่2(3)"/>
      <sheetName val="DetailOHCทาง"/>
      <sheetName val="จัดเครื่องจักรทาง"/>
      <sheetName val="อ้างอิง"/>
      <sheetName val="Bid3_2"/>
      <sheetName val="Bid3_1"/>
      <sheetName val="เปรียบเทียบราคาไฟฟ้า"/>
      <sheetName val="คำนำ"/>
      <sheetName val="หัวเรื่อง"/>
      <sheetName val="ปก"/>
      <sheetName val="เอกสารสัมพันธ์"/>
      <sheetName val="ขั้นตอน"/>
      <sheetName val="F(ของเรา)"/>
      <sheetName val="5.2ข้อมูลวัสดุ-ค่าดำเนิน"/>
      <sheetName val="1.1REMOVAL-2.2.5 SOFT MAT"/>
      <sheetName val="1.B.O.Q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1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"/>
      <sheetName val="INPUT"/>
      <sheetName val="PRICEDIST"/>
      <sheetName val="PRICE1&amp;WAGE"/>
      <sheetName val="STICKER"/>
      <sheetName val="ราคาคอนกรีต"/>
      <sheetName val="รายละเอียดโครงการ"/>
      <sheetName val="สรุป ปร.5"/>
      <sheetName val="ปร.4"/>
      <sheetName val="ปร.4.1"/>
      <sheetName val="SIGNAGE"/>
      <sheetName val="ป้ายระหว่างก่อสร้าง"/>
      <sheetName val="SEC1.1"/>
      <sheetName val="SEC1.1-1"/>
      <sheetName val="SEC1.2"/>
      <sheetName val="SEC1.3-1.8"/>
      <sheetName val="SEC2"/>
      <sheetName val="SEC3"/>
      <sheetName val="SEC4"/>
      <sheetName val="PILEDRIVENONEARTH"/>
      <sheetName val="PILEDRIVENONPONTOON"/>
      <sheetName val="SEC5-CONCRETE-A"/>
      <sheetName val="SEC5-STEEL&amp;OTHER"/>
      <sheetName val="STEELFORMWORK"/>
      <sheetName val="SCAFFOLD1"/>
      <sheetName val="SCAFFOLD2"/>
      <sheetName val="LAUNCHINGTRUSS"/>
      <sheetName val="SEGMENT"/>
      <sheetName val="BYPASS-AB"/>
      <sheetName val="SUMBRIDGE"/>
      <sheetName val="PIER"/>
      <sheetName val="SLAB"/>
      <sheetName val="TOPPING"/>
      <sheetName val="RAILING"/>
      <sheetName val="OTHER"/>
      <sheetName val="SEC5-BOX"/>
      <sheetName val="SEC5-OTHER"/>
      <sheetName val="SEC5-PEDESTRAIN"/>
      <sheetName val="SEC6 (1)"/>
      <sheetName val="SEC6"/>
      <sheetName val="SEC7"/>
      <sheetName val="SEC8"/>
      <sheetName val="SEC9"/>
      <sheetName val="ROADMATERIAL"/>
      <sheetName val="MATERIALSUMMARY"/>
      <sheetName val="รายละเอียดค่าขนส่ง"/>
      <sheetName val="STEEL1"/>
      <sheetName val="STEEL2"/>
      <sheetName val="STEEL3"/>
      <sheetName val="SUMDIST"/>
      <sheetName val="TRUCK&amp;SEMITRAILER"/>
      <sheetName val="OPERATINGROAD"/>
      <sheetName val="FROAD"/>
      <sheetName val="FBRIDGE"/>
    </sheetNames>
    <sheetDataSet>
      <sheetData sheetId="0" refreshError="1"/>
      <sheetData sheetId="1" refreshError="1">
        <row r="2">
          <cell r="D2" t="str">
            <v>ทางต่างระดับข้าม ทล.37 เชื่อมระหว่าง ทช.ปข.2052 กับ ทช.ปข.2057 อ.หัวหิน จ.ประจวบคีรีขันธ์</v>
          </cell>
          <cell r="K2">
            <v>26.5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>
        <row r="96">
          <cell r="D96">
            <v>80</v>
          </cell>
        </row>
        <row r="157">
          <cell r="M157">
            <v>2047</v>
          </cell>
        </row>
        <row r="197">
          <cell r="M197">
            <v>2345</v>
          </cell>
        </row>
        <row r="555">
          <cell r="M555">
            <v>348</v>
          </cell>
        </row>
      </sheetData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>
        <row r="48">
          <cell r="P48">
            <v>0</v>
          </cell>
        </row>
      </sheetData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1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4"/>
      <sheetName val="ปร4.1"/>
      <sheetName val="ที่จอดรถและถนนในจุดพักรถ"/>
      <sheetName val="อาคารจุดพักรถ"/>
      <sheetName val="งานทางเท้าและภูมิสถาปัตยกรรม"/>
      <sheetName val="ไฟฟ้าอาคารย่อย"/>
      <sheetName val="ไฟฟ้าผังบริเวณจุดพักรถ"/>
      <sheetName val="ระบบระบายน้ำผังบริจุดพักรถชมวิว"/>
      <sheetName val="backup"/>
      <sheetName val="สุนทรภู่"/>
      <sheetName val="แหลมสน"/>
      <sheetName val="ประแสร์"/>
      <sheetName val="พังราด"/>
      <sheetName val="หาดค้งวิมาน"/>
      <sheetName val="สนามไชย"/>
      <sheetName val="จ้าวหลาว"/>
      <sheetName val="เฉลิมพระเกียรติ"/>
      <sheetName val="แหลมสิงห์"/>
      <sheetName val="บางชัน"/>
      <sheetName val="โครงสร้างศาลาพักคอย"/>
      <sheetName val="ปรับปรุงสะพานพังราด"/>
      <sheetName val="ปรับปรุงสะพานเฉลิมฯ"/>
      <sheetName val="Ripra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5"/>
      <sheetName val="ปร4"/>
      <sheetName val="ปร4.1"/>
      <sheetName val="ปลูกต้นไม้"/>
      <sheetName val="BOQ"/>
      <sheetName val="การหาค่า factor F (2)"/>
      <sheetName val="งานทั่วไป "/>
      <sheetName val="หมวด 2"/>
      <sheetName val="หมวด 3"/>
      <sheetName val="หมวด 5"/>
      <sheetName val="หัวข้อ 6"/>
      <sheetName val="หัวข้อ 7"/>
      <sheetName val="หัวข้อ 9"/>
      <sheetName val="backup รื้อย้าย"/>
      <sheetName val="หมวด 10"/>
      <sheetName val="ราคาต้นไม้"/>
      <sheetName val="Unit-Rate"/>
      <sheetName val="ค่าดำเนินการ+ค่าเสื่อมราคา"/>
      <sheetName val="ราคาวัสดุ"/>
      <sheetName val="สรุปค่าขนส่ง"/>
      <sheetName val="ค่าขนส่ง-1"/>
      <sheetName val="ตารางค่าขนส่ง"/>
      <sheetName val="F-งานสะพาน"/>
      <sheetName val="F-งานทาง"/>
      <sheetName val="F ฝนตกชุก"/>
      <sheetName val="F-งานอาคาร"/>
      <sheetName val="Bank Form ปร4"/>
      <sheetName val="10 ข้อมูลวัสดุ-ค่าดำเนิ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.5"/>
      <sheetName val="ข"/>
      <sheetName val="ค"/>
      <sheetName val="ง"/>
      <sheetName val="ปร.4(ส-2)"/>
      <sheetName val="ปร.4(ส-3)"/>
      <sheetName val="Factor F"/>
      <sheetName val="ปร4.1"/>
      <sheetName val="S.1"/>
      <sheetName val="รายละเอียดโครงการ"/>
      <sheetName val="ปร5"/>
      <sheetName val="ปร4"/>
      <sheetName val="1.1"/>
      <sheetName val="ราคาต่อหน่วย1.1"/>
      <sheetName val="1.2"/>
      <sheetName val="1.3-1.7"/>
      <sheetName val="วัสดุทาง"/>
      <sheetName val="ราคาวัสดุหลัก"/>
      <sheetName val="ราคาวัสดุอื่น"/>
      <sheetName val="ราคาวัสดุหมวด 1"/>
      <sheetName val="ค่าดำเนินการและค่าเสื่อมราคา"/>
      <sheetName val="ราคาต่อหน่วย 1.1_1"/>
      <sheetName val="ราคาต่อหน่วย 1.1_2"/>
      <sheetName val="ราคาต่อหน่วย 1.2"/>
      <sheetName val="ราคาต่อหน่วย 1.3-1.8"/>
      <sheetName val="หมวด 2"/>
      <sheetName val="หมวด 3"/>
      <sheetName val="หมวด 4.1"/>
      <sheetName val="หมวด 5"/>
      <sheetName val="หัวข้อ 6"/>
      <sheetName val="สรุปค่าขนส่ง"/>
      <sheetName val="ค่าขนส่ง-1"/>
      <sheetName val="ตารางค่าขนส่ง"/>
      <sheetName val="ค่าดำเนินการ+ค่าเสื่อมราคา"/>
      <sheetName val="ราคาวัสดุ"/>
      <sheetName val="เสาเข็มเจาะ"/>
      <sheetName val="A0"/>
      <sheetName val="P.1"/>
      <sheetName val="P.2"/>
      <sheetName val="P.3"/>
      <sheetName val="P.4"/>
      <sheetName val="P.5"/>
      <sheetName val="P.6"/>
      <sheetName val="P.7"/>
      <sheetName val="P.8"/>
      <sheetName val="P.9"/>
      <sheetName val="P.10"/>
      <sheetName val="P.11"/>
      <sheetName val="P.12"/>
      <sheetName val="P.13"/>
      <sheetName val="A1"/>
      <sheetName val="S.1.3"/>
      <sheetName val="Approach Slab"/>
      <sheetName val="ราวสะพาน"/>
      <sheetName val="Traffic sign"/>
      <sheetName val="งานผิวจราจร"/>
      <sheetName val="ทาสี ตีเส้น"/>
      <sheetName val="ราคา กทม."/>
      <sheetName val="หัวข้อ 8"/>
      <sheetName val="หัวข้อ 10"/>
      <sheetName val="Sheet2"/>
      <sheetName val="ราคาวัสดุ1"/>
      <sheetName val="การหาค่า factor F"/>
      <sheetName val="กำแพงกันดิน"/>
      <sheetName val="ราคา จ.เพชรบุรี"/>
      <sheetName val="บทที่7"/>
      <sheetName val="ปริมาณงาน"/>
      <sheetName val="ระยะเวลา"/>
      <sheetName val="ราคา จ.กระบี่"/>
      <sheetName val="หมวด 4"/>
      <sheetName val="หัวข้อ 9"/>
      <sheetName val="ปริมาณงานหมวด 10"/>
      <sheetName val="ปลูกต้นไม้ (2)"/>
      <sheetName val="Sheet11"/>
      <sheetName val="งานรื้อย้าย"/>
      <sheetName val="รางระบายน้ำ"/>
      <sheetName val="หัวข้อ 9 รื้อย้าย"/>
      <sheetName val="Sheet5"/>
      <sheetName val="F ฝนตกชุก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10">
          <cell r="I10">
            <v>19.09</v>
          </cell>
        </row>
        <row r="62">
          <cell r="I62">
            <v>7.27</v>
          </cell>
        </row>
        <row r="86">
          <cell r="I86">
            <v>8.1199999999999992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1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5"/>
      <sheetName val="สารบัญ"/>
      <sheetName val="ข้อมูลเบื้องต้น"/>
      <sheetName val="Summary (SUM)"/>
      <sheetName val="Summary (Mainroad)"/>
      <sheetName val="Summary (Frontage)"/>
      <sheetName val="Summary (SUM) (sai5)"/>
      <sheetName val="ค่าแรงงาน,ดำเนินการต่อหน่วย"/>
      <sheetName val="Summary (SUM) (sai5) (2)"/>
      <sheetName val="Summary (SUM) (sai7)"/>
      <sheetName val="Summary (SUM) (sai7) (2)"/>
      <sheetName val="Summary Ramp NO.4"/>
      <sheetName val="Summary U-TURN"/>
      <sheetName val="Summary NAKHONCHISRI(FRONT)"/>
      <sheetName val="Summary NAKHONCHISRI(MAIN)"/>
      <sheetName val="รายการทั้งหมด"/>
      <sheetName val="รายการงานของโครงการ (SUM)"/>
      <sheetName val="รายการงานของโครงการ (MainRoad)"/>
      <sheetName val="รายการงานของโครงการ (Frontage)"/>
      <sheetName val="SAI 5 เฟส1"/>
      <sheetName val="SAI 5 เฟส2"/>
      <sheetName val="Bridge SAI 5"/>
      <sheetName val="SAI 7 เฟส1"/>
      <sheetName val="SAI 7 เฟส2"/>
      <sheetName val="RAMP NO.4"/>
      <sheetName val="U-TURN TYPE2"/>
      <sheetName val="NAKHONCHAISRI(FRONT)"/>
      <sheetName val="U-TURN TYPE1"/>
      <sheetName val="NAKHONCHAISRI (MAIN)"/>
      <sheetName val="1"/>
      <sheetName val="2"/>
      <sheetName val="3"/>
      <sheetName val="4"/>
      <sheetName val="5(SAI5)"/>
      <sheetName val="5(SAI7)"/>
      <sheetName val="5(END)"/>
      <sheetName val="5-2"/>
      <sheetName val="6"/>
      <sheetName val="6 (2)"/>
      <sheetName val="7"/>
      <sheetName val="8"/>
      <sheetName val="6.12(1)"/>
      <sheetName val="6.12(2)"/>
      <sheetName val="6.12(2-a)"/>
      <sheetName val="6.12(2-b)"/>
      <sheetName val="6.12(2-c)"/>
      <sheetName val="6.12(6)"/>
      <sheetName val="6.12(7)"/>
      <sheetName val="6.12 (10)"/>
      <sheetName val="6.13.1"/>
      <sheetName val="back up"/>
      <sheetName val="back up2"/>
      <sheetName val="back up3"/>
      <sheetName val="7.1"/>
      <sheetName val="7.2"/>
      <sheetName val="Soil Cement Column"/>
      <sheetName val="ค่าดำเนินการ+ค่าเสื่อมราคา"/>
      <sheetName val="ตารางค่าขนส่ง"/>
      <sheetName val="การหาค่า factor F (2)"/>
      <sheetName val="Factor F ฝนตกชุก"/>
      <sheetName val="ราคาวัสดุ"/>
      <sheetName val="สรุปค่าขนส่ง"/>
      <sheetName val="ค่าขนส่ง-1"/>
      <sheetName val="งานรื้อถอนราวสะพาน"/>
      <sheetName val="ข้อมูลวัสดุและค่าดำเนินการ"/>
      <sheetName val="ค่าแรงต่อหน่วย"/>
      <sheetName val="ส่วนขยายและค่ายุบตัว"/>
      <sheetName val="ข้อมูลวัสดุค่าดำเนินการ"/>
      <sheetName val="หลักเกณฑ์"/>
      <sheetName val="รายชื่อสะพาน"/>
      <sheetName val="concrete&amp;งานไม้แบบ"/>
      <sheetName val="B5"/>
      <sheetName val="UNIT_COST"/>
      <sheetName val="GIRDER"/>
      <sheetName val="RAILING"/>
      <sheetName val="STRUTURE _UNIT COST"/>
      <sheetName val="Piling"/>
      <sheetName val="Bor pile"/>
      <sheetName val="G"/>
      <sheetName val="f ทาง"/>
      <sheetName val="f สะพานและท่อเหลี่ยม"/>
      <sheetName val="f อาคาร"/>
      <sheetName val="backup ค่าของงานโครงสร้าง"/>
      <sheetName val="ค่าขนส่งทางทะเล"/>
      <sheetName val="งานสะพา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</sheetDataSet>
  </externalBook>
</externalLink>
</file>

<file path=xl/externalLinks/externalLink1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ราคาของพี่วีระ"/>
      <sheetName val="ส่งพี่วินัย"/>
      <sheetName val="รายละเอียดโครงการ"/>
      <sheetName val="ปร5"/>
      <sheetName val="สรุปรายงาน"/>
      <sheetName val="สารบัญ"/>
      <sheetName val="Summary"/>
      <sheetName val="รายการงานของโครงการ"/>
      <sheetName val="รายการทั้งหมด"/>
      <sheetName val="ข้อมูลเบื้องต้น"/>
      <sheetName val="1"/>
      <sheetName val="2"/>
      <sheetName val="3"/>
      <sheetName val="4"/>
      <sheetName val="5-2"/>
      <sheetName val="Unit cost"/>
      <sheetName val="6"/>
      <sheetName val="6 (2)"/>
      <sheetName val="back up"/>
      <sheetName val="7.1"/>
      <sheetName val="7.2"/>
      <sheetName val="สรุปค่าขนส่ง"/>
      <sheetName val="ค่าขนส่ง-1"/>
      <sheetName val="ค่าดำเนินการ+ค่าเสื่อมราคา"/>
      <sheetName val="ตารางค่าขนส่ง"/>
      <sheetName val="ตาราง Factor F งานทาง"/>
      <sheetName val="ตาราง Factor F สะพาน_ท่อเหลี่ยม"/>
      <sheetName val="ตาราง Factor F อาคาร"/>
      <sheetName val="Factor F"/>
      <sheetName val="F ฝนตกชุก"/>
      <sheetName val="ข้อมูลวัสดุและค่าดำเนินการ"/>
      <sheetName val="concrete&amp;งานไม้แบบ"/>
      <sheetName val="ราคาวัสดุ"/>
      <sheetName val="ข้อมูลวัสดุค่าดำเนินการ"/>
      <sheetName val="ค่าแรงต่อหน่วย"/>
      <sheetName val="ส่วนขยายและค่ายุบตัว"/>
      <sheetName val="backup ค่าของงานโครงสร้าง"/>
      <sheetName val="ค่าขนส่งทางทะเล"/>
      <sheetName val="BOQ_UPDATE_mainlineช่วงที่1(ค่า"/>
    </sheetNames>
    <sheetDataSet>
      <sheetData sheetId="0" refreshError="1"/>
      <sheetData sheetId="1" refreshError="1"/>
      <sheetData sheetId="2" refreshError="1">
        <row r="4">
          <cell r="B4" t="str">
            <v>ประมาณราคา วันที่  1  พฤศจิกายน พ.ศ. 2550</v>
          </cell>
        </row>
        <row r="29">
          <cell r="B29" t="str">
            <v>ค่าขนส่งวัสดุก่อสร้างพิจารณาตามราคาน้ำมันดีเซลของปตท  (แหล่งกทม.)   ที่ราคา     28.00 - 28.99  บาท/ลิตร</v>
          </cell>
        </row>
        <row r="35">
          <cell r="B35" t="str">
            <v xml:space="preserve">ที่ ราคา 28.00 - 28.99 บาท/ลิตร 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>
        <row r="53">
          <cell r="M53">
            <v>56.31</v>
          </cell>
        </row>
        <row r="54">
          <cell r="M54">
            <v>172.64</v>
          </cell>
        </row>
        <row r="55">
          <cell r="M55">
            <v>128.32</v>
          </cell>
        </row>
        <row r="57">
          <cell r="L57">
            <v>222.23</v>
          </cell>
        </row>
        <row r="58">
          <cell r="L58">
            <v>277.63</v>
          </cell>
        </row>
        <row r="59">
          <cell r="L59">
            <v>119.36</v>
          </cell>
        </row>
        <row r="60">
          <cell r="L60">
            <v>40.22</v>
          </cell>
        </row>
        <row r="61">
          <cell r="L61">
            <v>6.5</v>
          </cell>
          <cell r="M61">
            <v>9.11</v>
          </cell>
        </row>
        <row r="62">
          <cell r="L62">
            <v>40.22</v>
          </cell>
          <cell r="M62">
            <v>56.31</v>
          </cell>
        </row>
        <row r="63">
          <cell r="L63">
            <v>222.23</v>
          </cell>
          <cell r="M63">
            <v>311.12</v>
          </cell>
        </row>
        <row r="70">
          <cell r="M70">
            <v>39.200000000000003</v>
          </cell>
        </row>
        <row r="71">
          <cell r="M71">
            <v>121.98</v>
          </cell>
        </row>
        <row r="72">
          <cell r="M72">
            <v>90.28</v>
          </cell>
        </row>
        <row r="74">
          <cell r="L74">
            <v>156.33000000000001</v>
          </cell>
        </row>
        <row r="75">
          <cell r="L75">
            <v>195.33</v>
          </cell>
        </row>
        <row r="76">
          <cell r="L76">
            <v>84.62</v>
          </cell>
        </row>
        <row r="77">
          <cell r="L77">
            <v>28</v>
          </cell>
        </row>
        <row r="78">
          <cell r="L78">
            <v>3.93</v>
          </cell>
          <cell r="M78">
            <v>5.5</v>
          </cell>
        </row>
        <row r="79">
          <cell r="L79">
            <v>28</v>
          </cell>
          <cell r="M79">
            <v>39.200000000000003</v>
          </cell>
        </row>
      </sheetData>
      <sheetData sheetId="23" refreshError="1">
        <row r="57">
          <cell r="I57">
            <v>11.44</v>
          </cell>
        </row>
      </sheetData>
      <sheetData sheetId="24" refreshError="1">
        <row r="8">
          <cell r="B8">
            <v>4.88</v>
          </cell>
          <cell r="C8">
            <v>6.83</v>
          </cell>
          <cell r="H8">
            <v>2.76</v>
          </cell>
          <cell r="I8">
            <v>3.87</v>
          </cell>
        </row>
        <row r="9">
          <cell r="B9">
            <v>6.5</v>
          </cell>
          <cell r="C9">
            <v>9.11</v>
          </cell>
          <cell r="H9">
            <v>3.93</v>
          </cell>
          <cell r="I9">
            <v>5.5</v>
          </cell>
        </row>
        <row r="10">
          <cell r="B10">
            <v>8.1300000000000008</v>
          </cell>
          <cell r="C10">
            <v>11.38</v>
          </cell>
          <cell r="H10">
            <v>5.09</v>
          </cell>
          <cell r="I10">
            <v>7.12</v>
          </cell>
        </row>
        <row r="11">
          <cell r="B11">
            <v>9.75</v>
          </cell>
          <cell r="C11">
            <v>13.65</v>
          </cell>
          <cell r="H11">
            <v>6.25</v>
          </cell>
          <cell r="I11">
            <v>8.75</v>
          </cell>
        </row>
        <row r="12">
          <cell r="B12">
            <v>11.37</v>
          </cell>
          <cell r="C12">
            <v>15.92</v>
          </cell>
          <cell r="H12">
            <v>7.41</v>
          </cell>
          <cell r="I12">
            <v>10.38</v>
          </cell>
        </row>
        <row r="13">
          <cell r="B13">
            <v>13</v>
          </cell>
          <cell r="C13">
            <v>18.190000000000001</v>
          </cell>
          <cell r="H13">
            <v>8.58</v>
          </cell>
          <cell r="I13">
            <v>12.01</v>
          </cell>
        </row>
        <row r="14">
          <cell r="B14">
            <v>14.62</v>
          </cell>
          <cell r="C14">
            <v>20.47</v>
          </cell>
          <cell r="H14">
            <v>9.74</v>
          </cell>
          <cell r="I14">
            <v>13.64</v>
          </cell>
        </row>
        <row r="15">
          <cell r="B15">
            <v>16.48</v>
          </cell>
          <cell r="C15">
            <v>23.07</v>
          </cell>
          <cell r="H15">
            <v>10.9</v>
          </cell>
          <cell r="I15">
            <v>15.26</v>
          </cell>
        </row>
        <row r="16">
          <cell r="B16">
            <v>18.46</v>
          </cell>
          <cell r="C16">
            <v>25.84</v>
          </cell>
          <cell r="H16">
            <v>12.07</v>
          </cell>
          <cell r="I16">
            <v>16.89</v>
          </cell>
        </row>
        <row r="17">
          <cell r="B17">
            <v>20.440000000000001</v>
          </cell>
          <cell r="C17">
            <v>28.61</v>
          </cell>
          <cell r="H17">
            <v>13.23</v>
          </cell>
          <cell r="I17">
            <v>18.52</v>
          </cell>
        </row>
        <row r="18">
          <cell r="B18">
            <v>22.41</v>
          </cell>
          <cell r="C18">
            <v>31.38</v>
          </cell>
          <cell r="H18">
            <v>14.39</v>
          </cell>
          <cell r="I18">
            <v>20.149999999999999</v>
          </cell>
        </row>
        <row r="19">
          <cell r="B19">
            <v>24.39</v>
          </cell>
          <cell r="C19">
            <v>34.15</v>
          </cell>
          <cell r="H19">
            <v>15.56</v>
          </cell>
          <cell r="I19">
            <v>21.78</v>
          </cell>
        </row>
        <row r="20">
          <cell r="B20">
            <v>26.37</v>
          </cell>
          <cell r="C20">
            <v>36.92</v>
          </cell>
          <cell r="H20">
            <v>16.72</v>
          </cell>
          <cell r="I20">
            <v>23.41</v>
          </cell>
        </row>
        <row r="21">
          <cell r="B21">
            <v>28.35</v>
          </cell>
          <cell r="C21">
            <v>39.69</v>
          </cell>
          <cell r="H21">
            <v>17.88</v>
          </cell>
          <cell r="I21">
            <v>25.03</v>
          </cell>
        </row>
        <row r="22">
          <cell r="B22">
            <v>30.33</v>
          </cell>
          <cell r="C22">
            <v>42.46</v>
          </cell>
          <cell r="H22">
            <v>19.190000000000001</v>
          </cell>
          <cell r="I22">
            <v>26.87</v>
          </cell>
        </row>
        <row r="23">
          <cell r="B23">
            <v>32.31</v>
          </cell>
          <cell r="C23">
            <v>45.23</v>
          </cell>
          <cell r="H23">
            <v>20.45</v>
          </cell>
          <cell r="I23">
            <v>28.63</v>
          </cell>
        </row>
        <row r="24">
          <cell r="B24">
            <v>34.28</v>
          </cell>
          <cell r="C24">
            <v>48</v>
          </cell>
          <cell r="H24">
            <v>21.71</v>
          </cell>
          <cell r="I24">
            <v>30.39</v>
          </cell>
        </row>
        <row r="25">
          <cell r="B25">
            <v>36.26</v>
          </cell>
          <cell r="C25">
            <v>50.77</v>
          </cell>
          <cell r="H25">
            <v>22.97</v>
          </cell>
          <cell r="I25">
            <v>32.15</v>
          </cell>
        </row>
        <row r="26">
          <cell r="B26">
            <v>38.24</v>
          </cell>
          <cell r="C26">
            <v>53.54</v>
          </cell>
          <cell r="H26">
            <v>24.22</v>
          </cell>
          <cell r="I26">
            <v>33.909999999999997</v>
          </cell>
        </row>
        <row r="27">
          <cell r="B27">
            <v>40.22</v>
          </cell>
          <cell r="C27">
            <v>56.31</v>
          </cell>
          <cell r="H27">
            <v>25.48</v>
          </cell>
          <cell r="I27">
            <v>35.68</v>
          </cell>
        </row>
        <row r="28">
          <cell r="B28">
            <v>42.2</v>
          </cell>
          <cell r="C28">
            <v>59.08</v>
          </cell>
          <cell r="H28">
            <v>26.74</v>
          </cell>
          <cell r="I28">
            <v>37.44</v>
          </cell>
        </row>
        <row r="29">
          <cell r="B29">
            <v>44.18</v>
          </cell>
          <cell r="C29">
            <v>61.85</v>
          </cell>
          <cell r="H29">
            <v>28</v>
          </cell>
          <cell r="I29">
            <v>39.200000000000003</v>
          </cell>
        </row>
        <row r="30">
          <cell r="B30">
            <v>46.15</v>
          </cell>
          <cell r="C30">
            <v>64.62</v>
          </cell>
          <cell r="H30">
            <v>29.26</v>
          </cell>
          <cell r="I30">
            <v>40.96</v>
          </cell>
        </row>
        <row r="31">
          <cell r="B31">
            <v>48.13</v>
          </cell>
          <cell r="C31">
            <v>67.39</v>
          </cell>
          <cell r="H31">
            <v>30.52</v>
          </cell>
          <cell r="I31">
            <v>42.72</v>
          </cell>
        </row>
        <row r="32">
          <cell r="B32">
            <v>50.11</v>
          </cell>
          <cell r="C32">
            <v>70.16</v>
          </cell>
          <cell r="H32">
            <v>31.77</v>
          </cell>
          <cell r="I32">
            <v>44.48</v>
          </cell>
        </row>
        <row r="33">
          <cell r="B33">
            <v>52.09</v>
          </cell>
          <cell r="C33">
            <v>72.930000000000007</v>
          </cell>
          <cell r="H33">
            <v>33.03</v>
          </cell>
          <cell r="I33">
            <v>46.24</v>
          </cell>
        </row>
        <row r="34">
          <cell r="B34">
            <v>54.07</v>
          </cell>
          <cell r="C34">
            <v>75.7</v>
          </cell>
          <cell r="H34">
            <v>34.29</v>
          </cell>
          <cell r="I34">
            <v>48.01</v>
          </cell>
        </row>
        <row r="35">
          <cell r="B35">
            <v>56.05</v>
          </cell>
          <cell r="C35">
            <v>78.47</v>
          </cell>
          <cell r="H35">
            <v>35.549999999999997</v>
          </cell>
          <cell r="I35">
            <v>49.77</v>
          </cell>
        </row>
        <row r="36">
          <cell r="B36">
            <v>58.03</v>
          </cell>
          <cell r="C36">
            <v>81.239999999999995</v>
          </cell>
          <cell r="H36">
            <v>36.81</v>
          </cell>
          <cell r="I36">
            <v>51.53</v>
          </cell>
        </row>
        <row r="37">
          <cell r="B37">
            <v>60</v>
          </cell>
          <cell r="C37">
            <v>84</v>
          </cell>
          <cell r="H37">
            <v>38.06</v>
          </cell>
          <cell r="I37">
            <v>53.29</v>
          </cell>
        </row>
        <row r="38">
          <cell r="B38">
            <v>61.98</v>
          </cell>
          <cell r="C38">
            <v>86.77</v>
          </cell>
          <cell r="H38">
            <v>39.32</v>
          </cell>
          <cell r="I38">
            <v>55.05</v>
          </cell>
        </row>
        <row r="39">
          <cell r="B39">
            <v>63.96</v>
          </cell>
          <cell r="C39">
            <v>89.54</v>
          </cell>
          <cell r="H39">
            <v>40.58</v>
          </cell>
          <cell r="I39">
            <v>56.81</v>
          </cell>
        </row>
        <row r="40">
          <cell r="B40">
            <v>65.94</v>
          </cell>
          <cell r="C40">
            <v>92.31</v>
          </cell>
          <cell r="H40">
            <v>41.84</v>
          </cell>
          <cell r="I40">
            <v>58.57</v>
          </cell>
        </row>
        <row r="41">
          <cell r="B41">
            <v>67.92</v>
          </cell>
          <cell r="C41">
            <v>95.08</v>
          </cell>
          <cell r="H41">
            <v>43.1</v>
          </cell>
          <cell r="I41">
            <v>60.34</v>
          </cell>
        </row>
        <row r="42">
          <cell r="B42">
            <v>69.900000000000006</v>
          </cell>
          <cell r="C42">
            <v>97.85</v>
          </cell>
          <cell r="H42">
            <v>44.35</v>
          </cell>
          <cell r="I42">
            <v>62.1</v>
          </cell>
        </row>
        <row r="43">
          <cell r="B43">
            <v>71.87</v>
          </cell>
          <cell r="C43">
            <v>100.62</v>
          </cell>
          <cell r="H43">
            <v>45.61</v>
          </cell>
          <cell r="I43">
            <v>63.86</v>
          </cell>
        </row>
        <row r="44">
          <cell r="B44">
            <v>73.849999999999994</v>
          </cell>
          <cell r="C44">
            <v>103.39</v>
          </cell>
          <cell r="H44">
            <v>46.87</v>
          </cell>
          <cell r="I44">
            <v>65.62</v>
          </cell>
        </row>
        <row r="45">
          <cell r="B45">
            <v>75.83</v>
          </cell>
          <cell r="C45">
            <v>106.16</v>
          </cell>
          <cell r="H45">
            <v>48.13</v>
          </cell>
          <cell r="I45">
            <v>67.38</v>
          </cell>
        </row>
        <row r="46">
          <cell r="B46">
            <v>77.81</v>
          </cell>
          <cell r="C46">
            <v>108.93</v>
          </cell>
          <cell r="H46">
            <v>49.39</v>
          </cell>
          <cell r="I46">
            <v>69.14</v>
          </cell>
        </row>
        <row r="47">
          <cell r="B47">
            <v>79.790000000000006</v>
          </cell>
          <cell r="C47">
            <v>111.7</v>
          </cell>
          <cell r="H47">
            <v>50.65</v>
          </cell>
          <cell r="I47">
            <v>70.900000000000006</v>
          </cell>
        </row>
        <row r="48">
          <cell r="B48">
            <v>81.77</v>
          </cell>
          <cell r="C48">
            <v>114.47</v>
          </cell>
          <cell r="H48">
            <v>51.9</v>
          </cell>
          <cell r="I48">
            <v>72.67</v>
          </cell>
        </row>
        <row r="49">
          <cell r="B49">
            <v>83.74</v>
          </cell>
          <cell r="C49">
            <v>117.24</v>
          </cell>
          <cell r="H49">
            <v>53.16</v>
          </cell>
          <cell r="I49">
            <v>74.430000000000007</v>
          </cell>
        </row>
        <row r="50">
          <cell r="B50">
            <v>85.72</v>
          </cell>
          <cell r="C50">
            <v>120.01</v>
          </cell>
          <cell r="H50">
            <v>54.42</v>
          </cell>
          <cell r="I50">
            <v>76.19</v>
          </cell>
        </row>
        <row r="51">
          <cell r="B51">
            <v>87.7</v>
          </cell>
          <cell r="C51">
            <v>122.78</v>
          </cell>
          <cell r="H51">
            <v>55.68</v>
          </cell>
          <cell r="I51">
            <v>77.95</v>
          </cell>
        </row>
        <row r="52">
          <cell r="B52">
            <v>89.68</v>
          </cell>
          <cell r="C52">
            <v>125.55</v>
          </cell>
          <cell r="H52">
            <v>56.94</v>
          </cell>
          <cell r="I52">
            <v>79.709999999999994</v>
          </cell>
        </row>
        <row r="53">
          <cell r="B53">
            <v>91.66</v>
          </cell>
          <cell r="C53">
            <v>128.32</v>
          </cell>
          <cell r="H53">
            <v>58.19</v>
          </cell>
          <cell r="I53">
            <v>81.47</v>
          </cell>
        </row>
        <row r="54">
          <cell r="B54">
            <v>93.64</v>
          </cell>
          <cell r="C54">
            <v>131.09</v>
          </cell>
          <cell r="H54">
            <v>59.45</v>
          </cell>
          <cell r="I54">
            <v>83.23</v>
          </cell>
        </row>
        <row r="55">
          <cell r="B55">
            <v>95.61</v>
          </cell>
          <cell r="C55">
            <v>133.86000000000001</v>
          </cell>
          <cell r="H55">
            <v>60.71</v>
          </cell>
          <cell r="I55">
            <v>85</v>
          </cell>
        </row>
        <row r="56">
          <cell r="B56">
            <v>97.59</v>
          </cell>
          <cell r="C56">
            <v>136.63</v>
          </cell>
          <cell r="H56">
            <v>61.97</v>
          </cell>
          <cell r="I56">
            <v>86.76</v>
          </cell>
        </row>
        <row r="57">
          <cell r="B57">
            <v>99.57</v>
          </cell>
          <cell r="C57">
            <v>139.4</v>
          </cell>
          <cell r="H57">
            <v>63.23</v>
          </cell>
          <cell r="I57">
            <v>88.52</v>
          </cell>
        </row>
        <row r="58">
          <cell r="B58">
            <v>101.55</v>
          </cell>
          <cell r="C58">
            <v>142.16999999999999</v>
          </cell>
          <cell r="H58">
            <v>64.489999999999995</v>
          </cell>
          <cell r="I58">
            <v>90.28</v>
          </cell>
        </row>
        <row r="59">
          <cell r="B59">
            <v>103.53</v>
          </cell>
          <cell r="C59">
            <v>144.94</v>
          </cell>
          <cell r="H59">
            <v>65.739999999999995</v>
          </cell>
          <cell r="I59">
            <v>92.04</v>
          </cell>
        </row>
        <row r="60">
          <cell r="B60">
            <v>105.51</v>
          </cell>
          <cell r="C60">
            <v>147.71</v>
          </cell>
          <cell r="H60">
            <v>67</v>
          </cell>
          <cell r="I60">
            <v>93.8</v>
          </cell>
        </row>
        <row r="61">
          <cell r="B61">
            <v>107.48</v>
          </cell>
          <cell r="C61">
            <v>150.47999999999999</v>
          </cell>
          <cell r="H61">
            <v>68.260000000000005</v>
          </cell>
          <cell r="I61">
            <v>95.56</v>
          </cell>
        </row>
        <row r="62">
          <cell r="B62">
            <v>109.46</v>
          </cell>
          <cell r="C62">
            <v>153.25</v>
          </cell>
          <cell r="H62">
            <v>69.52</v>
          </cell>
          <cell r="I62">
            <v>97.33</v>
          </cell>
        </row>
        <row r="63">
          <cell r="B63">
            <v>111.44</v>
          </cell>
          <cell r="C63">
            <v>156.02000000000001</v>
          </cell>
          <cell r="H63">
            <v>70.78</v>
          </cell>
          <cell r="I63">
            <v>99.09</v>
          </cell>
        </row>
        <row r="64">
          <cell r="B64">
            <v>113.42</v>
          </cell>
          <cell r="C64">
            <v>158.79</v>
          </cell>
          <cell r="H64">
            <v>72.03</v>
          </cell>
          <cell r="I64">
            <v>100.85</v>
          </cell>
        </row>
        <row r="65">
          <cell r="B65">
            <v>115.4</v>
          </cell>
          <cell r="C65">
            <v>161.56</v>
          </cell>
          <cell r="H65">
            <v>73.290000000000006</v>
          </cell>
          <cell r="I65">
            <v>102.61</v>
          </cell>
        </row>
        <row r="66">
          <cell r="B66">
            <v>117.38</v>
          </cell>
          <cell r="C66">
            <v>164.33</v>
          </cell>
          <cell r="H66">
            <v>74.55</v>
          </cell>
          <cell r="I66">
            <v>104.37</v>
          </cell>
        </row>
        <row r="67">
          <cell r="B67">
            <v>119.36</v>
          </cell>
          <cell r="C67">
            <v>167.1</v>
          </cell>
          <cell r="H67">
            <v>75.81</v>
          </cell>
          <cell r="I67">
            <v>106.13</v>
          </cell>
        </row>
        <row r="68">
          <cell r="B68">
            <v>121.33</v>
          </cell>
          <cell r="C68">
            <v>169.87</v>
          </cell>
          <cell r="H68">
            <v>77.069999999999993</v>
          </cell>
          <cell r="I68">
            <v>107.89</v>
          </cell>
        </row>
        <row r="69">
          <cell r="B69">
            <v>123.31</v>
          </cell>
          <cell r="C69">
            <v>172.64</v>
          </cell>
          <cell r="H69">
            <v>78.319999999999993</v>
          </cell>
          <cell r="I69">
            <v>109.65</v>
          </cell>
        </row>
        <row r="70">
          <cell r="B70">
            <v>125.29</v>
          </cell>
          <cell r="C70">
            <v>175.41</v>
          </cell>
          <cell r="H70">
            <v>79.58</v>
          </cell>
          <cell r="I70">
            <v>111.42</v>
          </cell>
        </row>
        <row r="71">
          <cell r="B71">
            <v>127.27</v>
          </cell>
          <cell r="C71">
            <v>178.18</v>
          </cell>
          <cell r="H71">
            <v>80.84</v>
          </cell>
          <cell r="I71">
            <v>113.18</v>
          </cell>
        </row>
        <row r="72">
          <cell r="B72">
            <v>129.25</v>
          </cell>
          <cell r="C72">
            <v>180.95</v>
          </cell>
          <cell r="H72">
            <v>82.1</v>
          </cell>
          <cell r="I72">
            <v>114.94</v>
          </cell>
        </row>
        <row r="73">
          <cell r="B73">
            <v>131.22999999999999</v>
          </cell>
          <cell r="C73">
            <v>183.72</v>
          </cell>
          <cell r="H73">
            <v>83.36</v>
          </cell>
          <cell r="I73">
            <v>116.7</v>
          </cell>
        </row>
        <row r="74">
          <cell r="B74">
            <v>133.19999999999999</v>
          </cell>
          <cell r="C74">
            <v>186.49</v>
          </cell>
          <cell r="H74">
            <v>84.62</v>
          </cell>
          <cell r="I74">
            <v>118.46</v>
          </cell>
        </row>
        <row r="75">
          <cell r="B75">
            <v>135.18</v>
          </cell>
          <cell r="C75">
            <v>189.26</v>
          </cell>
          <cell r="H75">
            <v>85.87</v>
          </cell>
          <cell r="I75">
            <v>120.22</v>
          </cell>
        </row>
        <row r="76">
          <cell r="B76">
            <v>137.16</v>
          </cell>
          <cell r="C76">
            <v>192.02</v>
          </cell>
          <cell r="H76">
            <v>87.13</v>
          </cell>
          <cell r="I76">
            <v>121.98</v>
          </cell>
        </row>
        <row r="77">
          <cell r="B77">
            <v>139.13999999999999</v>
          </cell>
          <cell r="C77">
            <v>194.79</v>
          </cell>
          <cell r="H77">
            <v>88.39</v>
          </cell>
          <cell r="I77">
            <v>123.75</v>
          </cell>
        </row>
        <row r="78">
          <cell r="B78">
            <v>141.12</v>
          </cell>
          <cell r="C78">
            <v>197.56</v>
          </cell>
          <cell r="H78">
            <v>89.65</v>
          </cell>
          <cell r="I78">
            <v>125.51</v>
          </cell>
        </row>
        <row r="79">
          <cell r="B79">
            <v>143.1</v>
          </cell>
          <cell r="C79">
            <v>200.33</v>
          </cell>
          <cell r="H79">
            <v>90.91</v>
          </cell>
          <cell r="I79">
            <v>127.27</v>
          </cell>
        </row>
        <row r="80">
          <cell r="B80">
            <v>145.07</v>
          </cell>
          <cell r="C80">
            <v>203.1</v>
          </cell>
          <cell r="H80">
            <v>92.16</v>
          </cell>
          <cell r="I80">
            <v>129.03</v>
          </cell>
        </row>
        <row r="81">
          <cell r="B81">
            <v>147.05000000000001</v>
          </cell>
          <cell r="C81">
            <v>205.87</v>
          </cell>
          <cell r="H81">
            <v>93.42</v>
          </cell>
          <cell r="I81">
            <v>130.79</v>
          </cell>
        </row>
        <row r="82">
          <cell r="B82">
            <v>149.03</v>
          </cell>
          <cell r="C82">
            <v>208.64</v>
          </cell>
          <cell r="H82">
            <v>94.68</v>
          </cell>
          <cell r="I82">
            <v>132.55000000000001</v>
          </cell>
        </row>
        <row r="83">
          <cell r="B83">
            <v>151.01</v>
          </cell>
          <cell r="C83">
            <v>211.41</v>
          </cell>
          <cell r="H83">
            <v>95.94</v>
          </cell>
          <cell r="I83">
            <v>134.31</v>
          </cell>
        </row>
        <row r="84">
          <cell r="B84">
            <v>152.99</v>
          </cell>
          <cell r="C84">
            <v>214.18</v>
          </cell>
          <cell r="H84">
            <v>97.2</v>
          </cell>
          <cell r="I84">
            <v>136.08000000000001</v>
          </cell>
        </row>
        <row r="85">
          <cell r="B85">
            <v>154.97</v>
          </cell>
          <cell r="C85">
            <v>216.95</v>
          </cell>
          <cell r="H85">
            <v>98.46</v>
          </cell>
          <cell r="I85">
            <v>137.84</v>
          </cell>
        </row>
        <row r="86">
          <cell r="B86">
            <v>156.94</v>
          </cell>
          <cell r="C86">
            <v>219.72</v>
          </cell>
          <cell r="H86">
            <v>99.71</v>
          </cell>
          <cell r="I86">
            <v>139.6</v>
          </cell>
        </row>
        <row r="87">
          <cell r="B87">
            <v>158.91999999999999</v>
          </cell>
          <cell r="C87">
            <v>222.49</v>
          </cell>
          <cell r="H87">
            <v>100.97</v>
          </cell>
          <cell r="I87">
            <v>141.36000000000001</v>
          </cell>
        </row>
        <row r="88">
          <cell r="B88">
            <v>160.9</v>
          </cell>
          <cell r="C88">
            <v>225.26</v>
          </cell>
          <cell r="H88">
            <v>102.23</v>
          </cell>
          <cell r="I88">
            <v>143.12</v>
          </cell>
        </row>
        <row r="89">
          <cell r="B89">
            <v>162.88</v>
          </cell>
          <cell r="C89">
            <v>228.03</v>
          </cell>
          <cell r="H89">
            <v>103.49</v>
          </cell>
          <cell r="I89">
            <v>144.88</v>
          </cell>
        </row>
        <row r="90">
          <cell r="B90">
            <v>164.86</v>
          </cell>
          <cell r="C90">
            <v>230.8</v>
          </cell>
          <cell r="H90">
            <v>104.75</v>
          </cell>
          <cell r="I90">
            <v>146.63999999999999</v>
          </cell>
        </row>
        <row r="91">
          <cell r="B91">
            <v>166.84</v>
          </cell>
          <cell r="C91">
            <v>233.57</v>
          </cell>
          <cell r="H91">
            <v>106</v>
          </cell>
          <cell r="I91">
            <v>148.41</v>
          </cell>
        </row>
        <row r="92">
          <cell r="B92">
            <v>168.81</v>
          </cell>
          <cell r="C92">
            <v>236.34</v>
          </cell>
          <cell r="H92">
            <v>107.26</v>
          </cell>
          <cell r="I92">
            <v>150.16999999999999</v>
          </cell>
        </row>
        <row r="93">
          <cell r="B93">
            <v>170.79</v>
          </cell>
          <cell r="C93">
            <v>239.11</v>
          </cell>
          <cell r="H93">
            <v>108.52</v>
          </cell>
          <cell r="I93">
            <v>151.93</v>
          </cell>
        </row>
        <row r="94">
          <cell r="B94">
            <v>172.77</v>
          </cell>
          <cell r="C94">
            <v>241.88</v>
          </cell>
          <cell r="H94">
            <v>109.78</v>
          </cell>
          <cell r="I94">
            <v>153.69</v>
          </cell>
        </row>
        <row r="95">
          <cell r="B95">
            <v>174.75</v>
          </cell>
          <cell r="C95">
            <v>244.65</v>
          </cell>
          <cell r="H95">
            <v>111.04</v>
          </cell>
          <cell r="I95">
            <v>155.44999999999999</v>
          </cell>
        </row>
        <row r="96">
          <cell r="B96">
            <v>176.73</v>
          </cell>
          <cell r="C96">
            <v>247.42</v>
          </cell>
          <cell r="H96">
            <v>112.29</v>
          </cell>
          <cell r="I96">
            <v>157.21</v>
          </cell>
        </row>
        <row r="97">
          <cell r="B97">
            <v>178.71</v>
          </cell>
          <cell r="C97">
            <v>250.19</v>
          </cell>
          <cell r="H97">
            <v>113.55</v>
          </cell>
          <cell r="I97">
            <v>158.97</v>
          </cell>
        </row>
        <row r="98">
          <cell r="B98">
            <v>180.69</v>
          </cell>
          <cell r="C98">
            <v>252.96</v>
          </cell>
          <cell r="H98">
            <v>114.81</v>
          </cell>
          <cell r="I98">
            <v>160.74</v>
          </cell>
        </row>
        <row r="99">
          <cell r="B99">
            <v>182.66</v>
          </cell>
          <cell r="C99">
            <v>255.73</v>
          </cell>
          <cell r="H99">
            <v>116.07</v>
          </cell>
          <cell r="I99">
            <v>162.5</v>
          </cell>
        </row>
        <row r="100">
          <cell r="B100">
            <v>184.64</v>
          </cell>
          <cell r="C100">
            <v>258.5</v>
          </cell>
          <cell r="H100">
            <v>117.33</v>
          </cell>
          <cell r="I100">
            <v>164.26</v>
          </cell>
        </row>
        <row r="101">
          <cell r="B101">
            <v>186.62</v>
          </cell>
          <cell r="C101">
            <v>261.27</v>
          </cell>
          <cell r="H101">
            <v>118.59</v>
          </cell>
          <cell r="I101">
            <v>166.02</v>
          </cell>
        </row>
        <row r="102">
          <cell r="B102">
            <v>188.6</v>
          </cell>
          <cell r="C102">
            <v>264.04000000000002</v>
          </cell>
          <cell r="H102">
            <v>119.84</v>
          </cell>
          <cell r="I102">
            <v>167.78</v>
          </cell>
        </row>
        <row r="103">
          <cell r="B103">
            <v>190.58</v>
          </cell>
          <cell r="C103">
            <v>266.81</v>
          </cell>
          <cell r="H103">
            <v>121.1</v>
          </cell>
          <cell r="I103">
            <v>169.54</v>
          </cell>
        </row>
        <row r="104">
          <cell r="B104">
            <v>192.56</v>
          </cell>
          <cell r="C104">
            <v>269.58</v>
          </cell>
          <cell r="H104">
            <v>122.36</v>
          </cell>
          <cell r="I104">
            <v>171.3</v>
          </cell>
        </row>
        <row r="105">
          <cell r="B105">
            <v>194.53</v>
          </cell>
          <cell r="C105">
            <v>272.35000000000002</v>
          </cell>
          <cell r="H105">
            <v>123.62</v>
          </cell>
          <cell r="I105">
            <v>173.07</v>
          </cell>
        </row>
        <row r="106">
          <cell r="B106">
            <v>196.51</v>
          </cell>
          <cell r="C106">
            <v>275.12</v>
          </cell>
          <cell r="H106">
            <v>124.88</v>
          </cell>
          <cell r="I106">
            <v>174.83</v>
          </cell>
        </row>
        <row r="107">
          <cell r="B107">
            <v>198.49</v>
          </cell>
          <cell r="C107">
            <v>277.89</v>
          </cell>
          <cell r="H107">
            <v>126.13</v>
          </cell>
          <cell r="I107">
            <v>176.59</v>
          </cell>
        </row>
        <row r="108">
          <cell r="B108">
            <v>200.47</v>
          </cell>
          <cell r="C108">
            <v>280.66000000000003</v>
          </cell>
          <cell r="H108">
            <v>127.39</v>
          </cell>
          <cell r="I108">
            <v>178.35</v>
          </cell>
        </row>
        <row r="109">
          <cell r="B109">
            <v>202.45</v>
          </cell>
          <cell r="C109">
            <v>283.43</v>
          </cell>
          <cell r="H109">
            <v>128.65</v>
          </cell>
          <cell r="I109">
            <v>180.11</v>
          </cell>
        </row>
        <row r="110">
          <cell r="B110">
            <v>204.43</v>
          </cell>
          <cell r="C110">
            <v>286.2</v>
          </cell>
          <cell r="H110">
            <v>129.91</v>
          </cell>
          <cell r="I110">
            <v>181.87</v>
          </cell>
        </row>
        <row r="111">
          <cell r="B111">
            <v>206.4</v>
          </cell>
          <cell r="C111">
            <v>288.97000000000003</v>
          </cell>
          <cell r="H111">
            <v>131.16999999999999</v>
          </cell>
          <cell r="I111">
            <v>183.63</v>
          </cell>
        </row>
        <row r="112">
          <cell r="B112">
            <v>208.38</v>
          </cell>
          <cell r="C112">
            <v>291.74</v>
          </cell>
          <cell r="H112">
            <v>132.43</v>
          </cell>
          <cell r="I112">
            <v>185.4</v>
          </cell>
        </row>
        <row r="113">
          <cell r="B113">
            <v>210.36</v>
          </cell>
          <cell r="C113">
            <v>294.51</v>
          </cell>
          <cell r="H113">
            <v>133.68</v>
          </cell>
          <cell r="I113">
            <v>187.16</v>
          </cell>
        </row>
        <row r="114">
          <cell r="B114">
            <v>212.34</v>
          </cell>
          <cell r="C114">
            <v>297.27999999999997</v>
          </cell>
          <cell r="H114">
            <v>134.94</v>
          </cell>
          <cell r="I114">
            <v>188.92</v>
          </cell>
        </row>
        <row r="115">
          <cell r="B115">
            <v>214.32</v>
          </cell>
          <cell r="C115">
            <v>300.05</v>
          </cell>
          <cell r="H115">
            <v>136.19999999999999</v>
          </cell>
          <cell r="I115">
            <v>190.68</v>
          </cell>
        </row>
        <row r="116">
          <cell r="B116">
            <v>216.3</v>
          </cell>
          <cell r="C116">
            <v>302.81</v>
          </cell>
          <cell r="H116">
            <v>137.46</v>
          </cell>
          <cell r="I116">
            <v>192.44</v>
          </cell>
        </row>
        <row r="117">
          <cell r="B117">
            <v>218.27</v>
          </cell>
          <cell r="C117">
            <v>305.58</v>
          </cell>
          <cell r="H117">
            <v>138.72</v>
          </cell>
          <cell r="I117">
            <v>194.2</v>
          </cell>
        </row>
        <row r="118">
          <cell r="B118">
            <v>220.25</v>
          </cell>
          <cell r="C118">
            <v>308.35000000000002</v>
          </cell>
          <cell r="H118">
            <v>139.97</v>
          </cell>
          <cell r="I118">
            <v>195.96</v>
          </cell>
        </row>
        <row r="119">
          <cell r="B119">
            <v>222.23</v>
          </cell>
          <cell r="C119">
            <v>311.12</v>
          </cell>
          <cell r="H119">
            <v>141.22999999999999</v>
          </cell>
          <cell r="I119">
            <v>197.73</v>
          </cell>
        </row>
        <row r="120">
          <cell r="B120">
            <v>224.21</v>
          </cell>
          <cell r="C120">
            <v>313.89</v>
          </cell>
          <cell r="H120">
            <v>142.49</v>
          </cell>
          <cell r="I120">
            <v>199.49</v>
          </cell>
        </row>
        <row r="121">
          <cell r="B121">
            <v>226.19</v>
          </cell>
          <cell r="C121">
            <v>316.66000000000003</v>
          </cell>
          <cell r="H121">
            <v>143.75</v>
          </cell>
          <cell r="I121">
            <v>201.25</v>
          </cell>
        </row>
        <row r="122">
          <cell r="B122">
            <v>228.17</v>
          </cell>
          <cell r="C122">
            <v>319.43</v>
          </cell>
          <cell r="H122">
            <v>145.01</v>
          </cell>
          <cell r="I122">
            <v>203.01</v>
          </cell>
        </row>
        <row r="123">
          <cell r="B123">
            <v>230.14</v>
          </cell>
          <cell r="C123">
            <v>322.2</v>
          </cell>
          <cell r="H123">
            <v>146.26</v>
          </cell>
          <cell r="I123">
            <v>204.77</v>
          </cell>
        </row>
        <row r="124">
          <cell r="B124">
            <v>232.12</v>
          </cell>
          <cell r="C124">
            <v>324.97000000000003</v>
          </cell>
          <cell r="H124">
            <v>147.52000000000001</v>
          </cell>
          <cell r="I124">
            <v>206.53</v>
          </cell>
        </row>
        <row r="125">
          <cell r="B125">
            <v>234.1</v>
          </cell>
          <cell r="C125">
            <v>327.74</v>
          </cell>
          <cell r="H125">
            <v>148.78</v>
          </cell>
          <cell r="I125">
            <v>208.29</v>
          </cell>
        </row>
        <row r="126">
          <cell r="B126">
            <v>236.08</v>
          </cell>
          <cell r="C126">
            <v>330.51</v>
          </cell>
          <cell r="H126">
            <v>150.04</v>
          </cell>
          <cell r="I126">
            <v>210.05</v>
          </cell>
        </row>
        <row r="127">
          <cell r="B127">
            <v>238.06</v>
          </cell>
          <cell r="C127">
            <v>333.28</v>
          </cell>
          <cell r="H127">
            <v>151.30000000000001</v>
          </cell>
          <cell r="I127">
            <v>211.82</v>
          </cell>
        </row>
        <row r="128">
          <cell r="B128">
            <v>240.04</v>
          </cell>
          <cell r="C128">
            <v>336.05</v>
          </cell>
          <cell r="H128">
            <v>152.56</v>
          </cell>
          <cell r="I128">
            <v>213.58</v>
          </cell>
        </row>
        <row r="129">
          <cell r="B129">
            <v>242.02</v>
          </cell>
          <cell r="C129">
            <v>338.82</v>
          </cell>
          <cell r="H129">
            <v>153.81</v>
          </cell>
          <cell r="I129">
            <v>215.34</v>
          </cell>
        </row>
        <row r="130">
          <cell r="B130">
            <v>243.99</v>
          </cell>
          <cell r="C130">
            <v>31.59</v>
          </cell>
          <cell r="H130">
            <v>155.07</v>
          </cell>
          <cell r="I130">
            <v>217.1</v>
          </cell>
        </row>
        <row r="131">
          <cell r="B131">
            <v>245.97</v>
          </cell>
          <cell r="C131">
            <v>344.36</v>
          </cell>
          <cell r="H131">
            <v>156.33000000000001</v>
          </cell>
          <cell r="I131">
            <v>218.86</v>
          </cell>
        </row>
        <row r="132">
          <cell r="B132">
            <v>247.95</v>
          </cell>
          <cell r="C132">
            <v>347.13</v>
          </cell>
          <cell r="H132">
            <v>157.59</v>
          </cell>
          <cell r="I132">
            <v>220.62</v>
          </cell>
        </row>
        <row r="133">
          <cell r="B133">
            <v>249.93</v>
          </cell>
          <cell r="C133">
            <v>349.9</v>
          </cell>
          <cell r="H133">
            <v>158.85</v>
          </cell>
          <cell r="I133">
            <v>222.38</v>
          </cell>
        </row>
        <row r="134">
          <cell r="B134">
            <v>251.91</v>
          </cell>
          <cell r="C134">
            <v>352.67</v>
          </cell>
          <cell r="H134">
            <v>160.1</v>
          </cell>
          <cell r="I134">
            <v>224.15</v>
          </cell>
        </row>
        <row r="135">
          <cell r="B135">
            <v>253.89</v>
          </cell>
          <cell r="C135">
            <v>355.44</v>
          </cell>
          <cell r="H135">
            <v>161.36000000000001</v>
          </cell>
          <cell r="I135">
            <v>225.91</v>
          </cell>
        </row>
        <row r="136">
          <cell r="B136">
            <v>255.86</v>
          </cell>
          <cell r="C136">
            <v>358.21</v>
          </cell>
          <cell r="H136">
            <v>162.62</v>
          </cell>
          <cell r="I136">
            <v>227.67</v>
          </cell>
        </row>
        <row r="137">
          <cell r="B137">
            <v>257.83999999999997</v>
          </cell>
          <cell r="C137">
            <v>360.98</v>
          </cell>
          <cell r="H137">
            <v>163.88</v>
          </cell>
          <cell r="I137">
            <v>229.43</v>
          </cell>
        </row>
        <row r="138">
          <cell r="B138">
            <v>259.82</v>
          </cell>
          <cell r="C138">
            <v>363.75</v>
          </cell>
          <cell r="H138">
            <v>165.14</v>
          </cell>
          <cell r="I138">
            <v>231.19</v>
          </cell>
        </row>
        <row r="139">
          <cell r="B139">
            <v>261.8</v>
          </cell>
          <cell r="C139">
            <v>366.52</v>
          </cell>
          <cell r="H139">
            <v>166.4</v>
          </cell>
          <cell r="I139">
            <v>232.95</v>
          </cell>
        </row>
        <row r="140">
          <cell r="B140">
            <v>263.77999999999997</v>
          </cell>
          <cell r="C140">
            <v>369.29</v>
          </cell>
          <cell r="H140">
            <v>167.65</v>
          </cell>
          <cell r="I140">
            <v>234.71</v>
          </cell>
        </row>
        <row r="141">
          <cell r="B141">
            <v>265.76</v>
          </cell>
          <cell r="C141">
            <v>372.06</v>
          </cell>
          <cell r="H141">
            <v>168.97</v>
          </cell>
          <cell r="I141">
            <v>236.48</v>
          </cell>
        </row>
        <row r="142">
          <cell r="B142">
            <v>267.73</v>
          </cell>
          <cell r="C142">
            <v>374.83</v>
          </cell>
          <cell r="H142">
            <v>170.17</v>
          </cell>
          <cell r="I142">
            <v>238.24</v>
          </cell>
        </row>
        <row r="143">
          <cell r="B143">
            <v>269.70999999999998</v>
          </cell>
          <cell r="C143">
            <v>377.6</v>
          </cell>
          <cell r="H143">
            <v>171.43</v>
          </cell>
          <cell r="I143">
            <v>240</v>
          </cell>
        </row>
        <row r="144">
          <cell r="B144">
            <v>271.69</v>
          </cell>
          <cell r="C144">
            <v>380.37</v>
          </cell>
          <cell r="H144">
            <v>172.69</v>
          </cell>
          <cell r="I144">
            <v>241.76</v>
          </cell>
        </row>
        <row r="145">
          <cell r="B145">
            <v>273.67</v>
          </cell>
          <cell r="C145">
            <v>383.14</v>
          </cell>
          <cell r="H145">
            <v>173.94</v>
          </cell>
          <cell r="I145">
            <v>243.52</v>
          </cell>
        </row>
        <row r="146">
          <cell r="B146">
            <v>275.64999999999998</v>
          </cell>
          <cell r="C146">
            <v>385.91</v>
          </cell>
          <cell r="H146">
            <v>175.2</v>
          </cell>
          <cell r="I146">
            <v>245.28</v>
          </cell>
        </row>
        <row r="147">
          <cell r="B147">
            <v>277.63</v>
          </cell>
          <cell r="C147">
            <v>388.68</v>
          </cell>
          <cell r="H147">
            <v>176.46</v>
          </cell>
          <cell r="I147">
            <v>247.04</v>
          </cell>
        </row>
        <row r="148">
          <cell r="B148">
            <v>279.60000000000002</v>
          </cell>
          <cell r="C148">
            <v>391.45</v>
          </cell>
          <cell r="H148">
            <v>177.72</v>
          </cell>
          <cell r="I148">
            <v>248.81</v>
          </cell>
        </row>
        <row r="149">
          <cell r="B149">
            <v>281.58</v>
          </cell>
          <cell r="C149">
            <v>394.22</v>
          </cell>
          <cell r="H149">
            <v>178.98</v>
          </cell>
          <cell r="I149">
            <v>250.57</v>
          </cell>
        </row>
        <row r="150">
          <cell r="B150">
            <v>283.56</v>
          </cell>
          <cell r="C150">
            <v>396.99</v>
          </cell>
          <cell r="H150">
            <v>180.23</v>
          </cell>
          <cell r="I150">
            <v>252.33</v>
          </cell>
        </row>
        <row r="151">
          <cell r="B151">
            <v>285.54000000000002</v>
          </cell>
          <cell r="C151">
            <v>399.76</v>
          </cell>
          <cell r="H151">
            <v>181.49</v>
          </cell>
          <cell r="I151">
            <v>254.09</v>
          </cell>
        </row>
        <row r="152">
          <cell r="B152">
            <v>287.52</v>
          </cell>
          <cell r="C152">
            <v>402.53</v>
          </cell>
          <cell r="H152">
            <v>182.75</v>
          </cell>
          <cell r="I152">
            <v>255.85</v>
          </cell>
        </row>
        <row r="153">
          <cell r="B153">
            <v>289.5</v>
          </cell>
          <cell r="C153">
            <v>405.3</v>
          </cell>
          <cell r="H153">
            <v>184.01</v>
          </cell>
          <cell r="I153">
            <v>257.61</v>
          </cell>
        </row>
        <row r="154">
          <cell r="B154">
            <v>291.48</v>
          </cell>
          <cell r="C154">
            <v>408.07</v>
          </cell>
          <cell r="H154">
            <v>185.27</v>
          </cell>
          <cell r="I154">
            <v>259.37</v>
          </cell>
        </row>
        <row r="155">
          <cell r="B155">
            <v>293.45</v>
          </cell>
          <cell r="C155">
            <v>410.83</v>
          </cell>
          <cell r="H155">
            <v>186.53</v>
          </cell>
          <cell r="I155">
            <v>261.14</v>
          </cell>
        </row>
        <row r="156">
          <cell r="B156">
            <v>295.43</v>
          </cell>
          <cell r="C156">
            <v>413.6</v>
          </cell>
          <cell r="H156">
            <v>187.78</v>
          </cell>
          <cell r="I156">
            <v>262.89999999999998</v>
          </cell>
        </row>
        <row r="157">
          <cell r="B157">
            <v>297.41000000000003</v>
          </cell>
          <cell r="C157">
            <v>416.37</v>
          </cell>
          <cell r="H157">
            <v>189.04</v>
          </cell>
          <cell r="I157">
            <v>264.66000000000003</v>
          </cell>
        </row>
        <row r="158">
          <cell r="B158">
            <v>299.39</v>
          </cell>
          <cell r="C158">
            <v>419.14</v>
          </cell>
          <cell r="H158">
            <v>190.3</v>
          </cell>
          <cell r="I158">
            <v>266.42</v>
          </cell>
        </row>
        <row r="159">
          <cell r="B159">
            <v>301.37</v>
          </cell>
          <cell r="C159">
            <v>421.91</v>
          </cell>
          <cell r="H159">
            <v>191.56</v>
          </cell>
          <cell r="I159">
            <v>268.18</v>
          </cell>
        </row>
        <row r="160">
          <cell r="B160">
            <v>303.35000000000002</v>
          </cell>
          <cell r="C160">
            <v>424.68</v>
          </cell>
          <cell r="H160">
            <v>192.82</v>
          </cell>
          <cell r="I160">
            <v>269.94</v>
          </cell>
        </row>
        <row r="161">
          <cell r="B161">
            <v>305.32</v>
          </cell>
          <cell r="C161">
            <v>427.45</v>
          </cell>
          <cell r="H161">
            <v>194.07</v>
          </cell>
          <cell r="I161">
            <v>271.7</v>
          </cell>
        </row>
        <row r="162">
          <cell r="B162">
            <v>307.3</v>
          </cell>
          <cell r="C162">
            <v>430.22</v>
          </cell>
          <cell r="H162">
            <v>195.33</v>
          </cell>
          <cell r="I162">
            <v>273.47000000000003</v>
          </cell>
        </row>
        <row r="163">
          <cell r="B163">
            <v>309.27999999999997</v>
          </cell>
          <cell r="C163">
            <v>432.99</v>
          </cell>
          <cell r="H163">
            <v>196.59</v>
          </cell>
          <cell r="I163">
            <v>275.23</v>
          </cell>
        </row>
        <row r="164">
          <cell r="B164">
            <v>311.26</v>
          </cell>
          <cell r="C164">
            <v>435.76</v>
          </cell>
          <cell r="H164">
            <v>197.85</v>
          </cell>
          <cell r="I164">
            <v>276.99</v>
          </cell>
        </row>
        <row r="165">
          <cell r="B165">
            <v>313.24</v>
          </cell>
          <cell r="C165">
            <v>438.53</v>
          </cell>
          <cell r="H165">
            <v>199.11</v>
          </cell>
          <cell r="I165">
            <v>278.75</v>
          </cell>
        </row>
        <row r="166">
          <cell r="B166">
            <v>315.22000000000003</v>
          </cell>
          <cell r="C166">
            <v>441.3</v>
          </cell>
          <cell r="H166">
            <v>200.37</v>
          </cell>
          <cell r="I166">
            <v>280.51</v>
          </cell>
        </row>
        <row r="167">
          <cell r="B167">
            <v>317.19</v>
          </cell>
          <cell r="C167">
            <v>444.07</v>
          </cell>
          <cell r="H167">
            <v>201.62</v>
          </cell>
          <cell r="I167">
            <v>282.27</v>
          </cell>
        </row>
        <row r="168">
          <cell r="B168">
            <v>319.17</v>
          </cell>
          <cell r="C168">
            <v>446.84</v>
          </cell>
          <cell r="H168">
            <v>202.88</v>
          </cell>
          <cell r="I168">
            <v>284.02999999999997</v>
          </cell>
        </row>
        <row r="169">
          <cell r="B169">
            <v>321.14999999999998</v>
          </cell>
          <cell r="C169">
            <v>449.61</v>
          </cell>
          <cell r="H169">
            <v>204.14</v>
          </cell>
          <cell r="I169">
            <v>285.8</v>
          </cell>
        </row>
        <row r="170">
          <cell r="B170">
            <v>323.13</v>
          </cell>
          <cell r="C170">
            <v>452.38</v>
          </cell>
          <cell r="H170">
            <v>205.4</v>
          </cell>
          <cell r="I170">
            <v>287.56</v>
          </cell>
        </row>
        <row r="171">
          <cell r="B171">
            <v>325.11</v>
          </cell>
          <cell r="C171">
            <v>455.15</v>
          </cell>
          <cell r="H171">
            <v>206.66</v>
          </cell>
          <cell r="I171">
            <v>289.32</v>
          </cell>
        </row>
        <row r="172">
          <cell r="B172">
            <v>327.08999999999997</v>
          </cell>
          <cell r="C172">
            <v>457.92</v>
          </cell>
          <cell r="H172">
            <v>207.91</v>
          </cell>
          <cell r="I172">
            <v>291.08</v>
          </cell>
        </row>
        <row r="173">
          <cell r="B173">
            <v>329.06</v>
          </cell>
          <cell r="C173">
            <v>460.69</v>
          </cell>
          <cell r="H173">
            <v>209.17</v>
          </cell>
          <cell r="I173">
            <v>292.83999999999997</v>
          </cell>
        </row>
        <row r="174">
          <cell r="B174">
            <v>331.04</v>
          </cell>
          <cell r="C174">
            <v>463.46</v>
          </cell>
          <cell r="H174">
            <v>210.43</v>
          </cell>
          <cell r="I174">
            <v>294.60000000000002</v>
          </cell>
        </row>
        <row r="175">
          <cell r="B175">
            <v>333.02</v>
          </cell>
          <cell r="C175">
            <v>466.23</v>
          </cell>
          <cell r="H175">
            <v>211.69</v>
          </cell>
          <cell r="I175">
            <v>296.36</v>
          </cell>
        </row>
        <row r="176">
          <cell r="B176">
            <v>335</v>
          </cell>
          <cell r="C176">
            <v>469</v>
          </cell>
          <cell r="H176">
            <v>212.95</v>
          </cell>
          <cell r="I176">
            <v>298.13</v>
          </cell>
        </row>
        <row r="177">
          <cell r="B177">
            <v>336.98</v>
          </cell>
          <cell r="C177">
            <v>471.77</v>
          </cell>
          <cell r="H177">
            <v>214.2</v>
          </cell>
          <cell r="I177">
            <v>299.89</v>
          </cell>
        </row>
        <row r="178">
          <cell r="B178">
            <v>338.96</v>
          </cell>
          <cell r="C178">
            <v>474.54</v>
          </cell>
          <cell r="H178">
            <v>215.46</v>
          </cell>
          <cell r="I178">
            <v>301.64999999999998</v>
          </cell>
        </row>
        <row r="179">
          <cell r="B179">
            <v>340.93</v>
          </cell>
          <cell r="C179">
            <v>477.31</v>
          </cell>
          <cell r="H179">
            <v>216.72</v>
          </cell>
          <cell r="I179">
            <v>303.41000000000003</v>
          </cell>
        </row>
        <row r="180">
          <cell r="B180">
            <v>342.91</v>
          </cell>
          <cell r="C180">
            <v>480.08</v>
          </cell>
          <cell r="H180">
            <v>217.98</v>
          </cell>
          <cell r="I180">
            <v>305.17</v>
          </cell>
        </row>
        <row r="181">
          <cell r="B181">
            <v>344.89</v>
          </cell>
          <cell r="C181">
            <v>482.85</v>
          </cell>
          <cell r="H181">
            <v>219.24</v>
          </cell>
          <cell r="I181">
            <v>306.93</v>
          </cell>
        </row>
        <row r="182">
          <cell r="B182">
            <v>346.87</v>
          </cell>
          <cell r="C182">
            <v>485.62</v>
          </cell>
          <cell r="H182">
            <v>220.5</v>
          </cell>
          <cell r="I182">
            <v>308.69</v>
          </cell>
        </row>
        <row r="183">
          <cell r="B183">
            <v>348.85</v>
          </cell>
          <cell r="C183">
            <v>488.39</v>
          </cell>
          <cell r="H183">
            <v>221.75</v>
          </cell>
          <cell r="I183">
            <v>310.45999999999998</v>
          </cell>
        </row>
        <row r="184">
          <cell r="B184">
            <v>350.83</v>
          </cell>
          <cell r="C184">
            <v>491.16</v>
          </cell>
          <cell r="H184">
            <v>223.01</v>
          </cell>
          <cell r="I184">
            <v>312.22000000000003</v>
          </cell>
        </row>
        <row r="185">
          <cell r="B185">
            <v>352.81</v>
          </cell>
          <cell r="C185">
            <v>493.93</v>
          </cell>
          <cell r="H185">
            <v>224.27</v>
          </cell>
          <cell r="I185">
            <v>313.98</v>
          </cell>
        </row>
        <row r="186">
          <cell r="B186">
            <v>354.78</v>
          </cell>
          <cell r="C186">
            <v>496.7</v>
          </cell>
          <cell r="H186">
            <v>225.53</v>
          </cell>
          <cell r="I186">
            <v>315.74</v>
          </cell>
        </row>
        <row r="187">
          <cell r="B187">
            <v>356.76</v>
          </cell>
          <cell r="C187">
            <v>499.47</v>
          </cell>
          <cell r="H187">
            <v>226.79</v>
          </cell>
          <cell r="I187">
            <v>317.5</v>
          </cell>
        </row>
        <row r="188">
          <cell r="B188">
            <v>358.74</v>
          </cell>
          <cell r="C188">
            <v>502.24</v>
          </cell>
          <cell r="H188">
            <v>228.04</v>
          </cell>
          <cell r="I188">
            <v>319.26</v>
          </cell>
        </row>
        <row r="189">
          <cell r="B189">
            <v>360.72</v>
          </cell>
          <cell r="C189">
            <v>505.01</v>
          </cell>
          <cell r="H189">
            <v>229.3</v>
          </cell>
          <cell r="I189">
            <v>321.02</v>
          </cell>
        </row>
        <row r="190">
          <cell r="B190">
            <v>362.7</v>
          </cell>
          <cell r="C190">
            <v>507.78</v>
          </cell>
          <cell r="H190">
            <v>230.56</v>
          </cell>
          <cell r="I190">
            <v>322.77999999999997</v>
          </cell>
        </row>
        <row r="191">
          <cell r="B191">
            <v>364.68</v>
          </cell>
          <cell r="C191">
            <v>510.55</v>
          </cell>
          <cell r="H191">
            <v>231.82</v>
          </cell>
          <cell r="I191">
            <v>324.55</v>
          </cell>
        </row>
        <row r="192">
          <cell r="B192">
            <v>366.65</v>
          </cell>
          <cell r="C192">
            <v>513.32000000000005</v>
          </cell>
          <cell r="H192">
            <v>233.08</v>
          </cell>
          <cell r="I192">
            <v>326.31</v>
          </cell>
        </row>
        <row r="193">
          <cell r="B193">
            <v>368.63</v>
          </cell>
          <cell r="C193">
            <v>516.09</v>
          </cell>
          <cell r="H193">
            <v>234.34</v>
          </cell>
          <cell r="I193">
            <v>328.07</v>
          </cell>
        </row>
        <row r="194">
          <cell r="B194">
            <v>370.61</v>
          </cell>
          <cell r="C194">
            <v>518.85</v>
          </cell>
          <cell r="H194">
            <v>235.59</v>
          </cell>
          <cell r="I194">
            <v>329.83</v>
          </cell>
        </row>
        <row r="195">
          <cell r="B195">
            <v>372.59</v>
          </cell>
          <cell r="C195">
            <v>521.62</v>
          </cell>
          <cell r="H195">
            <v>236.85</v>
          </cell>
          <cell r="I195">
            <v>331.59</v>
          </cell>
        </row>
        <row r="196">
          <cell r="B196">
            <v>374.57</v>
          </cell>
          <cell r="C196">
            <v>524.39</v>
          </cell>
          <cell r="H196">
            <v>238.11</v>
          </cell>
          <cell r="I196">
            <v>333.35</v>
          </cell>
        </row>
        <row r="197">
          <cell r="B197">
            <v>376.55</v>
          </cell>
          <cell r="C197">
            <v>527.16</v>
          </cell>
          <cell r="H197">
            <v>239.37</v>
          </cell>
          <cell r="I197">
            <v>335.11</v>
          </cell>
        </row>
        <row r="198">
          <cell r="B198">
            <v>378.52</v>
          </cell>
          <cell r="C198">
            <v>529.92999999999995</v>
          </cell>
          <cell r="H198">
            <v>240.63</v>
          </cell>
          <cell r="I198">
            <v>336.88</v>
          </cell>
        </row>
        <row r="199">
          <cell r="B199">
            <v>380.5</v>
          </cell>
          <cell r="C199">
            <v>532.70000000000005</v>
          </cell>
          <cell r="H199">
            <v>241.88</v>
          </cell>
          <cell r="I199">
            <v>338.64</v>
          </cell>
        </row>
        <row r="200">
          <cell r="B200">
            <v>382.48</v>
          </cell>
          <cell r="C200">
            <v>535.47</v>
          </cell>
          <cell r="H200">
            <v>243.14</v>
          </cell>
          <cell r="I200">
            <v>340.4</v>
          </cell>
        </row>
        <row r="201">
          <cell r="B201">
            <v>384.46</v>
          </cell>
          <cell r="C201">
            <v>538.24</v>
          </cell>
          <cell r="H201">
            <v>244.4</v>
          </cell>
          <cell r="I201">
            <v>342.16</v>
          </cell>
        </row>
        <row r="202">
          <cell r="B202">
            <v>386.44</v>
          </cell>
          <cell r="C202">
            <v>541.01</v>
          </cell>
          <cell r="H202">
            <v>245.66</v>
          </cell>
          <cell r="I202">
            <v>343.92</v>
          </cell>
        </row>
        <row r="203">
          <cell r="B203">
            <v>388.42</v>
          </cell>
          <cell r="C203">
            <v>543.78</v>
          </cell>
          <cell r="H203">
            <v>246.92</v>
          </cell>
          <cell r="I203">
            <v>345.68</v>
          </cell>
        </row>
        <row r="204">
          <cell r="B204">
            <v>390.39</v>
          </cell>
          <cell r="C204">
            <v>546.54999999999995</v>
          </cell>
          <cell r="H204">
            <v>248.17</v>
          </cell>
          <cell r="I204">
            <v>347.44</v>
          </cell>
        </row>
        <row r="205">
          <cell r="B205">
            <v>392.37</v>
          </cell>
          <cell r="C205">
            <v>549.32000000000005</v>
          </cell>
          <cell r="H205">
            <v>249.43</v>
          </cell>
          <cell r="I205">
            <v>349.21</v>
          </cell>
        </row>
        <row r="206">
          <cell r="B206">
            <v>394.35</v>
          </cell>
          <cell r="C206">
            <v>552.09</v>
          </cell>
          <cell r="H206">
            <v>250.69</v>
          </cell>
          <cell r="I206">
            <v>350.97</v>
          </cell>
        </row>
        <row r="207">
          <cell r="B207">
            <v>396.33</v>
          </cell>
          <cell r="C207">
            <v>554.86</v>
          </cell>
          <cell r="H207">
            <v>251.95</v>
          </cell>
          <cell r="I207">
            <v>352.73</v>
          </cell>
        </row>
        <row r="208">
          <cell r="B208">
            <v>1.98</v>
          </cell>
          <cell r="C208">
            <v>2.77</v>
          </cell>
          <cell r="H208">
            <v>1.26</v>
          </cell>
          <cell r="I208">
            <v>1.76</v>
          </cell>
        </row>
      </sheetData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หน้า 5"/>
      <sheetName val="หน้า 4"/>
      <sheetName val="หน้าที่ 3"/>
    </sheetNames>
    <sheetDataSet>
      <sheetData sheetId="0" refreshError="1">
        <row r="6">
          <cell r="F6">
            <v>1055240</v>
          </cell>
        </row>
        <row r="8">
          <cell r="F8">
            <v>752928</v>
          </cell>
        </row>
        <row r="18">
          <cell r="F18">
            <v>12913499</v>
          </cell>
        </row>
        <row r="29">
          <cell r="F29">
            <v>326198</v>
          </cell>
        </row>
        <row r="41">
          <cell r="F41">
            <v>4143312</v>
          </cell>
        </row>
      </sheetData>
      <sheetData sheetId="1" refreshError="1"/>
      <sheetData sheetId="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"/>
    </sheetNames>
    <sheetDataSet>
      <sheetData sheetId="0"/>
    </sheetDataSet>
  </externalBook>
</externalLink>
</file>

<file path=xl/externalLinks/externalLink1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หลักเกณฑ์(2หน้า)"/>
      <sheetName val="ต้นทุน(10หน้า)"/>
      <sheetName val="BOQ.(10 หน้า)"/>
      <sheetName val="ค่า F"/>
      <sheetName val="1ระยะขนส่ง"/>
      <sheetName val="2ข้อมูลเบื้องต้น"/>
      <sheetName val="3ข้อมูลวัสดุ-ค่าดำเนิน"/>
      <sheetName val="4ข้อมูลงานCon"/>
      <sheetName val="5ข้อมูลงานไม้แบบ"/>
      <sheetName val="6Remove+Clear"/>
      <sheetName val="7Cut+Soft.R+Hart.R+Uns"/>
      <sheetName val="8Unsui+Soft"/>
      <sheetName val="9EMB."/>
      <sheetName val="10Fil.Islandl+Side"/>
      <sheetName val="11P.B.Fill"/>
      <sheetName val="12Selec+Subbase"/>
      <sheetName val="13Base+Recyc+Scari"/>
      <sheetName val="14Prime+Tack"/>
      <sheetName val="15ASP.Lev."/>
      <sheetName val="16Asphaltic"/>
      <sheetName val="17สะพาน"/>
      <sheetName val="(ไม่เอา)ทางเบี่ยง"/>
      <sheetName val="18สะพาน.ราคารวม"/>
      <sheetName val="19คานอัดแรง"/>
      <sheetName val="20สะพานต่อ"/>
      <sheetName val="21สะพานต่อราคารวม"/>
      <sheetName val="22B.Appro"/>
      <sheetName val="23,24R.C.BOX (2ตัว)"/>
      <sheetName val="25-27RC. PIPE(3หน้า)"/>
      <sheetName val="28,29Slope.Pro+Shot(2หน้า)"/>
      <sheetName val="30Per.Pipe+R.Fill"/>
      <sheetName val="31,32Catch.Baแบบพิเศษ"/>
      <sheetName val="33R.C.Ditch"/>
      <sheetName val="34D.Lining"/>
      <sheetName val="35Retain"/>
      <sheetName val="36Crub"/>
      <sheetName val="37ทางเท้า"/>
      <sheetName val="38SODDING"/>
      <sheetName val="39,40Barr.(2หน้า)"/>
      <sheetName val="41G.POST"/>
      <sheetName val="42หลักกิโล"/>
      <sheetName val="43แผ่นป้าย+เสา"/>
      <sheetName val="44เสาไฟกิ่งคู่"/>
      <sheetName val="45ไฟนีออน"/>
      <sheetName val="46,47ย้ายเสาไฟ(2หน้า)"/>
      <sheetName val="48ไฟ เขียว-แดง"/>
      <sheetName val="49สีตีเส้น+R.Stu+C.Mak"/>
      <sheetName val="50C.mark+Barricade"/>
      <sheetName val="51BUS STOP"/>
      <sheetName val="52ป้ายชั่วคราว+ด่า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6">
          <cell r="X16">
            <v>21978.43</v>
          </cell>
        </row>
        <row r="18">
          <cell r="X18">
            <v>40974.43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หน้า 5"/>
    </sheetNames>
    <sheetDataSet>
      <sheetData sheetId="0" refreshError="1">
        <row r="18">
          <cell r="F18">
            <v>20832205</v>
          </cell>
        </row>
      </sheetData>
    </sheetDataSet>
  </externalBook>
</externalLink>
</file>

<file path=xl/externalLinks/externalLink1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หน้า 5"/>
    </sheetNames>
    <sheetDataSet>
      <sheetData sheetId="0">
        <row r="18">
          <cell r="F18">
            <v>8502364</v>
          </cell>
        </row>
      </sheetData>
    </sheetDataSet>
  </externalBook>
</externalLink>
</file>

<file path=xl/externalLinks/externalLink1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3"/>
      <sheetName val="S2"/>
      <sheetName val="ข้อมูล"/>
      <sheetName val="ปร.4"/>
      <sheetName val="ปร.5"/>
      <sheetName val="ปริมาณงาน"/>
      <sheetName val="ปร.4งานสะพาน"/>
      <sheetName val="ดินตัด-ดินถม"/>
      <sheetName val="ป้ายจราจร"/>
      <sheetName val="สะพาน1+496.659"/>
      <sheetName val="สะพาน 2+795.538"/>
      <sheetName val="สะพาน 13+560.000"/>
      <sheetName val="ดาด คสล."/>
      <sheetName val="ราคา คอนกรีต ไม้แบบ เหล็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28">
          <cell r="Y128">
            <v>2463</v>
          </cell>
        </row>
      </sheetData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4"/>
      <sheetName val="ปร4.1"/>
      <sheetName val="ที่จอดรถและถนนในจุดพักรถ"/>
      <sheetName val="อาคารจุดพักรถ"/>
      <sheetName val="งานทางเท้าและภูมิสถาปัตยกรรม"/>
      <sheetName val="ไฟฟ้าอาคารย่อย"/>
      <sheetName val="ไฟฟ้าผังบริเวณจุดพักรถ"/>
      <sheetName val="ระบบระบายน้ำผังบริจุดพักรถชมวิว"/>
      <sheetName val="backup"/>
      <sheetName val="สุนทรภู่"/>
      <sheetName val="แหลมสน"/>
      <sheetName val="ประแสร์"/>
      <sheetName val="พังราด"/>
      <sheetName val="หาดค้งวิมาน"/>
      <sheetName val="สนามไชย"/>
      <sheetName val="จ้าวหลาว"/>
      <sheetName val="เฉลิมพระเกียรติ"/>
      <sheetName val="แหลมสิงห์"/>
      <sheetName val="บางชัน"/>
      <sheetName val="โครงสร้างศาลาพักคอย"/>
      <sheetName val="ปรับปรุงสะพานพังราด"/>
      <sheetName val="ปรับปรุงสะพานเฉลิมฯ"/>
      <sheetName val="Riprap"/>
    </sheetNames>
    <sheetDataSet>
      <sheetData sheetId="0"/>
      <sheetData sheetId="1"/>
      <sheetData sheetId="2"/>
      <sheetData sheetId="3">
        <row r="11">
          <cell r="K11">
            <v>1085153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5"/>
      <sheetName val="ปร4"/>
      <sheetName val="ปร4.1"/>
      <sheetName val="ปลูกต้นไม้"/>
      <sheetName val="BOQ"/>
      <sheetName val="การหาค่า factor F (2)"/>
      <sheetName val="งานทั่วไป "/>
      <sheetName val="หมวด 2"/>
      <sheetName val="หมวด 3"/>
      <sheetName val="หมวด 5"/>
      <sheetName val="หัวข้อ 6"/>
      <sheetName val="หัวข้อ 7"/>
      <sheetName val="หัวข้อ 9"/>
      <sheetName val="backup รื้อย้าย"/>
      <sheetName val="หมวด 10"/>
      <sheetName val="ราคาต้นไม้"/>
      <sheetName val="Unit-Rate"/>
      <sheetName val="ค่าดำเนินการ+ค่าเสื่อมราคา"/>
      <sheetName val="ราคาวัสดุ"/>
      <sheetName val="สรุปค่าขนส่ง"/>
      <sheetName val="ค่าขนส่ง-1"/>
      <sheetName val="ตารางค่าขนส่ง"/>
      <sheetName val="F-งานสะพาน"/>
      <sheetName val="F-งานทาง"/>
      <sheetName val="F ฝนตกชุก"/>
      <sheetName val="F-งานอาคาร"/>
      <sheetName val="Bank Form ปร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ขั้นตอน"/>
      <sheetName val="SUM-BILL"/>
      <sheetName val="Sum-CS"/>
      <sheetName val="SUM-LR"/>
      <sheetName val="SUM-EM"/>
      <sheetName val="CS-หมวดที่ 1"/>
      <sheetName val="CS-หมวดที่ 2"/>
      <sheetName val="CS-หมวดที่ 3"/>
      <sheetName val="CS-หมวดที่ 4"/>
      <sheetName val="CS-หมวดที่ 5"/>
      <sheetName val="CS-หมวดที่ 6"/>
      <sheetName val="CS-หมวดที่ 7"/>
      <sheetName val="CS-หมวดที่ 8"/>
      <sheetName val="CS-หมวดที่ 9"/>
      <sheetName val="CS-หมวดที่ 10"/>
      <sheetName val="CS-หมวดที่ 11"/>
      <sheetName val="LR-หมวดที่ 1"/>
      <sheetName val="LR-หมวดที่ 2"/>
      <sheetName val="LR-หมวดที่ 3"/>
      <sheetName val="LR-หมวดที่ 4"/>
      <sheetName val="LR-หมวดที่ 5"/>
      <sheetName val="EM 1"/>
      <sheetName val="EM 2"/>
      <sheetName val="EM 3"/>
      <sheetName val="EM 4"/>
      <sheetName val="EM 5"/>
      <sheetName val="EM 6-7"/>
      <sheetName val="EM 8-9"/>
      <sheetName val="EM 10-17"/>
      <sheetName val="ปร5"/>
      <sheetName val="2"/>
      <sheetName val="ราคาวัสดุ"/>
      <sheetName val="concrete&amp;งานไม้แบบ"/>
      <sheetName val="ข้อมูลวัสดุและค่าดำเนินการ"/>
      <sheetName val="ค่าแรงต่อหน่วย"/>
      <sheetName val="สรุปค่าขนส่ง"/>
      <sheetName val="ค่าขนส่ง-1"/>
      <sheetName val="ตารางค่าขนส่ง"/>
      <sheetName val="ค่าดำเนินการ+ค่าเสื่อมราคา"/>
      <sheetName val="การหาค่า factor F (2)"/>
      <sheetName val="Factor F ฝนตกชุก"/>
    </sheetNames>
    <sheetDataSet>
      <sheetData sheetId="0">
        <row r="4">
          <cell r="B4" t="str">
            <v>โครงการก่อสร้างทางพิเศษสายศรีรัช - ถนนวงแหวนรอบนอกกรุงเทพมหานคร SECTION 1</v>
          </cell>
        </row>
        <row r="7">
          <cell r="B7" t="str">
            <v>การทางพิเศษแห่งประเทศไทย</v>
          </cell>
        </row>
        <row r="29">
          <cell r="B29" t="str">
            <v>ราคาวัสดุประจำ จังหวัดกรุงเทพมหานคร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1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"/>
      <sheetName val="INPUT"/>
      <sheetName val="PRICEDIST"/>
      <sheetName val="PRICE1&amp;WAGE"/>
      <sheetName val="ราคาคอนกรีต"/>
      <sheetName val="รายละเอียดโครงการ"/>
      <sheetName val="สรุป ปร.5"/>
      <sheetName val="ปร.4.1"/>
      <sheetName val="FROAD"/>
      <sheetName val="SIGNAGE"/>
      <sheetName val="SUMBRIDGE"/>
      <sheetName val="SIGNALS UNDER CONSTRUCTION"/>
      <sheetName val="SEC1.1"/>
      <sheetName val="SEC1.1-1"/>
      <sheetName val="SEC1.2"/>
      <sheetName val="SEC1.3-1.8"/>
      <sheetName val="SEC2"/>
      <sheetName val="SEC3"/>
      <sheetName val="SEC4"/>
      <sheetName val="PIER"/>
      <sheetName val="PLANKGIRDER"/>
      <sheetName val="TOPPING"/>
      <sheetName val="RAILING"/>
      <sheetName val="OTHER"/>
      <sheetName val="SEC5-BOX 1"/>
      <sheetName val="SEC5-BOX 2"/>
      <sheetName val="SEC5-BOX 3"/>
      <sheetName val="SEC5-OTHER"/>
      <sheetName val="PEDESTRAIN"/>
      <sheetName val="SEC6"/>
      <sheetName val="SEC6 (1)"/>
      <sheetName val="SEC7"/>
      <sheetName val="SEC8"/>
      <sheetName val="SEC9"/>
      <sheetName val="ROADMATERIAL"/>
      <sheetName val="รายละเอียดค่าขนส่ง"/>
      <sheetName val="MATERIALSUMMARY"/>
      <sheetName val="SEC5-CONCRETE-A"/>
      <sheetName val="SEC5-STEEL&amp;OTHER"/>
      <sheetName val="CIPSLAB-AB"/>
      <sheetName val="BYPASS-AB"/>
      <sheetName val="STEEL1"/>
      <sheetName val="STEEL2"/>
      <sheetName val="STEEL3"/>
      <sheetName val="SUMDIST"/>
      <sheetName val="TRUCK&amp;SEMITRAILER"/>
      <sheetName val="OPERATINGROAD"/>
      <sheetName val="FBRIDGE"/>
    </sheetNames>
    <sheetDataSet>
      <sheetData sheetId="0"/>
      <sheetData sheetId="1">
        <row r="2">
          <cell r="T2">
            <v>0.06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1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5"/>
      <sheetName val="ปร4"/>
      <sheetName val="ปร4.1"/>
      <sheetName val="หัวข้อ 9"/>
      <sheetName val="การหาค่า factor F"/>
      <sheetName val="FACTOR Fทาง"/>
      <sheetName val="FACTOR Fสะพาน"/>
      <sheetName val="FACTOR Fอาคาร"/>
      <sheetName val="F ฝนตกชุก"/>
      <sheetName val="ราคาต่อหน่วย1.1"/>
      <sheetName val="1.1"/>
      <sheetName val="1.2"/>
      <sheetName val="1.3-1.7"/>
      <sheetName val="หมวด 2"/>
      <sheetName val="หมวด 3"/>
      <sheetName val="หมวด 4"/>
      <sheetName val="หมวด 5"/>
      <sheetName val="หัวข้อ 6"/>
      <sheetName val="5.1"/>
      <sheetName val="5.2"/>
      <sheetName val="5.3."/>
      <sheetName val="5.3"/>
      <sheetName val="5.3-1"/>
      <sheetName val="5.3-2"/>
      <sheetName val="5.3-3"/>
      <sheetName val="5.3-4"/>
      <sheetName val="5.3-5"/>
      <sheetName val="5.3-6"/>
      <sheetName val="5.3-7"/>
      <sheetName val="หัวข้อ 7"/>
      <sheetName val="หัวข้อ 8"/>
      <sheetName val="9-1"/>
      <sheetName val="V1"/>
      <sheetName val="V2"/>
      <sheetName val="al1-2"/>
      <sheetName val="V3"/>
      <sheetName val="V4"/>
      <sheetName val="V5"/>
      <sheetName val="V6"/>
      <sheetName val="V7"/>
      <sheetName val="V7-1"/>
      <sheetName val="V7-2"/>
      <sheetName val="V7-4"/>
      <sheetName val="V7-3"/>
      <sheetName val="V7-5"/>
      <sheetName val="V8"/>
      <sheetName val="V8-1"/>
      <sheetName val="V9"/>
      <sheetName val="V10"/>
      <sheetName val="V11"/>
      <sheetName val="V16"/>
      <sheetName val="V12"/>
      <sheetName val="V13"/>
      <sheetName val="V14"/>
      <sheetName val="V15"/>
      <sheetName val="V17"/>
      <sheetName val="V18"/>
      <sheetName val="T1"/>
      <sheetName val="T2"/>
      <sheetName val="T3"/>
      <sheetName val="T3-1"/>
      <sheetName val="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>
        <row r="13">
          <cell r="I13">
            <v>20.29</v>
          </cell>
        </row>
        <row r="14">
          <cell r="I14">
            <v>8.31</v>
          </cell>
        </row>
      </sheetData>
      <sheetData sheetId="59"/>
      <sheetData sheetId="60"/>
      <sheetData sheetId="61"/>
    </sheetDataSet>
  </externalBook>
</externalLink>
</file>

<file path=xl/externalLinks/externalLink1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คาต้นทุนต่อหน่วย"/>
      <sheetName val="ระบบกรองน้ำและน้ำพุ"/>
      <sheetName val="ภูมิสถาปัต"/>
      <sheetName val="ราคาต้นไม้"/>
      <sheetName val="Unit-Rateภูมิสถาปัต"/>
      <sheetName val="ราคาวัสดุ"/>
      <sheetName val="ค่าดำเนินการ+ค่าเสื่อมราคา"/>
      <sheetName val="ค่าขนส่ง"/>
      <sheetName val="ค่าขนส่ง-1"/>
    </sheetNames>
    <sheetDataSet>
      <sheetData sheetId="0" refreshError="1"/>
      <sheetData sheetId="1" refreshError="1"/>
      <sheetData sheetId="2" refreshError="1"/>
      <sheetData sheetId="3" refreshError="1">
        <row r="21">
          <cell r="H21">
            <v>450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5"/>
      <sheetName val="สารบัญ"/>
      <sheetName val="Summary"/>
      <sheetName val="รายการทั้งหมด"/>
      <sheetName val="รายการงานของโครงการ"/>
      <sheetName val="INTERCHANGE"/>
      <sheetName val="ข้อมูลเบื้องต้น"/>
      <sheetName val="งานสะพาน"/>
      <sheetName val="ค่าแรงงาน,ดำเนินการต่อหน่วย"/>
      <sheetName val="1"/>
      <sheetName val="2"/>
      <sheetName val="3"/>
      <sheetName val="4"/>
      <sheetName val="5-2"/>
      <sheetName val="6"/>
      <sheetName val="6 (2)"/>
      <sheetName val="back up"/>
      <sheetName val="7.1"/>
      <sheetName val="7.2"/>
      <sheetName val="7.1 (FOR BPN)"/>
      <sheetName val="Soil Cement Column"/>
      <sheetName val="สรุปค่าขนส่ง"/>
      <sheetName val="ค่าขนส่ง-1"/>
      <sheetName val="ค่าดำเนินการ+ค่าเสื่อมราคา"/>
      <sheetName val="ตารางค่าขนส่ง"/>
      <sheetName val="ตาราง Factor F งานทาง"/>
      <sheetName val="อำนวยการ"/>
      <sheetName val="ดอกเบี้ย,กำไร"/>
      <sheetName val="ตาราง Factor F สะพาน_ท่อเหลี่ยม"/>
      <sheetName val="อำนวยการ 1"/>
      <sheetName val="ดอกเบี้ย,กำไร (1)"/>
      <sheetName val="ตาราง Factor F อาคาร"/>
      <sheetName val=" อำนวยการ 2"/>
      <sheetName val="ดอกเบี้ย,กำไร (2)"/>
      <sheetName val="Factor F"/>
      <sheetName val="F ฝนตกชุก"/>
      <sheetName val="ข้อมูลวัสดุและค่าดำเนินการ"/>
      <sheetName val="concrete&amp;งานไม้แบบ"/>
      <sheetName val="ข้อมูลวัสดุค่าดำเนินการ"/>
      <sheetName val="ราคาวัสดุ"/>
      <sheetName val="ค่าแรงต่อหน่วย"/>
      <sheetName val="ส่วนขยายและค่ายุบตัว"/>
      <sheetName val="backup ค่าของงานโครงสร้าง"/>
      <sheetName val="ค่าขนส่งทางทะเล"/>
      <sheetName val="ท่อระบายน้ำ"/>
      <sheetName val="Unit co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5">
          <cell r="J25">
            <v>37</v>
          </cell>
        </row>
        <row r="143">
          <cell r="J143">
            <v>478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>
        <row r="13">
          <cell r="J13">
            <v>23321.83</v>
          </cell>
        </row>
      </sheetData>
      <sheetData sheetId="38" refreshError="1">
        <row r="9">
          <cell r="E9">
            <v>2110</v>
          </cell>
          <cell r="H9">
            <v>6432090</v>
          </cell>
        </row>
        <row r="36">
          <cell r="J36">
            <v>205</v>
          </cell>
        </row>
      </sheetData>
      <sheetData sheetId="39" refreshError="1"/>
      <sheetData sheetId="40" refreshError="1">
        <row r="30">
          <cell r="D30">
            <v>158.785</v>
          </cell>
        </row>
      </sheetData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กรณีเงินกู้"/>
      <sheetName val="ข้อมูลที่ต้องกรอก"/>
      <sheetName val="ค่าขนส่งวัสดุ"/>
      <sheetName val="2.ค่า F"/>
      <sheetName val="ตารางค่าดำเนินการ"/>
      <sheetName val="ตารางค่า F"/>
      <sheetName val="3.รายละเอียด"/>
      <sheetName val="หมายเหตุกรรมการ"/>
      <sheetName val="Fกรรมการ"/>
      <sheetName val="1.B.O.Q"/>
      <sheetName val="1.B.O.Q (กรรมการ)"/>
      <sheetName val="แผนผังเวลา"/>
      <sheetName val="4.ข้อมูลเบื้องต้น"/>
      <sheetName val="5.2ข้อมูลวัสดุ-ค่าดำเนิน"/>
      <sheetName val="6.1ข้อมูลงานCon+ไม้แบบ"/>
      <sheetName val="6.2ข้อมูลงานไม้แบบ+งานทั่วไป"/>
      <sheetName val="2.1 clearing"/>
      <sheetName val="2.2.1 excavation"/>
      <sheetName val="2.2(4) unsuit,2.2.5"/>
      <sheetName val="2.3.2 sand"/>
      <sheetName val="2.3.4 EARTH FILL"/>
      <sheetName val="2.3.6 PORO"/>
      <sheetName val="2.4.3SELEC MAT"/>
      <sheetName val="2.4,selec,3.1.1,3.2.1BASE"/>
      <sheetName val="4.1.1PRIME -4.4.6 MODIFI"/>
      <sheetName val="สะพานTYPE III78+141 LT&amp;RT"/>
      <sheetName val="สะพานTYPE I RAMP TMI-2"/>
      <sheetName val="สะพานTYPE I sr-1"/>
      <sheetName val="สะพานTYPE I sr-3"/>
      <sheetName val="rampTMI 1-1"/>
      <sheetName val="rampTMI 1-2"/>
      <sheetName val="rampTMI 2-1"/>
      <sheetName val="rampTMI 2-2"/>
      <sheetName val="UNDERPASS BOX 78+871"/>
      <sheetName val="UNDERPASS BOX 79+488"/>
      <sheetName val="สะพานTYPE I tmi-7"/>
      <sheetName val="PLANK&amp;U GIRDER"/>
      <sheetName val="stressing"/>
      <sheetName val="แบบทั่วไป ,เสา,GIRDER "/>
      <sheetName val="PRECAST FIN&amp;FORM"/>
      <sheetName val="แผ่นยางรองคาน "/>
      <sheetName val="EJ JOINT"/>
      <sheetName val="นั้งราน "/>
      <sheetName val="TRUSS"/>
      <sheetName val="5.1.4,APPROA"/>
      <sheetName val="5.3(4)-(12)(PILING)"/>
      <sheetName val="Div5.3(15)-(17)Pile - Test"/>
      <sheetName val="5.3RC. PIPE"/>
      <sheetName val="5.5.1 mse wall3-5 (บางใหญ่)"/>
      <sheetName val="5.5.2 mse wall5-7 (บางใหญ่)"/>
      <sheetName val="6.2(1) subdrain"/>
      <sheetName val="6.3.1.2 MH. TYPE B 0.60"/>
      <sheetName val="6.3(2) CATCH BASIN"/>
      <sheetName val="6.3.3.3.2 DROP TYPE A FOR1.20"/>
      <sheetName val="6.3.6.1WINGWALL+6.3.6.12"/>
      <sheetName val="6.3.7 INTERCEPTOR-6.3.9 GUTTER"/>
      <sheetName val="6.4.1CURB &amp; GUT. -6.4.5MOVABLE"/>
      <sheetName val="6.8.3.1-.2BARRIER TYPE 1"/>
      <sheetName val="6.8.4.1 APP. TYPE A-6.8.4.5 SPE"/>
      <sheetName val="6.5.2 PAVING BLOCK+6.6.1SODDING"/>
      <sheetName val="6.6.SODDING"/>
      <sheetName val="6.8TOPSOIL "/>
      <sheetName val="6.7.1 W-GUARD"/>
      <sheetName val="6..9 Fencing"/>
      <sheetName val="6.10.1GUIDE P. - 6.10.4 REFLEX."/>
      <sheetName val="6.11.1แผ่นป้าย - 6.11.2.2เสา"/>
      <sheetName val="6.11.3.1 MOUNTING ON STEEL TRUS"/>
      <sheetName val="6.11.3.2 MOUNTING  AT BRIDGE"/>
      <sheetName val="6.11.4.2 STEEL POLE "/>
      <sheetName val="6.11.4.3 STEEL POLE "/>
      <sheetName val="6.11.5.1-5.3 overhead type i "/>
      <sheetName val="6.11.6.1-3 overhade  TYPE II"/>
      <sheetName val="6.12.2เสาไฟกิ่งเดี่ยว 14ม"/>
      <sheetName val="6.12.3 HIGH  MAST 25 M."/>
      <sheetName val="6.12.6.2 Supply Pillar  CKT.W"/>
      <sheetName val="6.12(6.6) safety switch"/>
      <sheetName val="6.12(7.2-7.9) CABLE "/>
      <sheetName val="6.12(7.10-7.11) "/>
      <sheetName val="6.12(7.12)HANDHOLE"/>
      <sheetName val="6.12(7.14,8)accessories"/>
      <sheetName val="6.15 MARKING-6.16 PERMANENT"/>
      <sheetName val="6.19(4.1) CATCH BASIN DECK"/>
      <sheetName val="7. ป้ายชั่วคราว"/>
      <sheetName val="Spun Pile Dia.0.60"/>
      <sheetName val="Spun Pile Dia.0.80"/>
      <sheetName val="ตารางBOX"/>
      <sheetName val="ป้ายชุดสำหรับงานก่อสร้างทั่วไป"/>
      <sheetName val="ป้ายชุดเตือนงานก่อสร้างสะพาน1"/>
      <sheetName val="ป้ายชุดปูผิวทาง"/>
      <sheetName val="7.4ถนนชั่วคราว"/>
      <sheetName val="ผังป้ายเตือนสะพาน"/>
      <sheetName val="ผังป้ายเตือนปูผิวทาง"/>
      <sheetName val="แผนที่แหล่ง20"/>
      <sheetName val="ระยะทางแหล่งวัสดุตอน20"/>
      <sheetName val="ราคาวัสดุก่อสร้างทั่วไป"/>
      <sheetName val="5.1ตารางเปรียบเทียบราคาวัสด"/>
      <sheetName val="ตารางเปรียบเทียบราคาไม้"/>
      <sheetName val="END ITEM"/>
      <sheetName val="ระบบป้องกันดินพัง1"/>
      <sheetName val="Bored150"/>
      <sheetName val="Bored pile 0.50 "/>
      <sheetName val="Bored 80"/>
      <sheetName val="Bored100"/>
      <sheetName val="Bored120"/>
      <sheetName val="1.5REMOVAL pipe"/>
      <sheetName val="1.1REMOVAL AC"/>
      <sheetName val="1.3REMOVAL bridg"/>
      <sheetName val="6.3.6.7 head wall box"/>
      <sheetName val="6.12.1เสาไฟกิ่งเดี่ยว 9ม.  "/>
      <sheetName val="6.3.3.2.2 DROP TYPE A FOR 0.80"/>
      <sheetName val="1.4REMOVAL box"/>
      <sheetName val="1.14,1.17 Milling"/>
      <sheetName val="overpass82+801"/>
      <sheetName val="ระบบระบายน้ำOverpass"/>
      <sheetName val="5.1.3 ABUMENT"/>
      <sheetName val="6.3.1.2 MH. TYPE B 1.20 "/>
      <sheetName val="5.2.1.1 newBOX3-2.4x2.4"/>
      <sheetName val="5.2.1.2newBOX3-2.4x2.4"/>
      <sheetName val="5.2.1.3newBOX3-2.4x2.4"/>
      <sheetName val="5.2.1.4newBOX3-2.4x2.4 "/>
      <sheetName val="6.12.6.3 Supply Pillar 30 CKT"/>
      <sheetName val="ป้ายชุดเตือนทางเบี่ยงแบบที่2"/>
      <sheetName val="ผังป้ายเตือนทางเบี่ยงแบบที่ 2"/>
      <sheetName val="2.2(6) channel ex"/>
      <sheetName val="2.5 GEOTEXTILE"/>
      <sheetName val="4.9.1ผิวคอนกรีต(25)"/>
      <sheetName val="4.9.2 EXP.Joint-(25)"/>
      <sheetName val="6.1.1 SLOPE-6.1.20"/>
      <sheetName val="เคยมีใช้"/>
      <sheetName val="6.8.3.1-.2BARRIER TYPE 1 (2)"/>
      <sheetName val="ITEM8"/>
      <sheetName val="6.11.6.1STEEL  TRUSS TYPE II"/>
      <sheetName val="6.3.12 SIDE DITCH"/>
      <sheetName val="5.5.1 mse wall"/>
      <sheetName val="6.13.1.2 TRAFFIC SIGNAL "/>
      <sheetName val="6.14.1flashing(solar cell)"/>
      <sheetName val="6.17.1BUS STOP TY. A-6.17.7TY.G"/>
      <sheetName val="5.4RC. PIPE(RELOCATE)"/>
      <sheetName val="6.3.4REC. PIPE+6.3.5.1+6.3.5.2 "/>
      <sheetName val="6.5.1 SLAB BLOCK 0.4 X 0.4"/>
      <sheetName val="6.12(7) SOFFIT LANTERN"/>
      <sheetName val="6.12.6.1 Supply Pillar 18 CKT "/>
      <sheetName val="6.12.6.3 Supply Pillar 36 Ckt"/>
      <sheetName val="6.12.10RE. SINGLE &amp; DOUBLE BRAC"/>
      <sheetName val="6.12.2เสาไฟกิ่งคู่ 9ม.   "/>
      <sheetName val="6.3.1.3 MH. TYPE C 1.20"/>
      <sheetName val="6.11.3.3 OVER SIGN FRAM IN"/>
      <sheetName val="6.11.3.3 OVER SIGN FRAM VABI"/>
      <sheetName val="6.3.13.1 -13.2 +6.3.14.1 - 14.3"/>
      <sheetName val="6.4(7) Nise  BARRIER"/>
      <sheetName val="6.3.3.1.1 DROP TYPE I FOR 1.00 "/>
      <sheetName val="6.13.2.1-6.13.2.2 IMPROVE.TRAFF"/>
      <sheetName val="6.3.14.4.1RE- H 1.00 - 5.00"/>
      <sheetName val="5.1.5 BEARING UNIT"/>
      <sheetName val="5.1.7 สะพานลอย TYPE  A1"/>
      <sheetName val="รายละเอียดสะพานลอย TYPE  A1"/>
      <sheetName val="6.3.2 CATCH BASIN"/>
      <sheetName val="6.11.5.2 SPEAD FOOTING"/>
      <sheetName val="6.3.3.2.1DROP TYPE II FOR 1.00"/>
      <sheetName val="6.3.3.1.5 DROP TYPE I  FOR 1.20"/>
      <sheetName val="6.8.3.4 BARRIER AT BRIDGE APP."/>
      <sheetName val="6.13.1.1TRAFFIC SIGNAL "/>
      <sheetName val="6.18.1.1-6.18.1.17 TREE PLANING"/>
      <sheetName val="6.18.2 SHRUB - 6.18.6TREE TRAN."/>
      <sheetName val="3.หลักเกณฑ์"/>
      <sheetName val="ตารางระยะทาง"/>
      <sheetName val="ค่าขนส่งทางเรือ"/>
      <sheetName val="ระยะทางเฉลี่ย"/>
      <sheetName val="ตัวแปรค่าขนส่ง"/>
      <sheetName val="5.1.7 สะพานลอย TYPE  B2"/>
      <sheetName val="6.11.8 RELO.OVERHANG"/>
      <sheetName val="6.12.4-.7เสาไฟกิ่งคู่ 12ม."/>
      <sheetName val="6.14.1.1 FLASHING SIGNAL"/>
      <sheetName val="6.19(1.1) GULLY TYPE A"/>
      <sheetName val="6.19(3) PIPE"/>
      <sheetName val="5.1.5 B.U WITH RE"/>
      <sheetName val="5.1.8.2 RETAINING WALL TYPE B"/>
      <sheetName val="5.2.1.3NEW  BOX4+205"/>
      <sheetName val="5.2.1.4NEW  BOX5+672"/>
      <sheetName val="5.2.3.1 R.C. BOX SIDE DRAIN"/>
      <sheetName val="5.4RELOCATE RC. PIPE"/>
      <sheetName val="6.1.1 SLOPE-6.1.20 (2)"/>
      <sheetName val="6.3.1.3.1 MH. TYPE C 1.00"/>
      <sheetName val="6.3.1.4 MH. TYPE D 0.80 C"/>
      <sheetName val="6.3.1.3.2 MH. TYPE C 1.50"/>
      <sheetName val="6.3.1.4 MH. TYPE D 0.80 S"/>
      <sheetName val="6.3.1.3.1 MH. TYPE E "/>
      <sheetName val="6.5.3PLAIN CON. SLAB"/>
      <sheetName val="6.3.1.6MH.TY.C FOR BOX 1.2x1.2 "/>
      <sheetName val="6.8.3.3 BARRIER TYPE II"/>
      <sheetName val="6.17.RELO.BUS STOP TY. A-F"/>
      <sheetName val="4.10.5full depth - 4.11 "/>
      <sheetName val="MULTI BEAM"/>
      <sheetName val="5.1(5)BEARING UNIT S2-23"/>
      <sheetName val="5.2.2.1ต้นฉบับEXTEN R.C. BOX"/>
      <sheetName val="5.1.1.1 สำรองNEW BRIDGE."/>
      <sheetName val="5.1(5)BEARING UNIT S2-22"/>
      <sheetName val="รายละเอียดสะพานลอย TYPE B2 "/>
      <sheetName val="6.2.1 PERFORATE+6.2.2 ROCK FILL"/>
      <sheetName val="6.3.1.7 บ่อดักขยะ"/>
      <sheetName val="6.3.1.9 MODIFI  M.H.1.20"/>
      <sheetName val="6.3.8  R.C.DITCH "/>
      <sheetName val="6.8...RELO. W-GUARD"/>
      <sheetName val="6.14.2.1 IMPROVE. OF EX.FLASING"/>
      <sheetName val="6.26 ระบบดักขยะทางเชื่อมสาธารณะ"/>
      <sheetName val="2.3.1.1 EARTH EMB. AT MEDIAN"/>
      <sheetName val="6.3.1.4 MH. TYPE D 1.00"/>
      <sheetName val="6.12.5.3  HIGH MAST 30.00 M."/>
      <sheetName val="6.20STEP DRAIN-6.21BAFFLE WALL "/>
      <sheetName val="ค่าตรวจความปลอดภัยทางถนน"/>
      <sheetName val="6.12.3เสาไฟกิ่งเดี่ยว 12ม. "/>
      <sheetName val="5.5new  concrete  fences"/>
      <sheetName val="6.12.10.3RELO.HIGH MAST 20 M "/>
      <sheetName val="6.3.1.10 NEW  M.H."/>
      <sheetName val="6.3.1.8 MODIFI  M.H.1.00"/>
      <sheetName val="6.3.1.7 MODIFI. OF MH."/>
      <sheetName val="6.3.14.5 CANTILIVER RE."/>
      <sheetName val="6.12.10.4 RE. 250 WATT HIGH "/>
      <sheetName val="6.3.14.4.2 H 2.01-3.00"/>
      <sheetName val="6.5.3 PLAIN CONCRETE SLAB"/>
    </sheetNames>
    <sheetDataSet>
      <sheetData sheetId="0"/>
      <sheetData sheetId="1">
        <row r="8">
          <cell r="B8">
            <v>6</v>
          </cell>
        </row>
      </sheetData>
      <sheetData sheetId="2"/>
      <sheetData sheetId="3">
        <row r="17">
          <cell r="D17">
            <v>500</v>
          </cell>
        </row>
      </sheetData>
      <sheetData sheetId="4"/>
      <sheetData sheetId="5"/>
      <sheetData sheetId="6"/>
      <sheetData sheetId="7"/>
      <sheetData sheetId="8"/>
      <sheetData sheetId="9">
        <row r="2">
          <cell r="B2" t="str">
            <v>โครงการก่อสร้างทางหลวงพิเศษระหว่างเมือง สายบางใหญ่ -  กาญจนบุรี</v>
          </cell>
        </row>
        <row r="3">
          <cell r="P3">
            <v>563459393.67999995</v>
          </cell>
        </row>
        <row r="5">
          <cell r="P5">
            <v>506538819.05000001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</sheetDataSet>
  </externalBook>
</externalLink>
</file>

<file path=xl/externalLinks/externalLink1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หน้า 5"/>
      <sheetName val="หน้า 4"/>
      <sheetName val="หน้าที่ 3"/>
    </sheetNames>
    <sheetDataSet>
      <sheetData sheetId="0" refreshError="1">
        <row r="6">
          <cell r="F6">
            <v>1055240</v>
          </cell>
        </row>
        <row r="31">
          <cell r="F31">
            <v>235290</v>
          </cell>
        </row>
      </sheetData>
      <sheetData sheetId="1" refreshError="1"/>
      <sheetData sheetId="2" refreshError="1"/>
    </sheetDataSet>
  </externalBook>
</externalLink>
</file>

<file path=xl/externalLinks/externalLink1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5"/>
      <sheetName val="ปร4"/>
      <sheetName val="ปร4.1"/>
      <sheetName val="BOQ"/>
      <sheetName val="การหาค่า factor F"/>
      <sheetName val="หมวด 1"/>
      <sheetName val="หมวด 2"/>
      <sheetName val="หมวด 3"/>
      <sheetName val="หมวด 4"/>
      <sheetName val="หมวด 5"/>
      <sheetName val="หัวข้อ 6"/>
      <sheetName val="หัวข้อ 7"/>
      <sheetName val="หัวข้อ 9"/>
      <sheetName val="หมวด 10"/>
      <sheetName val="backup รื้อย้าย"/>
      <sheetName val="สถาปัตยกรรมวงเวียน"/>
      <sheetName val="อาคารย่อย"/>
      <sheetName val="จุดพักรถ"/>
      <sheetName val="ราคาต้นไม้"/>
      <sheetName val="Unit-Rateภูมิสถาปัต"/>
      <sheetName val="ค่าดำเนินการ+ค่าเสื่อมราคา"/>
      <sheetName val="ราคาวัสดุ"/>
      <sheetName val="สรุปค่าขนส่ง"/>
      <sheetName val="ค่าขนส่ง-1"/>
      <sheetName val="ตารางค่าขนส่ง"/>
      <sheetName val="F-งานสะพาน"/>
      <sheetName val="F-งานทาง"/>
      <sheetName val="F ฝนตกชุก"/>
      <sheetName val="F-งานอาคาร"/>
      <sheetName val="traffic"/>
      <sheetName val="วงเวียนคุ้งวิมาน"/>
      <sheetName val="วงเวียนสนามไชย"/>
      <sheetName val="ที่จอดรถและถนนในจุดพักรถ"/>
      <sheetName val="อาคารจุดพักรถ"/>
      <sheetName val="ตารางค่า F"/>
      <sheetName val="5-2"/>
      <sheetName val="DATA (2)"/>
      <sheetName val="ปร4_1"/>
      <sheetName val="การหาค่า_factor_F"/>
      <sheetName val="หมวด_1"/>
      <sheetName val="หมวด_2"/>
      <sheetName val="หมวด_3"/>
      <sheetName val="หมวด_4"/>
      <sheetName val="หมวด_5"/>
      <sheetName val="หัวข้อ_6"/>
      <sheetName val="หัวข้อ_7"/>
      <sheetName val="หัวข้อ_9"/>
      <sheetName val="หมวด_10"/>
      <sheetName val="backup_รื้อย้าย"/>
      <sheetName val="F_ฝนตกชุก"/>
      <sheetName val="B.O.Q"/>
      <sheetName val="Unit rate Architecture"/>
      <sheetName val="ราคาคอนกรีตต่อหน่วย"/>
      <sheetName val="unitcost"/>
      <sheetName val="ค่างานต้นทุน"/>
      <sheetName val="6"/>
      <sheetName val="ภูมิทัศน์"/>
      <sheetName val="ใบหน้า"/>
      <sheetName val="ปร.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1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5"/>
      <sheetName val="ปร4"/>
      <sheetName val="ปร4.1"/>
      <sheetName val="BOQ"/>
      <sheetName val="การหาค่า factor F"/>
      <sheetName val="หมวด 1"/>
      <sheetName val="หมวด 2"/>
      <sheetName val="หมวด 3"/>
      <sheetName val="หมวด 4"/>
      <sheetName val="หมวด 5"/>
      <sheetName val="หัวข้อ 6"/>
      <sheetName val="หัวข้อ 7"/>
      <sheetName val="หัวข้อ 9"/>
      <sheetName val="หมวด 10"/>
      <sheetName val="backup รื้อย้าย"/>
      <sheetName val="สถาปัตยกรรมวงเวียน"/>
      <sheetName val="อาคารย่อย"/>
      <sheetName val="จุดพักรถ"/>
      <sheetName val="ราคาต้นไม้"/>
      <sheetName val="Unit-Rateภูมิสถาปัต"/>
      <sheetName val="ค่าดำเนินการ+ค่าเสื่อมราคา"/>
      <sheetName val="ราคาวัสดุ"/>
      <sheetName val="สรุปค่าขนส่ง"/>
      <sheetName val="ค่าขนส่ง-1"/>
      <sheetName val="ตารางค่าขนส่ง"/>
      <sheetName val="F-งานสะพาน"/>
      <sheetName val="F-งานทาง"/>
      <sheetName val="F ฝนตกชุก"/>
      <sheetName val="F-งานอาคาร"/>
      <sheetName val="traffic"/>
      <sheetName val="วงเวียนคุ้งวิมาน"/>
      <sheetName val="วงเวียนสนามไชย"/>
      <sheetName val="ที่จอดรถและถนนในจุดพักรถ"/>
      <sheetName val="อาคารจุดพักรถ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>
        <row r="11">
          <cell r="K11">
            <v>86260</v>
          </cell>
        </row>
        <row r="22">
          <cell r="K22">
            <v>100780</v>
          </cell>
        </row>
      </sheetData>
      <sheetData sheetId="33" refreshError="1"/>
    </sheetDataSet>
  </externalBook>
</externalLink>
</file>

<file path=xl/externalLinks/externalLink1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รายการแก้ไข"/>
      <sheetName val="INPUT"/>
      <sheetName val="สารบัญ"/>
      <sheetName val="กั้นหน้า"/>
      <sheetName val="ปร5"/>
      <sheetName val="ปร4"/>
      <sheetName val="ปร4.1"/>
      <sheetName val="หา FACTORF"/>
      <sheetName val="งานทั่วไป1"/>
      <sheetName val="ราคาต่อหน่วย2-9"/>
      <sheetName val="ราคาต่อหน่วย10"/>
      <sheetName val="กราฟทำงาน"/>
      <sheetName val="Worktime"/>
      <sheetName val="ราคาวัสดุ"/>
      <sheetName val="OHCทาง"/>
      <sheetName val="OHCโครงสร้าง"/>
      <sheetName val="อัตราทำงาน"/>
      <sheetName val="Factor ดิน"/>
      <sheetName val="ค่าขนส่ง(กรอก)"/>
      <sheetName val="ตารางขนส่ง"/>
      <sheetName val="ตารางFACTOR Fทาง"/>
      <sheetName val="ตารางFACTOR Fสะพาน"/>
      <sheetName val="เริ่มต้น"/>
      <sheetName val="บทที่1"/>
      <sheetName val="บทที่3"/>
      <sheetName val="บทที่3(2)"/>
      <sheetName val="จัดเครื่องจักรทาง"/>
      <sheetName val="อ้างอิง"/>
      <sheetName val="Bid_1"/>
      <sheetName val="Bid_2"/>
      <sheetName val="เปรียบเทียบราคาไฟฟ้า"/>
      <sheetName val="เอกสารสัมพันธ์"/>
      <sheetName val="ขั้นตอ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011">
          <cell r="Q1011">
            <v>975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1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5 (2)"/>
      <sheetName val="ปร5"/>
      <sheetName val="ปร4"/>
      <sheetName val="ปร4.1"/>
      <sheetName val="การหาค่า factor F (2)"/>
      <sheetName val="BOQ"/>
      <sheetName val="1.1"/>
      <sheetName val="ราคาต่อหน่วย 1.1_1"/>
      <sheetName val="ราคาต่อหน่วย 1.1_2"/>
      <sheetName val="ราคาต่อหน่วย1.1"/>
      <sheetName val="1.2"/>
      <sheetName val="ราคาต่อหน่วย 1.2"/>
      <sheetName val="1.3-1.7"/>
      <sheetName val="ราคาต่อหน่วย 1.3-1.8"/>
      <sheetName val="ค่าดำเนินการและค่าเสื่อมราคา"/>
      <sheetName val="ราคาวัสดุหมวด 1"/>
      <sheetName val="หมวด 2"/>
      <sheetName val="หมวด 3"/>
      <sheetName val="หมวด 4"/>
      <sheetName val="หมวด 5"/>
      <sheetName val="หัวข้อ 6"/>
      <sheetName val="หัวข้อ 7, 8"/>
      <sheetName val="หัวข้อ 9 รื้อย้าย"/>
      <sheetName val="หัวข้อ 10 งานจุดพักคอย"/>
      <sheetName val="หัวข้อ 10 (ต่อ) งานสถาปัตยกรรม"/>
      <sheetName val="หัวข้อ 10.4.6 พังราด"/>
      <sheetName val="ราคาวัสดุ"/>
      <sheetName val="หัวข้อ 10 ไม่ใช้"/>
      <sheetName val="หัวข้อ 10 (2) ไม่ใช้"/>
      <sheetName val="ปรับปรุงระบบระบายน้ำ"/>
      <sheetName val="ปรับปรุงสะพาน"/>
      <sheetName val="วงเวียน"/>
      <sheetName val="หมวด 10 "/>
      <sheetName val="วงเวียนสนามไชย"/>
      <sheetName val="สถาปัตยกรรมวงเวียน"/>
      <sheetName val="หมวด (10)"/>
      <sheetName val="ปลูกต้นไม้"/>
      <sheetName val="ปลูกต้นไม้ (3)"/>
      <sheetName val="หัวข้อ 9"/>
      <sheetName val="ปริมาณงานหมวด 10"/>
      <sheetName val="Unit-Rateภูมิสถาปัต"/>
      <sheetName val="สรุปค่าขนส่ง"/>
      <sheetName val="ค่าขนส่ง-1"/>
      <sheetName val="ตารางค่าขนส่ง"/>
      <sheetName val="ค่าดำเนินการ+ค่าเสื่อมราคา"/>
      <sheetName val="F ฝนตกชุก"/>
      <sheetName val="งานผิวจราจร"/>
      <sheetName val="งานผิวจราจร (2)"/>
      <sheetName val="SumVol (ม่ใช้)"/>
      <sheetName val="ผิวทาง"/>
      <sheetName val="Traffic sign"/>
      <sheetName val="ราคาต้นไม้"/>
      <sheetName val="อาคารย่อย"/>
      <sheetName val="Widening"/>
      <sheetName val="งานรื้อย้าย"/>
      <sheetName val="ปลูกหญ้า+คันหิน+คันหินเกาะกลาง"/>
      <sheetName val="ปลูกต้นไม้ (2)"/>
      <sheetName val="ปริมาณท่อลอดเกาะ"/>
      <sheetName val="ท่อคสล._กม.24+425-37+650"/>
      <sheetName val="ไฟกระพริบ_กม.24+425-37+650"/>
      <sheetName val="แยกต่อเชื่อมพังราด"/>
      <sheetName val="แยกต่อเชื่อม_26+200"/>
      <sheetName val="แยกต่อเชื่อม_34+750"/>
    </sheetNames>
    <sheetDataSet>
      <sheetData sheetId="0" refreshError="1"/>
      <sheetData sheetId="1" refreshError="1"/>
      <sheetData sheetId="2">
        <row r="29">
          <cell r="G29">
            <v>136335000</v>
          </cell>
        </row>
      </sheetData>
      <sheetData sheetId="3" refreshError="1"/>
      <sheetData sheetId="4">
        <row r="28">
          <cell r="J28">
            <v>5389700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303">
          <cell r="M303">
            <v>770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>
        <row r="11">
          <cell r="F11">
            <v>2.7766099999999998</v>
          </cell>
        </row>
      </sheetData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83">
          <cell r="K83">
            <v>19520</v>
          </cell>
        </row>
      </sheetData>
      <sheetData sheetId="37"/>
      <sheetData sheetId="38">
        <row r="12">
          <cell r="F12">
            <v>0</v>
          </cell>
          <cell r="Q12">
            <v>1193.75</v>
          </cell>
        </row>
      </sheetData>
      <sheetData sheetId="39" refreshError="1"/>
      <sheetData sheetId="40" refreshError="1"/>
      <sheetData sheetId="41" refreshError="1"/>
      <sheetData sheetId="42">
        <row r="6">
          <cell r="D6" t="str">
            <v>ใช้บ่อดินที่ บ.สนามไชย  ต.สนามไชย  อ.นายายอาม  จ.จันทบุรี</v>
          </cell>
        </row>
      </sheetData>
      <sheetData sheetId="43">
        <row r="53">
          <cell r="M53">
            <v>98.99</v>
          </cell>
        </row>
      </sheetData>
      <sheetData sheetId="44">
        <row r="8">
          <cell r="B8">
            <v>4.8899999999999997</v>
          </cell>
        </row>
      </sheetData>
      <sheetData sheetId="45">
        <row r="6">
          <cell r="I6">
            <v>1.19</v>
          </cell>
        </row>
      </sheetData>
      <sheetData sheetId="46" refreshError="1"/>
      <sheetData sheetId="47">
        <row r="605">
          <cell r="D605">
            <v>3659</v>
          </cell>
        </row>
      </sheetData>
      <sheetData sheetId="48" refreshError="1"/>
      <sheetData sheetId="49" refreshError="1"/>
      <sheetData sheetId="50" refreshError="1"/>
      <sheetData sheetId="51" refreshError="1"/>
      <sheetData sheetId="52">
        <row r="8">
          <cell r="F8">
            <v>18000</v>
          </cell>
        </row>
      </sheetData>
      <sheetData sheetId="53" refreshError="1"/>
      <sheetData sheetId="54" refreshError="1"/>
      <sheetData sheetId="55" refreshError="1"/>
      <sheetData sheetId="56" refreshError="1"/>
      <sheetData sheetId="57">
        <row r="9">
          <cell r="K9">
            <v>0</v>
          </cell>
        </row>
      </sheetData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1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ราคาของพี่วีระ"/>
      <sheetName val="ส่งพี่วินัย"/>
      <sheetName val="รายละเอียดโครงการ"/>
      <sheetName val="ปร5"/>
      <sheetName val="สรุปรายงาน"/>
      <sheetName val="สารบัญ"/>
      <sheetName val="Summary"/>
      <sheetName val="รายการงานของโครงการ"/>
      <sheetName val="รายการทั้งหมด"/>
      <sheetName val="ข้อมูลเบื้องต้น"/>
      <sheetName val="1"/>
      <sheetName val="2"/>
      <sheetName val="3"/>
      <sheetName val="4"/>
      <sheetName val="5-2"/>
      <sheetName val="Unit cost"/>
      <sheetName val="6"/>
      <sheetName val="6 (2)"/>
      <sheetName val="back up"/>
      <sheetName val="7.1"/>
      <sheetName val="7.2"/>
      <sheetName val="สรุปค่าขนส่ง"/>
      <sheetName val="ค่าขนส่ง-1"/>
      <sheetName val="ค่าดำเนินการ+ค่าเสื่อมราคา"/>
      <sheetName val="ตารางค่าขนส่ง"/>
      <sheetName val="ตาราง Factor F งานทาง"/>
      <sheetName val="ตาราง Factor F สะพาน_ท่อเหลี่ยม"/>
      <sheetName val="ตาราง Factor F อาคาร"/>
      <sheetName val="Factor F"/>
      <sheetName val="F ฝนตกชุก"/>
      <sheetName val="ข้อมูลวัสดุและค่าดำเนินการ"/>
      <sheetName val="concrete&amp;งานไม้แบบ"/>
      <sheetName val="ราคาวัสดุ"/>
      <sheetName val="ข้อมูลวัสดุค่าดำเนินการ"/>
      <sheetName val="ค่าแรงต่อหน่วย"/>
      <sheetName val="ส่วนขยายและค่ายุบตัว"/>
      <sheetName val="backup ค่าของงานโครงสร้าง"/>
      <sheetName val="ค่าขนส่งทางทะเล"/>
      <sheetName val="BOQ_UPDATE_mainlineช่วงที่1(ค่า"/>
      <sheetName val="ข้อ1.1"/>
      <sheetName val="ปร.5"/>
    </sheetNames>
    <sheetDataSet>
      <sheetData sheetId="0" refreshError="1"/>
      <sheetData sheetId="1" refreshError="1"/>
      <sheetData sheetId="2" refreshError="1">
        <row r="4">
          <cell r="B4" t="str">
            <v>ประมาณราคา วันที่  1  พฤศจิกายน พ.ศ. 2550</v>
          </cell>
        </row>
        <row r="28">
          <cell r="B28" t="str">
            <v>ประจำเดือน   ตุลาคม 2550 (ส่วนกลาง) - และ เดือนตุลาคม 2550 (ส่วนภูมิภาค)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ขั้นตอน"/>
      <sheetName val="SUM-BILL"/>
      <sheetName val="Sum-CS"/>
      <sheetName val="SUM-LR"/>
      <sheetName val="SUM-EM"/>
      <sheetName val="CS-หมวดที่ 1"/>
      <sheetName val="CS-หมวดที่ 2"/>
      <sheetName val="CS-หมวดที่ 3"/>
      <sheetName val="CS-หมวดที่ 4"/>
      <sheetName val="CS-หมวดที่ 5"/>
      <sheetName val="CS-หมวดที่ 6"/>
      <sheetName val="CS-หมวดที่ 7"/>
      <sheetName val="CS-หมวดที่ 8"/>
      <sheetName val="CS-หมวดที่ 9"/>
      <sheetName val="CS-หมวดที่ 10"/>
      <sheetName val="CS-หมวดที่ 11"/>
      <sheetName val="LR-หมวดที่ 1"/>
      <sheetName val="LR-หมวดที่ 2"/>
      <sheetName val="LR-หมวดที่ 3"/>
      <sheetName val="LR-หมวดที่ 4"/>
      <sheetName val="LR-หมวดที่ 5"/>
      <sheetName val="EM 1"/>
      <sheetName val="EM 2"/>
      <sheetName val="EM 3"/>
      <sheetName val="EM 4"/>
      <sheetName val="EM 5"/>
      <sheetName val="EM 6-7"/>
      <sheetName val="EM 8-9"/>
      <sheetName val="EM 10-17"/>
      <sheetName val="ปร5"/>
      <sheetName val="2"/>
      <sheetName val="ราคาวัสดุ"/>
      <sheetName val="concrete&amp;งานไม้แบบ"/>
      <sheetName val="ข้อมูลวัสดุและค่าดำเนินการ"/>
      <sheetName val="ค่าแรงต่อหน่วย"/>
      <sheetName val="สรุปค่าขนส่ง"/>
      <sheetName val="ค่าขนส่ง-1"/>
      <sheetName val="ตารางค่าขนส่ง"/>
      <sheetName val="ค่าดำเนินการ+ค่าเสื่อมราคา"/>
      <sheetName val="การหาค่า factor F (2)"/>
      <sheetName val="Factor F ฝนตกชุก"/>
    </sheetNames>
    <sheetDataSet>
      <sheetData sheetId="0" refreshError="1">
        <row r="6">
          <cell r="B6" t="str">
            <v>ประมาณราคา วันที่  1  มกราคม พ.ศ. 2554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ปก"/>
      <sheetName val="สารบัญ"/>
      <sheetName val="รายละเอียดโครงการ"/>
      <sheetName val="สรุป ปร5"/>
      <sheetName val="ปร.4_1"/>
      <sheetName val="ปร.4_2"/>
      <sheetName val="แหล่งวัสดุ"/>
      <sheetName val="แผนที่ตำแหน่งวัสดุ"/>
      <sheetName val="เอกสารแสดงราคาต่อหน่วย_1"/>
      <sheetName val="ราคาต่อหน่วย"/>
      <sheetName val="ราคาแผ่นป้ายจราจร"/>
      <sheetName val="ราคาเสา"/>
      <sheetName val="Back up ปริมาณงาน"/>
      <sheetName val="ปริมาณ ป้าย-ท่อ-ทางเชื่อม"/>
      <sheetName val="ค่าดำเนินการ+ค่าเสื่อมราคา"/>
      <sheetName val="ตารางค่าขนส่ง"/>
      <sheetName val="froad"/>
      <sheetName val="fbride"/>
      <sheetName val="Sheet1"/>
      <sheetName val="แหล่งวัสดุ (2)"/>
      <sheetName val="เอกสารแหล่งวัสดุ"/>
      <sheetName val="ราคาวัสดุ"/>
      <sheetName val="สรุปค่าขนส่ง"/>
      <sheetName val="ค่าขนส่ง-1"/>
      <sheetName val="หมวด 2"/>
      <sheetName val="หมวด 3"/>
      <sheetName val="หมวด 5"/>
      <sheetName val="หัวข้อ 6"/>
      <sheetName val="F ฝนตกชุก"/>
      <sheetName val="not use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>
        <row r="10">
          <cell r="L10" t="str">
            <v>รถ 10 ล้อ</v>
          </cell>
        </row>
        <row r="11">
          <cell r="L11" t="str">
            <v>รถ 10 ล้อ</v>
          </cell>
        </row>
        <row r="12">
          <cell r="L12" t="str">
            <v>รถ 10 ล้อ</v>
          </cell>
        </row>
        <row r="13">
          <cell r="L13" t="str">
            <v>รถ 10 ล้อ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>
        <row r="6">
          <cell r="I6">
            <v>1.28</v>
          </cell>
        </row>
      </sheetData>
      <sheetData sheetId="16">
        <row r="8">
          <cell r="B8">
            <v>5.25</v>
          </cell>
        </row>
      </sheetData>
      <sheetData sheetId="17"/>
      <sheetData sheetId="18"/>
      <sheetData sheetId="19"/>
      <sheetData sheetId="20"/>
      <sheetData sheetId="21"/>
      <sheetData sheetId="22"/>
      <sheetData sheetId="23">
        <row r="6">
          <cell r="D6" t="str">
            <v>บริเวณใกล้กับโครงการ</v>
          </cell>
        </row>
      </sheetData>
      <sheetData sheetId="24">
        <row r="53">
          <cell r="M53">
            <v>11.74</v>
          </cell>
        </row>
      </sheetData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1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หน้า 4"/>
      <sheetName val="หน้า 6"/>
    </sheetNames>
    <sheetDataSet>
      <sheetData sheetId="0"/>
      <sheetData sheetId="1">
        <row r="17">
          <cell r="L17">
            <v>8280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산근"/>
    </sheetNames>
    <sheetDataSet>
      <sheetData sheetId="0" refreshError="1"/>
    </sheetDataSet>
  </externalBook>
</externalLink>
</file>

<file path=xl/externalLinks/externalLink1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5"/>
      <sheetName val="ปร4"/>
      <sheetName val="ปร4_1"/>
      <sheetName val="BOQ"/>
      <sheetName val="Blank ปร5"/>
      <sheetName val="BLANK BOQ"/>
      <sheetName val="หมวด 1"/>
      <sheetName val="หมวด 2"/>
      <sheetName val="หมวด 3"/>
      <sheetName val="หมวด 4"/>
      <sheetName val="หมวด 5"/>
      <sheetName val="หมวด 6"/>
      <sheetName val="หมวด 7"/>
      <sheetName val="หมวด 8"/>
      <sheetName val="หมวด 9"/>
      <sheetName val="หมวด 10"/>
      <sheetName val="backup รื้อย้าย"/>
      <sheetName val="การหาค่า factor F"/>
      <sheetName val="F-งานสะพาน"/>
      <sheetName val="F-งานทาง"/>
      <sheetName val="F ฝนตกชุก"/>
      <sheetName val="F-งานอาคาร"/>
      <sheetName val="ค่าดำเนินการ+ค่าเสื่อมราคา"/>
      <sheetName val="ส่วนขยายและค่ายุบตัว"/>
      <sheetName val="ตารางค่าขนส่ง"/>
      <sheetName val="ค่าขนส่ง-1"/>
      <sheetName val="สรุปค่าขนส่ง"/>
      <sheetName val="ราคาวัสดุ"/>
      <sheetName val="ราคาต้นไม้"/>
      <sheetName val="Backup งานต้นไม้"/>
      <sheetName val="Traffic sign"/>
      <sheetName val="Unit-Rateภูมิสถาปัต"/>
      <sheetName val="ปลูกหญ้า+คันหิน+คันหินเกาะกลาง"/>
      <sheetName val="Sheet1"/>
      <sheetName val="Sheet2"/>
      <sheetName val="Sheet3"/>
      <sheetName val="Sheet4"/>
      <sheetName val="Sheet5"/>
      <sheetName val="ปร4.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1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แผนที่"/>
      <sheetName val="B.O.Q"/>
      <sheetName val="ค่า F"/>
      <sheetName val="1.ข้อมูลเบื้องต้น"/>
      <sheetName val="2.ระยะขนส่ง22"/>
      <sheetName val="4.ข้อมูลวัสดุ-ค่าดำเนิน"/>
      <sheetName val="5.ข้อมูลงานCon+ไม้แบบ"/>
      <sheetName val="6.ข้อมูลงานไม้แบบ+งานทั่วไป"/>
      <sheetName val="1.1RE. ASPHAL"/>
      <sheetName val="2.1CLEAR+2.2.1 CUT"/>
      <sheetName val="2.2.4 UNSUIT+SOFT SPOT"/>
      <sheetName val="2.3.1 EARTH EMB."/>
      <sheetName val="2.3.4 EARTH FILL+EARTH FILL UN."/>
      <sheetName val="2.3.6 POROUS"/>
      <sheetName val="2.4.1 SELEC B.+SELEC A."/>
      <sheetName val="3.1.1SUBBASE"/>
      <sheetName val="3.2.3 MO. BASE+3.2.4CEMENT BASE"/>
      <sheetName val="3.2.5.RECYCLING"/>
      <sheetName val="3.4.1SAND CUSH.+3.4.2BASE CUSH."/>
      <sheetName val="3.5 RECON. BASE+3.6 TEMPORARY"/>
      <sheetName val="4.1.1 PRIME+4.1.2 TACK"/>
      <sheetName val="4.4.1 ASPHAL LEVELING"/>
      <sheetName val="4.4.3 BINDER+4.4.4 WEARING"/>
      <sheetName val="4.9.1ผิวคอนกรีต"/>
      <sheetName val="4.9.3 CON.Joint"/>
      <sheetName val="4.9.4 Long+4.9.5 Dum.Joint"/>
      <sheetName val="4.9.6 EDGE JOINT"/>
      <sheetName val="5.1.1.1สะพาน กม.55+438.300(3)"/>
      <sheetName val="5.1.1.2สะพาน กม.57+611.300(3)"/>
      <sheetName val="5.1.2.1ต่อความยาวกม.55+438.300 "/>
      <sheetName val="5.1.2.2ต่อความยาว กม.57+611.30 "/>
      <sheetName val="5.1.4 APPRO+5.1.6 ABUT.PROJEC"/>
      <sheetName val="5.2.2.1  R.C. BOX "/>
      <sheetName val="5.3RC. PIPE(4)"/>
      <sheetName val="6.1.1 SLOPE(2)"/>
      <sheetName val="6.3.2 CATCH BASIN"/>
      <sheetName val="6.3.4 REC. PIPE+6.3.5.1HEADWAL "/>
      <sheetName val="6.3.8.2 R.C.DITCH TYPE B"/>
      <sheetName val="6.4.1 CURB &amp; GUTTER+6.4.2 BARRI"/>
      <sheetName val="6.6.SODDING+6.7.1TOPSOIL"/>
      <sheetName val="6.8.1GUARD"/>
      <sheetName val="6.10.1G.POST"/>
      <sheetName val="6.10.2หลักกิโล+6.10.3 R.O.W."/>
      <sheetName val="6.11.1แผ่นป้าย+6.11.2.2เสา"/>
      <sheetName val="6.11.3.1 MOUNTING ON STEEL TRUS"/>
      <sheetName val="6.11.5.1 STEEL TRUSS"/>
      <sheetName val="6.11.5.2 PILE FOUNDATION"/>
      <sheetName val="6.11.5.2 SPEAD FOOTING"/>
      <sheetName val="6.12.1เสาไฟ"/>
      <sheetName val="6.12.10.1 RE. SINGLE BRAC."/>
      <sheetName val="6.13.1.1 TRAFFIC SIGNAL"/>
      <sheetName val="6.15สีตีเส้น+6.15.7 CURB MARKIN"/>
      <sheetName val="6.17.1BUS STOP TYPE A"/>
      <sheetName val="7ป้ายชั่วคราว"/>
      <sheetName val="7รายละเอียดป้าย"/>
      <sheetName val="7รายละเอียดป้ายเพิ่มเติม(58)"/>
      <sheetName val="ค่าเบี้ยเลี้ยง  ค่าจ้างชั่วคราว"/>
      <sheetName val="แผ่นสุดท้าย"/>
      <sheetName val="1.2 RE. CON"/>
      <sheetName val="1.3 RE. BRIDGE"/>
      <sheetName val="1.4 RE. BOX"/>
      <sheetName val="1.5 RE. PIPE"/>
      <sheetName val="2.2.2 HARD+SOFT"/>
      <sheetName val="2.3.2 SAND EMB."/>
      <sheetName val="3.1.2 CEMENT SUBBASE"/>
      <sheetName val="3.2.1 BASE+3.2.2 GRAVEL"/>
      <sheetName val="3.3.1 SOIL AGG. SHOULDER"/>
      <sheetName val="4.2.1 SINGLE+4.2.2 DOUBLE"/>
      <sheetName val="4.4.5 AS. SHOU+4.4.6 MODIFI AS."/>
      <sheetName val="4.5 AS. SURFACE EDGE"/>
      <sheetName val="4.9.2 EXPANSION"/>
      <sheetName val="5.1สะพาน BOX GIRDER"/>
      <sheetName val="สะพานเบี่ยง +ทางเบี่ยง..."/>
      <sheetName val="คานอัดแรง"/>
      <sheetName val="5.1.5 BEARING UNIT"/>
      <sheetName val="5.1.7 PEDESTRIAN BRIDGES"/>
      <sheetName val="5.2.2 EXTENSION BOX"/>
      <sheetName val="6.1.2.1 SHOT. BACK+6.1.2.2SIDE "/>
      <sheetName val="6.1.3 SACKED CONCRETE"/>
      <sheetName val="6.1.4.1 PLAIN RIP.+6.1.4.2 MOTA"/>
      <sheetName val="6.1.8 SQUARE GRID"/>
      <sheetName val="6.1.9+6.1.10+6.1.11"/>
      <sheetName val="6.1.12+6.1.13+6.1.14"/>
      <sheetName val="6.1.15 - 6.1.18"/>
      <sheetName val="6.2.1 PERFORATE+6.2.2 ROCK FILL"/>
      <sheetName val="6.3.1.1 MH. TYPE A"/>
      <sheetName val="6.3.1.2.1 MH. TYPE B"/>
      <sheetName val="6.3.1.2.2 MH. TYPE B"/>
      <sheetName val="6.3.1.2.3 MH. TYPE B"/>
      <sheetName val="6.3.1.2.4 MH. TYPE B"/>
      <sheetName val="6.3.1.2.5 MH.TYPE B"/>
      <sheetName val="6.3.1.2.6 MH. TYPE B"/>
      <sheetName val="6.3.1.2.7 MH. TYPE B"/>
      <sheetName val="6.3.1.2.8 MH. TYPE B"/>
      <sheetName val="6.3.1.3.1 MH. TYPE C"/>
      <sheetName val="6.3.1.3.2 MH. TYPE C"/>
      <sheetName val="6.3.1.4.1 MH. TYPE D"/>
      <sheetName val="6.3.1.4.2 MH. TYPE D"/>
      <sheetName val="6.3.1.4.3 MH. TYPE D"/>
      <sheetName val="6.3.1.4.4 MH. TYPE D"/>
      <sheetName val="6.3.1.5 MH. TYPE E"/>
      <sheetName val="6.3.1.6 MH. TYPE F"/>
      <sheetName val="6.3.1.7 MODIFI. OF MH."/>
      <sheetName val="6.3.3.1.1 DROP TYPE I"/>
      <sheetName val="6.3.3.1.2 DROP TYPE I"/>
      <sheetName val="6.3.3.1.3 DROP TYPE I"/>
      <sheetName val="6.3.3.1.4 DROP TYPE I"/>
      <sheetName val="6.3.3.1.5 DROP TYPE I"/>
      <sheetName val="6.3.3.2.1 DROP TYPE II"/>
      <sheetName val="6.3.3.2.2 DROP TYPE II"/>
      <sheetName val="6.3.3.2.3 DROP TYPE II"/>
      <sheetName val="6.3.3.2.4 DROP TYPE II"/>
      <sheetName val="6.3.3.2.5 DROP TYPE II"/>
      <sheetName val="6.3.6.1WINGWALL+6.3.6.2"/>
      <sheetName val="6.3.6.3+6.3.6.4"/>
      <sheetName val="6.3.6.5+6.3.6.6"/>
      <sheetName val="6.3.6.7+6.3.6.8"/>
      <sheetName val="6.3.6.9+6.3.6.10"/>
      <sheetName val="6.3.6.11+6.3.6.12"/>
      <sheetName val="6.3.7 INTERCEPTOR+6.3.9 GUTTER"/>
      <sheetName val="6.3.8.1 R.C.DITCH TYPE A"/>
      <sheetName val="6.3.10 DROP FOR BRIDGE"/>
      <sheetName val="6.3.11 RC. U -DITCH"/>
      <sheetName val="6.3.12.1 TYPE I+6.3.12.2TYPE II"/>
      <sheetName val="6.3.12.3 TYPE III+6.3.13.1TY.A "/>
      <sheetName val="6.3.13.2TYPE B+6.3.14.1TYPE I"/>
      <sheetName val="6.3.14.2 TY.II+6.3.14.3 TY.III "/>
      <sheetName val="6.3.14.4.1 H&lt;1.00"/>
      <sheetName val="6.3.14.4.2 H 1.01-2.00"/>
      <sheetName val="6.3.14.4.3 H &gt;2.01-3.00"/>
      <sheetName val="6.4.3 MOUN&amp;GUTT+6.4.4 MOUN"/>
      <sheetName val="6.4.5.1 BARRIER TYPE I"/>
      <sheetName val="6.4.5.2 BARRIER TYPE I DEEP CUT"/>
      <sheetName val="6.4.5.3 BARRIER TYPE II"/>
      <sheetName val="6.4.5.4 BARRIER AT DRIDGE"/>
      <sheetName val="6.8.3.1BARRIER TYPE 1"/>
      <sheetName val="6.16BARRICA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9">
          <cell r="Z29">
            <v>39.75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</sheetDataSet>
  </externalBook>
</externalLink>
</file>

<file path=xl/externalLinks/externalLink1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5"/>
      <sheetName val="สรุป_ปร4"/>
      <sheetName val="ปร4"/>
      <sheetName val="หมวด 1"/>
      <sheetName val="หมวด 2"/>
      <sheetName val="หมวด 3"/>
      <sheetName val="หมวด 4"/>
      <sheetName val="หมวด 5"/>
      <sheetName val="หมวด 5-1"/>
      <sheetName val="หมวด 6"/>
      <sheetName val="หมวด 6(1)"/>
      <sheetName val="หมวด 6(2)"/>
      <sheetName val="หมวด 9"/>
      <sheetName val="หมวด 9-1"/>
      <sheetName val="หมวด 10"/>
      <sheetName val="ราคาต้นไม้"/>
      <sheetName val="ตาราง Factor F งานทาง"/>
      <sheetName val="ตาราง Factor F อาคาร"/>
      <sheetName val="ตาราง Factor F สะพาน_ท่อเหลี่ยม"/>
      <sheetName val="ค่าดำเนินการ+ค่าเสื่อมราคา"/>
      <sheetName val="ส่วนขยายและค่ายุบตัว"/>
      <sheetName val="ตารางค่าขนส่ง"/>
      <sheetName val="ค่าขนส่ง-1"/>
      <sheetName val="สรุปค่าขนส่ง"/>
      <sheetName val="ราคาวัสดุ"/>
      <sheetName val="ค่าแรงต่อหน่วย"/>
      <sheetName val="ลวดผูกเหล็ก&amp;เหล็กเสริมคอนกรีต"/>
      <sheetName val="งาน R.C.BOX CULVERT"/>
      <sheetName val="Sheet1"/>
      <sheetName val="Sheet2"/>
      <sheetName val="Sheet3"/>
      <sheetName val="Sheet4"/>
      <sheetName val="Sheet5"/>
      <sheetName val="(BANK)BOQ"/>
      <sheetName val="ปร5 (2)"/>
      <sheetName val="งานอาคาร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>
        <row r="46">
          <cell r="D46">
            <v>20.38785</v>
          </cell>
        </row>
        <row r="47">
          <cell r="D47">
            <v>18.695329999999998</v>
          </cell>
        </row>
        <row r="48">
          <cell r="D48">
            <v>18.081779999999998</v>
          </cell>
        </row>
        <row r="49">
          <cell r="D49">
            <v>17.800470000000001</v>
          </cell>
        </row>
        <row r="50">
          <cell r="D50">
            <v>17.800470000000001</v>
          </cell>
        </row>
        <row r="51">
          <cell r="D51">
            <v>17.383179999999999</v>
          </cell>
        </row>
        <row r="53">
          <cell r="D53">
            <v>17.757010000000001</v>
          </cell>
        </row>
        <row r="54">
          <cell r="D54">
            <v>17.383179999999999</v>
          </cell>
        </row>
        <row r="55">
          <cell r="D55">
            <v>17.383179999999999</v>
          </cell>
        </row>
        <row r="56">
          <cell r="D56">
            <v>17.383179999999999</v>
          </cell>
        </row>
        <row r="57">
          <cell r="D57">
            <v>17.383179999999999</v>
          </cell>
        </row>
        <row r="62">
          <cell r="D62">
            <v>37.166670000000003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1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.5"/>
      <sheetName val="ปร 4.1"/>
      <sheetName val="การหาค่า factor F"/>
      <sheetName val="FACTOR Fทาง"/>
      <sheetName val="FACTOR Fสะพาน"/>
      <sheetName val="F ฝนตกชุก"/>
      <sheetName val="1.1"/>
      <sheetName val="ราคาต่อหน่วย1.1"/>
      <sheetName val="1.2"/>
      <sheetName val="1.3-1.7"/>
      <sheetName val="หมวด 2.1"/>
      <sheetName val="หมวด 3"/>
      <sheetName val="หมวด 4"/>
      <sheetName val="หมวด 5"/>
      <sheetName val="5.1"/>
      <sheetName val="5.2"/>
      <sheetName val="หัวข้อ 6"/>
      <sheetName val="หัวข้อ 7"/>
      <sheetName val="หัวข้อ 9"/>
      <sheetName val="หมวด 10"/>
      <sheetName val="ไฟฟ้าสายที่ 4"/>
      <sheetName val="V1"/>
      <sheetName val="V2"/>
      <sheetName val="V3"/>
      <sheetName val="V5"/>
      <sheetName val="V6"/>
      <sheetName val="V7"/>
      <sheetName val="V8"/>
      <sheetName val="V9"/>
      <sheetName val="V10"/>
      <sheetName val="V11"/>
      <sheetName val="สะพาน กม 0+100"/>
      <sheetName val="T2"/>
      <sheetName val="ราคาวัสดุ ธค.54"/>
      <sheetName val="ราคาวัสดุ ตค.55"/>
      <sheetName val="T4"/>
      <sheetName val="T5"/>
      <sheetName val="T6"/>
      <sheetName val="T7"/>
      <sheetName val="T8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Slab"/>
      <sheetName val="หัวข้อ 8"/>
      <sheetName val="ราคาป้ายจราจร"/>
      <sheetName val="ป้าย Over  head"/>
      <sheetName val="Guard Rial"/>
      <sheetName val="T3"/>
      <sheetName val="ราคา ชุมพร กย.55"/>
      <sheetName val="T1"/>
      <sheetName val="Table5 (2)"/>
      <sheetName val="Ref3-1 (3)"/>
      <sheetName val="Table5"/>
      <sheetName val="Table5-1"/>
      <sheetName val="Appendix"/>
      <sheetName val="Ref1"/>
      <sheetName val="Ref2"/>
      <sheetName val="Ref2-1"/>
      <sheetName val="Ref2 (2)"/>
      <sheetName val="Ref2-1 (2)"/>
      <sheetName val="Ref3"/>
      <sheetName val="Ref3-1"/>
      <sheetName val="Ref3-2"/>
      <sheetName val="Ref3-3"/>
      <sheetName val="Ref4"/>
      <sheetName val="Ref4-1"/>
      <sheetName val="Ref5"/>
      <sheetName val="Ref5-1"/>
      <sheetName val="Ref6"/>
      <sheetName val="Ref6-1"/>
    </sheetNames>
    <sheetDataSet>
      <sheetData sheetId="0"/>
      <sheetData sheetId="1"/>
      <sheetData sheetId="2">
        <row r="21">
          <cell r="F21">
            <v>1.0753999999999999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314">
          <cell r="M314">
            <v>20</v>
          </cell>
        </row>
      </sheetData>
      <sheetData sheetId="17"/>
      <sheetData sheetId="18"/>
      <sheetData sheetId="19">
        <row r="171">
          <cell r="K171">
            <v>41.5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6">
          <cell r="I6">
            <v>1.33</v>
          </cell>
        </row>
      </sheetData>
      <sheetData sheetId="33"/>
      <sheetData sheetId="34"/>
      <sheetData sheetId="35"/>
      <sheetData sheetId="36">
        <row r="9">
          <cell r="F9">
            <v>18000</v>
          </cell>
        </row>
      </sheetData>
      <sheetData sheetId="37"/>
      <sheetData sheetId="38">
        <row r="15">
          <cell r="D15">
            <v>980</v>
          </cell>
        </row>
      </sheetData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11">
          <cell r="F11">
            <v>2.6004499999999999</v>
          </cell>
        </row>
      </sheetData>
      <sheetData sheetId="56"/>
      <sheetData sheetId="57">
        <row r="4">
          <cell r="L4">
            <v>32</v>
          </cell>
        </row>
      </sheetData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</sheetDataSet>
  </externalBook>
</externalLink>
</file>

<file path=xl/externalLinks/externalLink1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5"/>
      <sheetName val="สารบัญ"/>
      <sheetName val="รายการทั้งหมด"/>
      <sheetName val="Summary"/>
      <sheetName val="รายการงานของโครงการ(STA.)"/>
      <sheetName val="Summary (SUM)"/>
      <sheetName val="รายการงานของโครงการ (SUM)"/>
      <sheetName val="ข้อมูลเบื้องต้น"/>
      <sheetName val="งานสะพาน"/>
      <sheetName val="ค่าแรงงาน,ดำเนินการต่อหน่วย"/>
      <sheetName val="1"/>
      <sheetName val="2"/>
      <sheetName val="3"/>
      <sheetName val="4"/>
      <sheetName val="5-2"/>
      <sheetName val="6"/>
      <sheetName val="6 (2)"/>
      <sheetName val="back up"/>
      <sheetName val="EE-Mainroad"/>
      <sheetName val="Interch-Sukhumwit"/>
      <sheetName val="Interch-3256"/>
      <sheetName val="7.1 (FOR BP)"/>
      <sheetName val="7.1"/>
      <sheetName val="7.2"/>
      <sheetName val="Soil Cement Column"/>
      <sheetName val="ตาราง Factor F งานทาง"/>
      <sheetName val="อำนวยการ"/>
      <sheetName val="ดอกเบี้ย,กำไร"/>
      <sheetName val="ตาราง Factor F สะพาน_ท่อเหลี่ยม"/>
      <sheetName val="Factor F"/>
      <sheetName val="F ฝนตกชุก"/>
      <sheetName val="อำนวยการ 1"/>
      <sheetName val="ดอกเบี้ย,กำไร (1)"/>
      <sheetName val="ตาราง Factor F อาคาร"/>
      <sheetName val=" อำนวยการ 2"/>
      <sheetName val="ดอกเบี้ย,กำไร (2)"/>
      <sheetName val="ข้อมูลวัสดุค่าดำเนินการ"/>
      <sheetName val="ค่าดำเนินการ+ค่าเสื่อมราคา"/>
      <sheetName val="ข้อมูลวัสดุและค่าดำเนินการ"/>
      <sheetName val="concrete&amp;งานไม้แบบ"/>
      <sheetName val="ค่าแรงต่อหน่วย"/>
      <sheetName val="ส่วนขยายและค่ายุบตัว"/>
      <sheetName val="ราคาวัสดุ"/>
      <sheetName val="สรุปค่าขนส่ง"/>
      <sheetName val="ค่าขนส่ง-1"/>
      <sheetName val="ตารางค่าขนส่ง"/>
      <sheetName val="มาตรการติดตาม"/>
      <sheetName val="backup ค่าของงานโครงสร้าง"/>
      <sheetName val="ค่าขนส่งทางทะเล"/>
      <sheetName val="2.2.4 UNSUIT+SOFT SPOT"/>
      <sheetName val="BreakDown-เสาและอุปกรณ์"/>
      <sheetName val="BreakDown-งานสาย"/>
      <sheetName val="ราคาดันท่อ-HDD"/>
      <sheetName val="9.F-Facto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1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ารบัญ"/>
      <sheetName val="ปร.5"/>
      <sheetName val="ใบประมาณราคา"/>
      <sheetName val="ข้อ 1"/>
      <sheetName val="ข้อ 2"/>
      <sheetName val="ข้อ 3"/>
      <sheetName val="ข้อ 4"/>
      <sheetName val="ข้อ 5"/>
      <sheetName val="ข้อ 6"/>
      <sheetName val="ข้อ 7"/>
      <sheetName val="ข้อ 8"/>
      <sheetName val="ข้อ 9"/>
      <sheetName val="T1 "/>
      <sheetName val="T2 "/>
      <sheetName val="T3"/>
      <sheetName val="T4"/>
      <sheetName val="T5"/>
      <sheetName val="T6"/>
      <sheetName val="T7"/>
      <sheetName val="ข้อมูล"/>
      <sheetName val="S3"/>
      <sheetName val="V1"/>
      <sheetName val="V2"/>
      <sheetName val="V3"/>
      <sheetName val="V3.4"/>
      <sheetName val="V4,V5"/>
      <sheetName val="V6"/>
      <sheetName val="V6-1"/>
      <sheetName val="V6.8"/>
      <sheetName val="V6.9"/>
      <sheetName val="V6.10"/>
      <sheetName val="ทางเชื่อม"/>
      <sheetName val="ดินตัดดินถม"/>
      <sheetName val="ปร.4งานสะพาน28+315"/>
      <sheetName val="BOQสะพาน กม.28+315"/>
      <sheetName val="ปร.4งานสะพาน31+278"/>
      <sheetName val="BOQสะพาน กม31+278"/>
      <sheetName val="ปร.4งานสะพาน25+350LT"/>
      <sheetName val="ปร.4งานสะพาน25+350RT"/>
      <sheetName val="BOQสะพาน กม25+350"/>
      <sheetName val="BACKUPสี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141">
          <cell r="C141">
            <v>2</v>
          </cell>
        </row>
      </sheetData>
      <sheetData sheetId="34">
        <row r="29">
          <cell r="G29">
            <v>16</v>
          </cell>
        </row>
      </sheetData>
      <sheetData sheetId="35"/>
      <sheetData sheetId="36">
        <row r="27">
          <cell r="K27">
            <v>22256.022067712314</v>
          </cell>
        </row>
      </sheetData>
      <sheetData sheetId="37"/>
      <sheetData sheetId="38"/>
      <sheetData sheetId="39"/>
      <sheetData sheetId="40"/>
    </sheetDataSet>
  </externalBook>
</externalLink>
</file>

<file path=xl/externalLinks/externalLink1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ค่าดำเนินการ+เสื่อมราคา"/>
      <sheetName val="ราคาคอนกรีตต่อหน่วย"/>
      <sheetName val="ราคาวัสดุ"/>
      <sheetName val="ต้นทุนงานทาง"/>
      <sheetName val="สรุปผล"/>
      <sheetName val="ต้นทุนต่อหน่วย-ปร.1"/>
      <sheetName val="รายการสรุปผล"/>
      <sheetName val="F-งานสะพาน"/>
      <sheetName val="F-งานทาง"/>
      <sheetName val="F ฝนตกชุก"/>
    </sheetNames>
    <sheetDataSet>
      <sheetData sheetId="0"/>
      <sheetData sheetId="1"/>
      <sheetData sheetId="2" refreshError="1">
        <row r="28">
          <cell r="F28">
            <v>422.14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산근"/>
    </sheetNames>
    <sheetDataSet>
      <sheetData sheetId="0" refreshError="1"/>
    </sheetDataSet>
  </externalBook>
</externalLink>
</file>

<file path=xl/externalLinks/externalLink1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แผนงาน (5)ตัวแก้ไข"/>
      <sheetName val="แผนงาน (5)ก่อนแก้ไข"/>
      <sheetName val="แผนงาน (4)"/>
      <sheetName val="แผนงาน (3)"/>
      <sheetName val="BOQ"/>
      <sheetName val="แผนงาน (2)"/>
      <sheetName val="แผนงาน"/>
      <sheetName val="ผังบุคคลากร"/>
      <sheetName val="Equipment"/>
      <sheetName val="ค่าใช้จ่าย"/>
      <sheetName val="ค่าใช้จ่าย (2)"/>
      <sheetName val="ค่าใช้จ่าย (3)"/>
      <sheetName val="ค่าใช้จ่าย (4)"/>
      <sheetName val="ค่าใช้จ่าย (5)"/>
    </sheetNames>
    <sheetDataSet>
      <sheetData sheetId="0">
        <row r="837">
          <cell r="N837">
            <v>0</v>
          </cell>
        </row>
      </sheetData>
      <sheetData sheetId="1" refreshError="1"/>
      <sheetData sheetId="2" refreshError="1"/>
      <sheetData sheetId="3" refreshError="1"/>
      <sheetData sheetId="4">
        <row r="7">
          <cell r="J7">
            <v>25200</v>
          </cell>
          <cell r="L7">
            <v>18.8</v>
          </cell>
        </row>
        <row r="9">
          <cell r="J9">
            <v>4902</v>
          </cell>
          <cell r="L9">
            <v>114.83</v>
          </cell>
        </row>
        <row r="11">
          <cell r="J11">
            <v>1</v>
          </cell>
          <cell r="L11">
            <v>99804.93</v>
          </cell>
        </row>
        <row r="13">
          <cell r="J13">
            <v>607</v>
          </cell>
          <cell r="L13">
            <v>125.13</v>
          </cell>
        </row>
        <row r="15">
          <cell r="J15">
            <v>89</v>
          </cell>
          <cell r="L15">
            <v>1883.34</v>
          </cell>
        </row>
        <row r="16">
          <cell r="J16">
            <v>1348</v>
          </cell>
          <cell r="L16">
            <v>45.91</v>
          </cell>
        </row>
        <row r="18">
          <cell r="J18">
            <v>40</v>
          </cell>
          <cell r="L18">
            <v>1493.13</v>
          </cell>
        </row>
        <row r="21">
          <cell r="J21">
            <v>167682</v>
          </cell>
          <cell r="L21">
            <v>2.1</v>
          </cell>
        </row>
        <row r="23">
          <cell r="J23">
            <v>133689</v>
          </cell>
          <cell r="L23">
            <v>55.69</v>
          </cell>
        </row>
        <row r="25">
          <cell r="J25">
            <v>25200</v>
          </cell>
          <cell r="L25">
            <v>13.42</v>
          </cell>
        </row>
        <row r="26">
          <cell r="J26">
            <v>167682</v>
          </cell>
          <cell r="L26">
            <v>12.29</v>
          </cell>
        </row>
        <row r="29">
          <cell r="J29">
            <v>297397</v>
          </cell>
          <cell r="L29">
            <v>227.12</v>
          </cell>
        </row>
        <row r="31">
          <cell r="J31">
            <v>17100</v>
          </cell>
          <cell r="L31">
            <v>42.71</v>
          </cell>
        </row>
        <row r="33">
          <cell r="J33">
            <v>24000</v>
          </cell>
          <cell r="L33">
            <v>42.71</v>
          </cell>
        </row>
        <row r="34">
          <cell r="J34">
            <v>49687</v>
          </cell>
          <cell r="L34">
            <v>587.5</v>
          </cell>
        </row>
        <row r="35">
          <cell r="J35">
            <v>18514</v>
          </cell>
          <cell r="L35">
            <v>587.5</v>
          </cell>
        </row>
        <row r="39">
          <cell r="J39">
            <v>33536</v>
          </cell>
          <cell r="L39">
            <v>270.44</v>
          </cell>
        </row>
        <row r="41">
          <cell r="J41">
            <v>33536</v>
          </cell>
          <cell r="L41">
            <v>516.77</v>
          </cell>
        </row>
        <row r="43">
          <cell r="J43">
            <v>16768</v>
          </cell>
          <cell r="L43">
            <v>872.48</v>
          </cell>
        </row>
        <row r="46">
          <cell r="J46">
            <v>13910</v>
          </cell>
          <cell r="L46">
            <v>18.7</v>
          </cell>
        </row>
        <row r="49">
          <cell r="J49">
            <v>13910</v>
          </cell>
          <cell r="L49">
            <v>332.98</v>
          </cell>
        </row>
        <row r="52">
          <cell r="J52">
            <v>135377</v>
          </cell>
          <cell r="L52">
            <v>805.04</v>
          </cell>
        </row>
        <row r="54">
          <cell r="J54">
            <v>1523</v>
          </cell>
          <cell r="L54">
            <v>564.77</v>
          </cell>
        </row>
        <row r="56">
          <cell r="J56">
            <v>13539</v>
          </cell>
          <cell r="L56">
            <v>378.43</v>
          </cell>
        </row>
        <row r="58">
          <cell r="J58">
            <v>25237</v>
          </cell>
          <cell r="L58">
            <v>120.14</v>
          </cell>
        </row>
        <row r="59">
          <cell r="J59">
            <v>25237</v>
          </cell>
          <cell r="L59">
            <v>54.46</v>
          </cell>
        </row>
        <row r="64">
          <cell r="J64">
            <v>2</v>
          </cell>
          <cell r="L64">
            <v>457817.91</v>
          </cell>
        </row>
        <row r="65">
          <cell r="J65">
            <v>12</v>
          </cell>
          <cell r="L65">
            <v>139353.25</v>
          </cell>
        </row>
        <row r="66">
          <cell r="J66">
            <v>1</v>
          </cell>
          <cell r="L66">
            <v>144474.47</v>
          </cell>
        </row>
        <row r="67">
          <cell r="J67">
            <v>1</v>
          </cell>
          <cell r="L67">
            <v>142225.07</v>
          </cell>
        </row>
        <row r="68">
          <cell r="J68">
            <v>210</v>
          </cell>
          <cell r="L68">
            <v>402.09</v>
          </cell>
        </row>
        <row r="69">
          <cell r="J69">
            <v>20</v>
          </cell>
          <cell r="L69">
            <v>2141.73</v>
          </cell>
        </row>
        <row r="70">
          <cell r="J70">
            <v>20</v>
          </cell>
          <cell r="L70">
            <v>5712.17</v>
          </cell>
        </row>
        <row r="71">
          <cell r="J71">
            <v>1</v>
          </cell>
          <cell r="L71">
            <v>3421.03</v>
          </cell>
        </row>
        <row r="72">
          <cell r="J72">
            <v>1</v>
          </cell>
          <cell r="L72">
            <v>1464.21</v>
          </cell>
        </row>
        <row r="73">
          <cell r="J73">
            <v>2</v>
          </cell>
          <cell r="L73">
            <v>102.17</v>
          </cell>
        </row>
        <row r="74">
          <cell r="J74">
            <v>28</v>
          </cell>
          <cell r="L74">
            <v>568.53</v>
          </cell>
        </row>
        <row r="76">
          <cell r="J76">
            <v>2</v>
          </cell>
          <cell r="L76">
            <v>457817.91</v>
          </cell>
        </row>
        <row r="77">
          <cell r="J77">
            <v>12</v>
          </cell>
          <cell r="L77">
            <v>139353.25</v>
          </cell>
        </row>
        <row r="78">
          <cell r="J78">
            <v>1</v>
          </cell>
          <cell r="L78">
            <v>144474.47</v>
          </cell>
        </row>
        <row r="79">
          <cell r="J79">
            <v>1</v>
          </cell>
          <cell r="L79">
            <v>142225.07</v>
          </cell>
        </row>
        <row r="80">
          <cell r="J80">
            <v>210</v>
          </cell>
          <cell r="L80">
            <v>402.09</v>
          </cell>
        </row>
        <row r="81">
          <cell r="J81">
            <v>20</v>
          </cell>
          <cell r="L81">
            <v>2141.73</v>
          </cell>
        </row>
        <row r="82">
          <cell r="J82">
            <v>20</v>
          </cell>
          <cell r="L82">
            <v>5712.17</v>
          </cell>
        </row>
        <row r="83">
          <cell r="J83">
            <v>1</v>
          </cell>
          <cell r="L83">
            <v>3421.03</v>
          </cell>
        </row>
        <row r="84">
          <cell r="J84">
            <v>1</v>
          </cell>
          <cell r="L84">
            <v>1464.21</v>
          </cell>
        </row>
        <row r="85">
          <cell r="J85">
            <v>2</v>
          </cell>
          <cell r="L85">
            <v>102.17</v>
          </cell>
        </row>
        <row r="86">
          <cell r="J86">
            <v>28</v>
          </cell>
          <cell r="L86">
            <v>568.53</v>
          </cell>
        </row>
        <row r="88">
          <cell r="J88">
            <v>2</v>
          </cell>
          <cell r="L88">
            <v>147230</v>
          </cell>
        </row>
        <row r="89">
          <cell r="J89">
            <v>2</v>
          </cell>
          <cell r="L89">
            <v>125313.94</v>
          </cell>
        </row>
        <row r="90">
          <cell r="J90">
            <v>33</v>
          </cell>
          <cell r="L90">
            <v>54898.97</v>
          </cell>
        </row>
        <row r="91">
          <cell r="J91">
            <v>3</v>
          </cell>
          <cell r="L91">
            <v>59339.49</v>
          </cell>
        </row>
        <row r="92">
          <cell r="J92">
            <v>3</v>
          </cell>
          <cell r="L92">
            <v>56845.25</v>
          </cell>
        </row>
        <row r="93">
          <cell r="J93">
            <v>360</v>
          </cell>
          <cell r="L93">
            <v>401.29</v>
          </cell>
        </row>
        <row r="94">
          <cell r="J94">
            <v>36</v>
          </cell>
          <cell r="L94">
            <v>2141.73</v>
          </cell>
        </row>
        <row r="95">
          <cell r="J95">
            <v>36</v>
          </cell>
          <cell r="L95">
            <v>6087.71</v>
          </cell>
        </row>
        <row r="96">
          <cell r="J96">
            <v>1</v>
          </cell>
          <cell r="L96">
            <v>3421.03</v>
          </cell>
        </row>
        <row r="97">
          <cell r="J97">
            <v>1</v>
          </cell>
          <cell r="L97">
            <v>1461.21</v>
          </cell>
        </row>
        <row r="98">
          <cell r="J98">
            <v>2</v>
          </cell>
          <cell r="L98">
            <v>102.17</v>
          </cell>
        </row>
        <row r="99">
          <cell r="J99">
            <v>12</v>
          </cell>
          <cell r="L99">
            <v>568.53</v>
          </cell>
        </row>
        <row r="101">
          <cell r="J101">
            <v>2</v>
          </cell>
          <cell r="L101">
            <v>147230</v>
          </cell>
        </row>
        <row r="102">
          <cell r="J102">
            <v>2</v>
          </cell>
          <cell r="L102">
            <v>125313.94</v>
          </cell>
        </row>
        <row r="103">
          <cell r="J103">
            <v>33</v>
          </cell>
          <cell r="L103">
            <v>54898.97</v>
          </cell>
        </row>
        <row r="104">
          <cell r="J104">
            <v>3</v>
          </cell>
          <cell r="L104">
            <v>59339.49</v>
          </cell>
        </row>
        <row r="105">
          <cell r="J105">
            <v>3</v>
          </cell>
          <cell r="L105">
            <v>56845.25</v>
          </cell>
        </row>
        <row r="106">
          <cell r="J106">
            <v>360</v>
          </cell>
          <cell r="L106">
            <v>401.29</v>
          </cell>
        </row>
        <row r="107">
          <cell r="J107">
            <v>36</v>
          </cell>
          <cell r="L107">
            <v>2141.73</v>
          </cell>
        </row>
        <row r="108">
          <cell r="J108">
            <v>36</v>
          </cell>
          <cell r="L108">
            <v>6087.71</v>
          </cell>
        </row>
        <row r="109">
          <cell r="J109">
            <v>1</v>
          </cell>
          <cell r="L109">
            <v>3421.03</v>
          </cell>
        </row>
        <row r="110">
          <cell r="J110">
            <v>1</v>
          </cell>
          <cell r="L110">
            <v>1464.21</v>
          </cell>
        </row>
        <row r="111">
          <cell r="J111">
            <v>2</v>
          </cell>
          <cell r="L111">
            <v>102.17</v>
          </cell>
        </row>
        <row r="112">
          <cell r="J112">
            <v>12</v>
          </cell>
          <cell r="L112">
            <v>568.53</v>
          </cell>
        </row>
        <row r="114">
          <cell r="J114">
            <v>1</v>
          </cell>
          <cell r="L114">
            <v>1092964.96</v>
          </cell>
        </row>
        <row r="115">
          <cell r="J115">
            <v>1</v>
          </cell>
          <cell r="L115">
            <v>977525.79</v>
          </cell>
        </row>
        <row r="116">
          <cell r="J116">
            <v>28</v>
          </cell>
          <cell r="L116">
            <v>139353.25</v>
          </cell>
        </row>
        <row r="117">
          <cell r="J117">
            <v>2</v>
          </cell>
          <cell r="L117">
            <v>142225.07</v>
          </cell>
        </row>
        <row r="118">
          <cell r="J118">
            <v>480</v>
          </cell>
          <cell r="L118">
            <v>396.84</v>
          </cell>
        </row>
        <row r="119">
          <cell r="J119">
            <v>48</v>
          </cell>
          <cell r="L119">
            <v>1776.63</v>
          </cell>
        </row>
        <row r="120">
          <cell r="J120">
            <v>40</v>
          </cell>
          <cell r="L120">
            <v>5712.17</v>
          </cell>
        </row>
        <row r="121">
          <cell r="J121">
            <v>1</v>
          </cell>
          <cell r="L121">
            <v>3421.03</v>
          </cell>
        </row>
        <row r="122">
          <cell r="J122">
            <v>1</v>
          </cell>
          <cell r="L122">
            <v>1464.21</v>
          </cell>
        </row>
        <row r="123">
          <cell r="J123">
            <v>1</v>
          </cell>
          <cell r="L123">
            <v>102.17</v>
          </cell>
        </row>
        <row r="124">
          <cell r="J124">
            <v>60</v>
          </cell>
          <cell r="L124">
            <v>568.53</v>
          </cell>
        </row>
        <row r="126">
          <cell r="J126">
            <v>2</v>
          </cell>
          <cell r="L126">
            <v>149974.48000000001</v>
          </cell>
        </row>
        <row r="127">
          <cell r="J127">
            <v>2</v>
          </cell>
          <cell r="L127">
            <v>258099.13</v>
          </cell>
        </row>
        <row r="128">
          <cell r="J128">
            <v>11</v>
          </cell>
          <cell r="L128">
            <v>139353.25</v>
          </cell>
        </row>
        <row r="129">
          <cell r="J129">
            <v>1</v>
          </cell>
          <cell r="L129">
            <v>144474.47</v>
          </cell>
        </row>
        <row r="130">
          <cell r="J130">
            <v>1</v>
          </cell>
          <cell r="L130">
            <v>142225.07</v>
          </cell>
        </row>
        <row r="131">
          <cell r="J131">
            <v>22</v>
          </cell>
          <cell r="L131">
            <v>43044.24</v>
          </cell>
        </row>
        <row r="132">
          <cell r="J132">
            <v>2</v>
          </cell>
          <cell r="L132">
            <v>46351.64</v>
          </cell>
        </row>
        <row r="133">
          <cell r="J133">
            <v>2</v>
          </cell>
          <cell r="L133">
            <v>44347.43</v>
          </cell>
        </row>
        <row r="134">
          <cell r="J134">
            <v>420</v>
          </cell>
          <cell r="L134">
            <v>399.24</v>
          </cell>
        </row>
        <row r="135">
          <cell r="J135">
            <v>40</v>
          </cell>
          <cell r="L135">
            <v>2141.73</v>
          </cell>
        </row>
        <row r="136">
          <cell r="J136">
            <v>40</v>
          </cell>
          <cell r="L136">
            <v>5712.17</v>
          </cell>
        </row>
        <row r="137">
          <cell r="J137">
            <v>1</v>
          </cell>
          <cell r="L137">
            <v>3421.03</v>
          </cell>
        </row>
        <row r="138">
          <cell r="J138">
            <v>1</v>
          </cell>
          <cell r="L138">
            <v>1464.21</v>
          </cell>
        </row>
        <row r="139">
          <cell r="J139">
            <v>2</v>
          </cell>
          <cell r="L139">
            <v>102.17</v>
          </cell>
        </row>
        <row r="140">
          <cell r="J140">
            <v>13</v>
          </cell>
          <cell r="L140">
            <v>568.53</v>
          </cell>
        </row>
        <row r="142">
          <cell r="J142">
            <v>2</v>
          </cell>
          <cell r="L142">
            <v>149974.48000000001</v>
          </cell>
        </row>
        <row r="143">
          <cell r="J143">
            <v>2</v>
          </cell>
          <cell r="L143">
            <v>258099.13</v>
          </cell>
        </row>
        <row r="144">
          <cell r="J144">
            <v>11</v>
          </cell>
          <cell r="L144">
            <v>139353.25</v>
          </cell>
        </row>
        <row r="145">
          <cell r="J145">
            <v>1</v>
          </cell>
          <cell r="L145">
            <v>144474.47</v>
          </cell>
        </row>
        <row r="146">
          <cell r="J146">
            <v>1</v>
          </cell>
          <cell r="L146">
            <v>142225.07</v>
          </cell>
        </row>
        <row r="147">
          <cell r="J147">
            <v>22</v>
          </cell>
          <cell r="L147">
            <v>43044.24</v>
          </cell>
        </row>
        <row r="148">
          <cell r="J148">
            <v>2</v>
          </cell>
          <cell r="L148">
            <v>46351.64</v>
          </cell>
        </row>
        <row r="149">
          <cell r="J149">
            <v>2</v>
          </cell>
          <cell r="L149">
            <v>44347.43</v>
          </cell>
        </row>
        <row r="150">
          <cell r="J150">
            <v>420</v>
          </cell>
          <cell r="L150">
            <v>399.24</v>
          </cell>
        </row>
        <row r="151">
          <cell r="J151">
            <v>40</v>
          </cell>
          <cell r="L151">
            <v>2141.73</v>
          </cell>
        </row>
        <row r="152">
          <cell r="J152">
            <v>40</v>
          </cell>
          <cell r="L152">
            <v>5712.17</v>
          </cell>
        </row>
        <row r="153">
          <cell r="J153">
            <v>1</v>
          </cell>
          <cell r="L153">
            <v>3421.03</v>
          </cell>
        </row>
        <row r="154">
          <cell r="J154">
            <v>1</v>
          </cell>
          <cell r="L154">
            <v>1464.21</v>
          </cell>
        </row>
        <row r="155">
          <cell r="J155">
            <v>2</v>
          </cell>
          <cell r="L155">
            <v>102.17</v>
          </cell>
        </row>
        <row r="156">
          <cell r="J156">
            <v>13</v>
          </cell>
          <cell r="L156">
            <v>568.53</v>
          </cell>
        </row>
        <row r="158">
          <cell r="J158">
            <v>4156</v>
          </cell>
          <cell r="L158">
            <v>1163.9000000000001</v>
          </cell>
        </row>
        <row r="160">
          <cell r="J160">
            <v>274</v>
          </cell>
          <cell r="L160">
            <v>2889.53</v>
          </cell>
        </row>
        <row r="162">
          <cell r="J162">
            <v>104</v>
          </cell>
          <cell r="L162">
            <v>6326.38</v>
          </cell>
        </row>
        <row r="163">
          <cell r="J163">
            <v>346</v>
          </cell>
          <cell r="L163">
            <v>6474.78</v>
          </cell>
        </row>
        <row r="164">
          <cell r="J164">
            <v>910</v>
          </cell>
          <cell r="L164">
            <v>6326.38</v>
          </cell>
        </row>
        <row r="166">
          <cell r="J166">
            <v>1642</v>
          </cell>
          <cell r="L166">
            <v>3478.01</v>
          </cell>
        </row>
        <row r="167">
          <cell r="J167">
            <v>1036</v>
          </cell>
          <cell r="L167">
            <v>5177.2700000000004</v>
          </cell>
        </row>
        <row r="169">
          <cell r="J169">
            <v>344</v>
          </cell>
          <cell r="L169">
            <v>5763.44</v>
          </cell>
        </row>
        <row r="171">
          <cell r="J171">
            <v>4</v>
          </cell>
          <cell r="L171">
            <v>384341.64</v>
          </cell>
        </row>
        <row r="172">
          <cell r="J172">
            <v>2</v>
          </cell>
          <cell r="L172">
            <v>389913.9</v>
          </cell>
        </row>
        <row r="173">
          <cell r="J173">
            <v>8</v>
          </cell>
          <cell r="L173">
            <v>396680.91</v>
          </cell>
        </row>
        <row r="174">
          <cell r="J174">
            <v>28</v>
          </cell>
          <cell r="L174">
            <v>324536.62</v>
          </cell>
        </row>
        <row r="175">
          <cell r="J175">
            <v>40</v>
          </cell>
          <cell r="L175">
            <v>322213.03999999998</v>
          </cell>
        </row>
        <row r="176">
          <cell r="J176">
            <v>20</v>
          </cell>
          <cell r="L176">
            <v>338758.58</v>
          </cell>
        </row>
        <row r="177">
          <cell r="J177">
            <v>36</v>
          </cell>
          <cell r="L177">
            <v>353983.09</v>
          </cell>
        </row>
        <row r="178">
          <cell r="J178">
            <v>20</v>
          </cell>
          <cell r="L178">
            <v>350202.99</v>
          </cell>
        </row>
        <row r="179">
          <cell r="J179">
            <v>8</v>
          </cell>
          <cell r="L179">
            <v>359500.5</v>
          </cell>
        </row>
        <row r="180">
          <cell r="J180">
            <v>8</v>
          </cell>
          <cell r="L180">
            <v>356907.27</v>
          </cell>
        </row>
        <row r="181">
          <cell r="J181">
            <v>4</v>
          </cell>
          <cell r="L181">
            <v>376181.98</v>
          </cell>
        </row>
        <row r="182">
          <cell r="J182">
            <v>8</v>
          </cell>
          <cell r="L182">
            <v>377550.4</v>
          </cell>
        </row>
        <row r="183">
          <cell r="J183">
            <v>4</v>
          </cell>
          <cell r="L183">
            <v>387485.63</v>
          </cell>
        </row>
        <row r="184">
          <cell r="J184">
            <v>8</v>
          </cell>
          <cell r="L184">
            <v>370163.71</v>
          </cell>
        </row>
        <row r="185">
          <cell r="J185">
            <v>8</v>
          </cell>
          <cell r="L185">
            <v>367420.64</v>
          </cell>
        </row>
        <row r="186">
          <cell r="J186">
            <v>4</v>
          </cell>
          <cell r="L186">
            <v>387229.94</v>
          </cell>
        </row>
        <row r="187">
          <cell r="J187">
            <v>8</v>
          </cell>
          <cell r="L187">
            <v>402692.69</v>
          </cell>
        </row>
        <row r="188">
          <cell r="J188">
            <v>6</v>
          </cell>
          <cell r="L188">
            <v>401022.73</v>
          </cell>
        </row>
        <row r="189">
          <cell r="J189">
            <v>32</v>
          </cell>
          <cell r="L189">
            <v>4683.45</v>
          </cell>
        </row>
        <row r="190">
          <cell r="J190">
            <v>40</v>
          </cell>
          <cell r="L190">
            <v>139353.25</v>
          </cell>
        </row>
        <row r="191">
          <cell r="J191">
            <v>8</v>
          </cell>
          <cell r="L191">
            <v>144474.47</v>
          </cell>
        </row>
        <row r="192">
          <cell r="J192">
            <v>960</v>
          </cell>
          <cell r="L192">
            <v>4254.43</v>
          </cell>
        </row>
        <row r="194">
          <cell r="J194">
            <v>2.33</v>
          </cell>
          <cell r="L194">
            <v>125757.52</v>
          </cell>
        </row>
        <row r="195">
          <cell r="J195">
            <v>137.28</v>
          </cell>
          <cell r="L195">
            <v>125757.52</v>
          </cell>
        </row>
        <row r="198">
          <cell r="J198">
            <v>147</v>
          </cell>
          <cell r="L198">
            <v>32465.17</v>
          </cell>
        </row>
        <row r="200">
          <cell r="J200">
            <v>148</v>
          </cell>
          <cell r="L200">
            <v>31097.24</v>
          </cell>
        </row>
        <row r="201">
          <cell r="J201">
            <v>627</v>
          </cell>
          <cell r="L201">
            <v>31007.09</v>
          </cell>
        </row>
        <row r="203">
          <cell r="J203">
            <v>1.78</v>
          </cell>
          <cell r="L203">
            <v>85586.94</v>
          </cell>
        </row>
        <row r="206">
          <cell r="J206">
            <v>86</v>
          </cell>
          <cell r="L206">
            <v>3991.21</v>
          </cell>
        </row>
        <row r="208">
          <cell r="J208">
            <v>64</v>
          </cell>
          <cell r="L208">
            <v>551.70000000000005</v>
          </cell>
        </row>
        <row r="209">
          <cell r="J209">
            <v>207</v>
          </cell>
          <cell r="L209">
            <v>661.58</v>
          </cell>
        </row>
        <row r="210">
          <cell r="J210">
            <v>67</v>
          </cell>
          <cell r="L210">
            <v>973.54</v>
          </cell>
        </row>
        <row r="211">
          <cell r="J211">
            <v>271</v>
          </cell>
          <cell r="L211">
            <v>1733.41</v>
          </cell>
        </row>
        <row r="212">
          <cell r="J212">
            <v>22</v>
          </cell>
          <cell r="L212">
            <v>2519.2199999999998</v>
          </cell>
        </row>
        <row r="213">
          <cell r="J213">
            <v>45</v>
          </cell>
          <cell r="L213">
            <v>3141.35</v>
          </cell>
        </row>
        <row r="214">
          <cell r="J214">
            <v>40</v>
          </cell>
          <cell r="L214">
            <v>3834.28</v>
          </cell>
        </row>
        <row r="215">
          <cell r="J215">
            <v>120</v>
          </cell>
          <cell r="L215">
            <v>6800.07</v>
          </cell>
        </row>
        <row r="218">
          <cell r="J218">
            <v>12</v>
          </cell>
          <cell r="L218">
            <v>63859.3</v>
          </cell>
        </row>
        <row r="220">
          <cell r="J220">
            <v>4</v>
          </cell>
          <cell r="L220">
            <v>47426.93</v>
          </cell>
        </row>
        <row r="221">
          <cell r="J221">
            <v>6</v>
          </cell>
          <cell r="L221">
            <v>86061.8</v>
          </cell>
        </row>
        <row r="223">
          <cell r="J223">
            <v>4</v>
          </cell>
          <cell r="L223">
            <v>51315.51</v>
          </cell>
        </row>
        <row r="224">
          <cell r="J224">
            <v>6</v>
          </cell>
          <cell r="L224">
            <v>92710.02</v>
          </cell>
        </row>
        <row r="226">
          <cell r="J226">
            <v>52</v>
          </cell>
          <cell r="L226">
            <v>41622.58</v>
          </cell>
        </row>
        <row r="227">
          <cell r="J227">
            <v>52</v>
          </cell>
          <cell r="L227">
            <v>24517.41</v>
          </cell>
        </row>
        <row r="230">
          <cell r="J230">
            <v>533</v>
          </cell>
          <cell r="L230">
            <v>2032.24</v>
          </cell>
        </row>
        <row r="231">
          <cell r="J231">
            <v>3312</v>
          </cell>
          <cell r="L231">
            <v>1960.07</v>
          </cell>
        </row>
        <row r="232">
          <cell r="J232">
            <v>336</v>
          </cell>
          <cell r="L232">
            <v>4364.04</v>
          </cell>
        </row>
        <row r="235">
          <cell r="J235">
            <v>3456</v>
          </cell>
          <cell r="L235">
            <v>5930.85</v>
          </cell>
        </row>
        <row r="238">
          <cell r="J238">
            <v>2</v>
          </cell>
          <cell r="L238">
            <v>535683.49</v>
          </cell>
        </row>
        <row r="240">
          <cell r="J240">
            <v>2</v>
          </cell>
          <cell r="L240">
            <v>70131.19</v>
          </cell>
        </row>
        <row r="242">
          <cell r="J242">
            <v>288</v>
          </cell>
          <cell r="L242">
            <v>684.21</v>
          </cell>
        </row>
        <row r="244">
          <cell r="J244">
            <v>7</v>
          </cell>
          <cell r="L244">
            <v>34210.339999999997</v>
          </cell>
        </row>
        <row r="246">
          <cell r="J246">
            <v>6</v>
          </cell>
          <cell r="L246">
            <v>2779.15</v>
          </cell>
        </row>
        <row r="247">
          <cell r="J247">
            <v>4</v>
          </cell>
          <cell r="L247">
            <v>188126.36</v>
          </cell>
        </row>
        <row r="248">
          <cell r="J248">
            <v>268</v>
          </cell>
          <cell r="L248">
            <v>743.93</v>
          </cell>
        </row>
        <row r="251">
          <cell r="J251">
            <v>310</v>
          </cell>
          <cell r="L251">
            <v>9096.77</v>
          </cell>
        </row>
        <row r="252">
          <cell r="J252">
            <v>10</v>
          </cell>
          <cell r="L252">
            <v>18321.009999999998</v>
          </cell>
        </row>
        <row r="253">
          <cell r="J253">
            <v>62</v>
          </cell>
          <cell r="L253">
            <v>59715.24</v>
          </cell>
        </row>
        <row r="255">
          <cell r="J255">
            <v>210</v>
          </cell>
          <cell r="L255">
            <v>9329</v>
          </cell>
        </row>
        <row r="256">
          <cell r="J256">
            <v>7072</v>
          </cell>
          <cell r="L256">
            <v>15094.67</v>
          </cell>
        </row>
        <row r="257">
          <cell r="J257">
            <v>2379</v>
          </cell>
          <cell r="L257">
            <v>18002.8</v>
          </cell>
        </row>
        <row r="258">
          <cell r="J258">
            <v>429</v>
          </cell>
          <cell r="L258">
            <v>23730.959999999999</v>
          </cell>
        </row>
        <row r="260">
          <cell r="J260">
            <v>6</v>
          </cell>
          <cell r="L260">
            <v>15824.53</v>
          </cell>
        </row>
        <row r="261">
          <cell r="J261">
            <v>2</v>
          </cell>
          <cell r="L261">
            <v>42931.040000000001</v>
          </cell>
        </row>
        <row r="262">
          <cell r="J262">
            <v>2</v>
          </cell>
          <cell r="L262">
            <v>159577.85</v>
          </cell>
        </row>
        <row r="264">
          <cell r="J264">
            <v>370</v>
          </cell>
          <cell r="L264">
            <v>2509.6</v>
          </cell>
        </row>
        <row r="265">
          <cell r="J265">
            <v>550</v>
          </cell>
          <cell r="L265">
            <v>3464.96</v>
          </cell>
        </row>
        <row r="266">
          <cell r="J266">
            <v>3800</v>
          </cell>
          <cell r="L266">
            <v>3948.58</v>
          </cell>
        </row>
        <row r="270">
          <cell r="J270">
            <v>1197</v>
          </cell>
          <cell r="L270">
            <v>641.78</v>
          </cell>
        </row>
        <row r="274">
          <cell r="J274">
            <v>10</v>
          </cell>
          <cell r="L274">
            <v>21818</v>
          </cell>
        </row>
        <row r="275">
          <cell r="J275">
            <v>544</v>
          </cell>
          <cell r="L275">
            <v>35250.31</v>
          </cell>
        </row>
        <row r="276">
          <cell r="J276">
            <v>183</v>
          </cell>
          <cell r="L276">
            <v>45833.62</v>
          </cell>
        </row>
        <row r="277">
          <cell r="J277">
            <v>33</v>
          </cell>
          <cell r="L277">
            <v>58946.78</v>
          </cell>
        </row>
        <row r="279">
          <cell r="J279">
            <v>25</v>
          </cell>
          <cell r="L279">
            <v>12623.42</v>
          </cell>
        </row>
        <row r="280">
          <cell r="J280">
            <v>4</v>
          </cell>
          <cell r="L280">
            <v>11934.09</v>
          </cell>
        </row>
        <row r="282">
          <cell r="J282">
            <v>80</v>
          </cell>
          <cell r="L282">
            <v>3105.37</v>
          </cell>
        </row>
        <row r="283">
          <cell r="J283">
            <v>2370</v>
          </cell>
          <cell r="L283">
            <v>4302.6899999999996</v>
          </cell>
        </row>
        <row r="284">
          <cell r="J284">
            <v>4855</v>
          </cell>
          <cell r="L284">
            <v>5905.9</v>
          </cell>
        </row>
        <row r="285">
          <cell r="J285">
            <v>3117</v>
          </cell>
          <cell r="L285">
            <v>8207.74</v>
          </cell>
        </row>
        <row r="287">
          <cell r="J287">
            <v>40</v>
          </cell>
          <cell r="L287">
            <v>1236.26</v>
          </cell>
        </row>
        <row r="288">
          <cell r="J288">
            <v>120</v>
          </cell>
          <cell r="L288">
            <v>568.70000000000005</v>
          </cell>
        </row>
        <row r="290">
          <cell r="J290">
            <v>28</v>
          </cell>
          <cell r="L290">
            <v>12334.09</v>
          </cell>
        </row>
        <row r="292">
          <cell r="J292">
            <v>12178</v>
          </cell>
          <cell r="L292">
            <v>605.66999999999996</v>
          </cell>
        </row>
        <row r="293">
          <cell r="J293">
            <v>11638</v>
          </cell>
          <cell r="L293">
            <v>605.66999999999996</v>
          </cell>
        </row>
        <row r="296">
          <cell r="J296">
            <v>60283</v>
          </cell>
          <cell r="L296">
            <v>508.16</v>
          </cell>
        </row>
        <row r="300">
          <cell r="J300">
            <v>6</v>
          </cell>
          <cell r="L300">
            <v>7199.99</v>
          </cell>
        </row>
        <row r="301">
          <cell r="J301">
            <v>47</v>
          </cell>
          <cell r="L301">
            <v>6204.87</v>
          </cell>
        </row>
        <row r="303">
          <cell r="J303">
            <v>78</v>
          </cell>
          <cell r="L303">
            <v>4085.85</v>
          </cell>
        </row>
        <row r="304">
          <cell r="J304">
            <v>9</v>
          </cell>
          <cell r="L304">
            <v>4085.85</v>
          </cell>
        </row>
        <row r="305">
          <cell r="J305">
            <v>29</v>
          </cell>
          <cell r="L305">
            <v>8710.23</v>
          </cell>
        </row>
        <row r="307">
          <cell r="J307">
            <v>4</v>
          </cell>
          <cell r="L307">
            <v>7293.65</v>
          </cell>
        </row>
        <row r="308">
          <cell r="J308">
            <v>1</v>
          </cell>
          <cell r="L308">
            <v>9988.07</v>
          </cell>
        </row>
        <row r="309">
          <cell r="J309">
            <v>1</v>
          </cell>
          <cell r="L309">
            <v>3921.95</v>
          </cell>
        </row>
        <row r="310">
          <cell r="J310">
            <v>6</v>
          </cell>
          <cell r="L310">
            <v>3453.66</v>
          </cell>
        </row>
        <row r="311">
          <cell r="J311">
            <v>7</v>
          </cell>
          <cell r="L311">
            <v>16167.18</v>
          </cell>
        </row>
        <row r="312">
          <cell r="J312">
            <v>28</v>
          </cell>
          <cell r="L312">
            <v>23871.18</v>
          </cell>
        </row>
        <row r="313">
          <cell r="J313">
            <v>10</v>
          </cell>
          <cell r="L313">
            <v>2938.53</v>
          </cell>
        </row>
        <row r="314">
          <cell r="J314">
            <v>15</v>
          </cell>
          <cell r="L314">
            <v>9436.08</v>
          </cell>
        </row>
        <row r="317">
          <cell r="J317">
            <v>5896</v>
          </cell>
          <cell r="L317">
            <v>339.51</v>
          </cell>
        </row>
        <row r="319">
          <cell r="J319">
            <v>1676</v>
          </cell>
          <cell r="L319">
            <v>339.51</v>
          </cell>
        </row>
        <row r="320">
          <cell r="J320">
            <v>453</v>
          </cell>
          <cell r="L320">
            <v>538.54</v>
          </cell>
        </row>
        <row r="323">
          <cell r="J323">
            <v>1460</v>
          </cell>
          <cell r="L323">
            <v>1510.24</v>
          </cell>
        </row>
        <row r="325">
          <cell r="J325">
            <v>33</v>
          </cell>
          <cell r="L325">
            <v>690.73</v>
          </cell>
        </row>
        <row r="326">
          <cell r="J326">
            <v>10</v>
          </cell>
          <cell r="L326">
            <v>2271.21</v>
          </cell>
        </row>
        <row r="329">
          <cell r="J329">
            <v>26</v>
          </cell>
          <cell r="L329">
            <v>12947.21</v>
          </cell>
        </row>
        <row r="330">
          <cell r="J330">
            <v>173</v>
          </cell>
          <cell r="L330">
            <v>14369.65</v>
          </cell>
        </row>
        <row r="331">
          <cell r="J331">
            <v>169</v>
          </cell>
          <cell r="L331">
            <v>16083.65</v>
          </cell>
        </row>
        <row r="333">
          <cell r="J333">
            <v>537</v>
          </cell>
          <cell r="L333">
            <v>7678.52</v>
          </cell>
        </row>
        <row r="334">
          <cell r="J334">
            <v>8</v>
          </cell>
          <cell r="L334">
            <v>14714.61</v>
          </cell>
        </row>
        <row r="336">
          <cell r="J336">
            <v>342</v>
          </cell>
          <cell r="L336">
            <v>3926.92</v>
          </cell>
        </row>
        <row r="338">
          <cell r="J338">
            <v>20</v>
          </cell>
          <cell r="L338">
            <v>17192.169999999998</v>
          </cell>
        </row>
        <row r="339">
          <cell r="J339">
            <v>40</v>
          </cell>
          <cell r="L339">
            <v>4345.43</v>
          </cell>
        </row>
        <row r="341">
          <cell r="J341">
            <v>46992</v>
          </cell>
          <cell r="L341">
            <v>115.9</v>
          </cell>
        </row>
        <row r="342">
          <cell r="J342">
            <v>240</v>
          </cell>
          <cell r="L342">
            <v>182.46</v>
          </cell>
        </row>
        <row r="345">
          <cell r="J345">
            <v>300</v>
          </cell>
          <cell r="L345">
            <v>1466.54</v>
          </cell>
        </row>
        <row r="347">
          <cell r="J347">
            <v>1850</v>
          </cell>
          <cell r="L347">
            <v>105.26</v>
          </cell>
        </row>
        <row r="349">
          <cell r="J349">
            <v>11748</v>
          </cell>
          <cell r="L349">
            <v>166.61</v>
          </cell>
        </row>
        <row r="351">
          <cell r="J351">
            <v>9</v>
          </cell>
          <cell r="L351">
            <v>257560.56</v>
          </cell>
        </row>
        <row r="353">
          <cell r="J353">
            <v>41</v>
          </cell>
          <cell r="L353">
            <v>5291.53</v>
          </cell>
        </row>
        <row r="354">
          <cell r="J354">
            <v>28</v>
          </cell>
          <cell r="L354">
            <v>13988.47</v>
          </cell>
        </row>
        <row r="356">
          <cell r="J356">
            <v>137</v>
          </cell>
          <cell r="L356">
            <v>36877.99</v>
          </cell>
        </row>
        <row r="357">
          <cell r="J357">
            <v>36</v>
          </cell>
          <cell r="L357">
            <v>4345.43</v>
          </cell>
        </row>
        <row r="359">
          <cell r="J359">
            <v>1250</v>
          </cell>
          <cell r="L359">
            <v>421.96</v>
          </cell>
        </row>
        <row r="361">
          <cell r="J361">
            <v>2963</v>
          </cell>
          <cell r="L361">
            <v>122.93</v>
          </cell>
        </row>
        <row r="362">
          <cell r="J362">
            <v>9</v>
          </cell>
          <cell r="L362">
            <v>8274.2000000000007</v>
          </cell>
        </row>
        <row r="364">
          <cell r="J364">
            <v>2</v>
          </cell>
          <cell r="L364">
            <v>17306.55</v>
          </cell>
        </row>
        <row r="366">
          <cell r="J366">
            <v>152</v>
          </cell>
          <cell r="L366">
            <v>276.3</v>
          </cell>
        </row>
        <row r="367">
          <cell r="J367">
            <v>288</v>
          </cell>
          <cell r="L367">
            <v>173.27</v>
          </cell>
        </row>
        <row r="368">
          <cell r="J368">
            <v>20</v>
          </cell>
          <cell r="L368">
            <v>79.61</v>
          </cell>
        </row>
        <row r="369">
          <cell r="J369">
            <v>20</v>
          </cell>
          <cell r="L369">
            <v>124.1</v>
          </cell>
        </row>
        <row r="370">
          <cell r="J370">
            <v>176</v>
          </cell>
          <cell r="L370">
            <v>52.68</v>
          </cell>
        </row>
        <row r="371">
          <cell r="J371">
            <v>176</v>
          </cell>
          <cell r="L371">
            <v>52.68</v>
          </cell>
        </row>
        <row r="372">
          <cell r="J372">
            <v>288</v>
          </cell>
          <cell r="L372">
            <v>52.68</v>
          </cell>
        </row>
        <row r="373">
          <cell r="J373">
            <v>288</v>
          </cell>
          <cell r="L373">
            <v>40.98</v>
          </cell>
        </row>
        <row r="374">
          <cell r="J374">
            <v>232</v>
          </cell>
          <cell r="L374">
            <v>277.45999999999998</v>
          </cell>
        </row>
        <row r="375">
          <cell r="J375">
            <v>144</v>
          </cell>
          <cell r="L375">
            <v>228.29</v>
          </cell>
        </row>
        <row r="376">
          <cell r="J376">
            <v>88</v>
          </cell>
          <cell r="L376">
            <v>228.29</v>
          </cell>
        </row>
        <row r="377">
          <cell r="J377">
            <v>232</v>
          </cell>
          <cell r="L377">
            <v>81.95</v>
          </cell>
        </row>
        <row r="378">
          <cell r="J378">
            <v>232</v>
          </cell>
          <cell r="L378">
            <v>128.78</v>
          </cell>
        </row>
        <row r="379">
          <cell r="J379">
            <v>136</v>
          </cell>
          <cell r="L379">
            <v>276.3</v>
          </cell>
        </row>
        <row r="380">
          <cell r="J380">
            <v>68</v>
          </cell>
          <cell r="L380">
            <v>52.68</v>
          </cell>
        </row>
        <row r="381">
          <cell r="J381">
            <v>68</v>
          </cell>
          <cell r="L381">
            <v>52.68</v>
          </cell>
        </row>
        <row r="382">
          <cell r="J382">
            <v>56</v>
          </cell>
          <cell r="L382">
            <v>40.98</v>
          </cell>
        </row>
        <row r="383">
          <cell r="J383">
            <v>112</v>
          </cell>
          <cell r="L383">
            <v>193.17</v>
          </cell>
        </row>
        <row r="384">
          <cell r="J384">
            <v>56</v>
          </cell>
          <cell r="L384">
            <v>52.68</v>
          </cell>
        </row>
        <row r="385">
          <cell r="J385">
            <v>56</v>
          </cell>
          <cell r="L385">
            <v>52.68</v>
          </cell>
        </row>
        <row r="386">
          <cell r="J386">
            <v>60</v>
          </cell>
          <cell r="L386">
            <v>207.22</v>
          </cell>
        </row>
        <row r="387">
          <cell r="J387">
            <v>60</v>
          </cell>
          <cell r="L387">
            <v>86.64</v>
          </cell>
        </row>
        <row r="388">
          <cell r="J388">
            <v>5208</v>
          </cell>
          <cell r="L388">
            <v>17.559999999999999</v>
          </cell>
        </row>
        <row r="389">
          <cell r="J389">
            <v>5768</v>
          </cell>
          <cell r="L389">
            <v>11.21</v>
          </cell>
        </row>
        <row r="390">
          <cell r="J390">
            <v>5208</v>
          </cell>
          <cell r="L390">
            <v>14.14</v>
          </cell>
        </row>
        <row r="391">
          <cell r="J391">
            <v>52612</v>
          </cell>
          <cell r="L391">
            <v>30.8</v>
          </cell>
        </row>
        <row r="392">
          <cell r="J392">
            <v>2324</v>
          </cell>
          <cell r="L392">
            <v>23.45</v>
          </cell>
        </row>
        <row r="395">
          <cell r="J395">
            <v>1</v>
          </cell>
          <cell r="L395">
            <v>2988744.37</v>
          </cell>
        </row>
        <row r="396">
          <cell r="J396">
            <v>1</v>
          </cell>
          <cell r="L396">
            <v>464473.78</v>
          </cell>
        </row>
        <row r="397">
          <cell r="J397">
            <v>1</v>
          </cell>
          <cell r="L397">
            <v>5793178.5099999998</v>
          </cell>
        </row>
        <row r="398">
          <cell r="J398">
            <v>1</v>
          </cell>
          <cell r="L398">
            <v>453079.33</v>
          </cell>
        </row>
        <row r="399">
          <cell r="J399">
            <v>1</v>
          </cell>
          <cell r="L399">
            <v>104948.89</v>
          </cell>
        </row>
        <row r="400">
          <cell r="J400">
            <v>1</v>
          </cell>
          <cell r="L400">
            <v>5697225.2400000002</v>
          </cell>
        </row>
        <row r="401">
          <cell r="J401">
            <v>1</v>
          </cell>
          <cell r="L401">
            <v>9995132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B"/>
      <sheetName val="C"/>
      <sheetName val="D"/>
      <sheetName val="E"/>
      <sheetName val="G"/>
      <sheetName val="H"/>
      <sheetName val="I"/>
      <sheetName val="J"/>
      <sheetName val="K"/>
      <sheetName val="L"/>
      <sheetName val="M"/>
      <sheetName val="N"/>
      <sheetName val="O"/>
      <sheetName val="P"/>
      <sheetName val="Q"/>
      <sheetName val="R"/>
      <sheetName val="S"/>
      <sheetName val="T"/>
      <sheetName val="U"/>
      <sheetName val="V"/>
      <sheetName val="W"/>
      <sheetName val="X"/>
      <sheetName val="Y"/>
      <sheetName val="Z"/>
      <sheetName val="AA"/>
      <sheetName val="Cash1"/>
      <sheetName val="Cash2"/>
      <sheetName val="Cash_Sum"/>
      <sheetName val="Scope"/>
      <sheetName val="Concretor"/>
      <sheetName val="Raw Data"/>
      <sheetName val="C1ㅇ"/>
      <sheetName val="Base BM-rebar"/>
      <sheetName val="List"/>
      <sheetName val="BOQ"/>
      <sheetName val="Qo-1585"/>
      <sheetName val="FOL - Ba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>
        <row r="179">
          <cell r="T179">
            <v>205</v>
          </cell>
          <cell r="U179">
            <v>218</v>
          </cell>
          <cell r="V179">
            <v>302</v>
          </cell>
          <cell r="W179">
            <v>419</v>
          </cell>
          <cell r="X179">
            <v>433</v>
          </cell>
          <cell r="Y179">
            <v>430</v>
          </cell>
          <cell r="Z179">
            <v>494</v>
          </cell>
          <cell r="AA179">
            <v>520</v>
          </cell>
          <cell r="AB179">
            <v>522</v>
          </cell>
          <cell r="AC179">
            <v>508</v>
          </cell>
          <cell r="AD179">
            <v>581</v>
          </cell>
          <cell r="AE179">
            <v>524</v>
          </cell>
          <cell r="AF179">
            <v>526</v>
          </cell>
          <cell r="AG179">
            <v>502</v>
          </cell>
          <cell r="AH179">
            <v>248</v>
          </cell>
        </row>
        <row r="180">
          <cell r="T180">
            <v>205</v>
          </cell>
          <cell r="U180">
            <v>423</v>
          </cell>
          <cell r="V180">
            <v>725</v>
          </cell>
          <cell r="W180">
            <v>1144</v>
          </cell>
          <cell r="X180">
            <v>1577</v>
          </cell>
          <cell r="Y180">
            <v>2007</v>
          </cell>
          <cell r="Z180">
            <v>2501</v>
          </cell>
          <cell r="AA180">
            <v>3021</v>
          </cell>
          <cell r="AB180">
            <v>3543</v>
          </cell>
          <cell r="AC180">
            <v>4051</v>
          </cell>
          <cell r="AD180">
            <v>4632</v>
          </cell>
          <cell r="AE180">
            <v>5156</v>
          </cell>
          <cell r="AF180">
            <v>5682</v>
          </cell>
          <cell r="AG180">
            <v>6184</v>
          </cell>
          <cell r="AH180">
            <v>6432</v>
          </cell>
        </row>
      </sheetData>
      <sheetData sheetId="25" refreshError="1"/>
      <sheetData sheetId="26" refreshError="1"/>
      <sheetData sheetId="27" refreshError="1">
        <row r="16">
          <cell r="G16">
            <v>3100889.7360623879</v>
          </cell>
          <cell r="J16">
            <v>-3100889.7360623879</v>
          </cell>
          <cell r="K16">
            <v>-3100889.7360623879</v>
          </cell>
        </row>
        <row r="17">
          <cell r="G17">
            <v>934385.75607295427</v>
          </cell>
          <cell r="J17">
            <v>3270260.8906708667</v>
          </cell>
          <cell r="K17">
            <v>169371.15460847877</v>
          </cell>
        </row>
        <row r="18">
          <cell r="G18">
            <v>944284.9960087979</v>
          </cell>
          <cell r="J18">
            <v>-441747.35457777925</v>
          </cell>
          <cell r="K18">
            <v>-272376.19996930048</v>
          </cell>
        </row>
        <row r="19">
          <cell r="G19">
            <v>1100235.2378667907</v>
          </cell>
          <cell r="J19">
            <v>-565829.35575965873</v>
          </cell>
          <cell r="K19">
            <v>-838205.55572895915</v>
          </cell>
        </row>
        <row r="20">
          <cell r="G20">
            <v>1079751.2161132174</v>
          </cell>
          <cell r="J20">
            <v>-339427.47117581428</v>
          </cell>
          <cell r="K20">
            <v>-1177633.0269047734</v>
          </cell>
        </row>
        <row r="21">
          <cell r="G21">
            <v>1123783.6778401346</v>
          </cell>
          <cell r="J21">
            <v>-96645.766817710944</v>
          </cell>
          <cell r="K21">
            <v>-1274278.7937224843</v>
          </cell>
        </row>
        <row r="22">
          <cell r="G22">
            <v>1105143.8836787788</v>
          </cell>
          <cell r="J22">
            <v>-43686.328851310071</v>
          </cell>
          <cell r="K22">
            <v>-1317965.1225737943</v>
          </cell>
        </row>
        <row r="23">
          <cell r="G23">
            <v>1211873.7212221269</v>
          </cell>
          <cell r="J23">
            <v>-157770.37578145368</v>
          </cell>
          <cell r="K23">
            <v>-1475735.498355248</v>
          </cell>
        </row>
        <row r="24">
          <cell r="G24">
            <v>1242897.4469518734</v>
          </cell>
          <cell r="J24">
            <v>-31904.301259564934</v>
          </cell>
          <cell r="K24">
            <v>-1507639.7996148129</v>
          </cell>
        </row>
        <row r="25">
          <cell r="G25">
            <v>1242388.6634660121</v>
          </cell>
          <cell r="J25">
            <v>32340.963578523137</v>
          </cell>
          <cell r="K25">
            <v>-1475298.8360362898</v>
          </cell>
        </row>
        <row r="26">
          <cell r="G26">
            <v>1173097.4003922935</v>
          </cell>
          <cell r="J26">
            <v>106535.03291010531</v>
          </cell>
          <cell r="K26">
            <v>-1368763.8031261845</v>
          </cell>
        </row>
        <row r="27">
          <cell r="G27">
            <v>1246958.3770815907</v>
          </cell>
          <cell r="J27">
            <v>-1645.5875842371024</v>
          </cell>
          <cell r="K27">
            <v>-1370409.3907104216</v>
          </cell>
        </row>
        <row r="28">
          <cell r="G28">
            <v>1129849.8697283007</v>
          </cell>
          <cell r="J28">
            <v>294415.34818107402</v>
          </cell>
          <cell r="K28">
            <v>-1075994.0425293476</v>
          </cell>
        </row>
        <row r="29">
          <cell r="G29">
            <v>1362669.9593027527</v>
          </cell>
          <cell r="J29">
            <v>-78134.719742490212</v>
          </cell>
          <cell r="K29">
            <v>-1154128.7622718378</v>
          </cell>
        </row>
        <row r="30">
          <cell r="G30">
            <v>1257111.2537174637</v>
          </cell>
          <cell r="J30">
            <v>32326.792100662133</v>
          </cell>
          <cell r="K30">
            <v>-1121801.9701711757</v>
          </cell>
        </row>
        <row r="31">
          <cell r="G31">
            <v>766806.14375081041</v>
          </cell>
          <cell r="J31">
            <v>463798.22697295237</v>
          </cell>
          <cell r="K31">
            <v>-658003.7431982233</v>
          </cell>
        </row>
        <row r="32">
          <cell r="J32">
            <v>607947.97597508598</v>
          </cell>
          <cell r="K32">
            <v>-50055.767223137314</v>
          </cell>
        </row>
        <row r="33">
          <cell r="J33">
            <v>0</v>
          </cell>
          <cell r="K33">
            <v>-50055.767223137314</v>
          </cell>
        </row>
        <row r="34">
          <cell r="J34">
            <v>0</v>
          </cell>
          <cell r="K34">
            <v>-50055.767223137314</v>
          </cell>
        </row>
        <row r="35">
          <cell r="J35">
            <v>1051161.6616859552</v>
          </cell>
          <cell r="K35">
            <v>1001105.8944628179</v>
          </cell>
        </row>
        <row r="36">
          <cell r="J36">
            <v>0</v>
          </cell>
          <cell r="K36">
            <v>1001105.8944628179</v>
          </cell>
        </row>
      </sheetData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 m viaduct"/>
      <sheetName val="section"/>
      <sheetName val="section_properties"/>
      <sheetName val="section (2)"/>
      <sheetName val="ขั้นตอนใช้งาน"/>
      <sheetName val="ฐานข้อมูล"/>
      <sheetName val="Cash Flow"/>
      <sheetName val="1.Check List"/>
      <sheetName val="2.นำส่ง"/>
      <sheetName val="3.ใบนัด 1"/>
      <sheetName val="4.ใบนัด 2"/>
      <sheetName val="5.บริษัท"/>
      <sheetName val="6.ใบแจ้งหนี้"/>
      <sheetName val="7.ใบรับรอง "/>
      <sheetName val="8.บัญชีค่างานต่างๆ"/>
      <sheetName val="Item ...."/>
      <sheetName val="2.1"/>
      <sheetName val="2.2(4)"/>
      <sheetName val="2.1 (2)"/>
      <sheetName val="5.1(9)"/>
      <sheetName val="7.1"/>
      <sheetName val="7.2"/>
      <sheetName val="8.1"/>
      <sheetName val="8.2"/>
      <sheetName val="Work Schedule พระราม2ตอน3"/>
      <sheetName val="ใบประหน้าส่งสำนักฯ"/>
      <sheetName val="ประมาณการรายจ่าย-1"/>
      <sheetName val="ผลงานกราฟ"/>
      <sheetName val="Work Schedule ชุมพล  ทองมาก"/>
      <sheetName val="ก.ค.62"/>
      <sheetName val="มิ.ย.62"/>
      <sheetName val="พ.ค.62"/>
      <sheetName val="เม.ย.62"/>
      <sheetName val="มี.ค.62 "/>
      <sheetName val="ก.พ.62"/>
      <sheetName val="ม.ค.62"/>
      <sheetName val="ธ.ค.61"/>
      <sheetName val="พ.ย.61 "/>
      <sheetName val="ต.ค.61"/>
      <sheetName val="ก.ย.61"/>
      <sheetName val="ส.ค.61"/>
      <sheetName val="ก.ค.61"/>
      <sheetName val="มิ.ย.61"/>
      <sheetName val="พ.ค.61"/>
      <sheetName val="เมษายน61"/>
      <sheetName val="มีนาคม61"/>
      <sheetName val="Sheet1"/>
      <sheetName val="Sheet3"/>
      <sheetName val="Sheet2"/>
      <sheetName val="Payงวด18"/>
      <sheetName val="ใบร่างPay"/>
      <sheetName val="B.O.Q"/>
      <sheetName val="3_m_viaduct"/>
      <sheetName val="section_(2)"/>
      <sheetName val="Follow up daily"/>
      <sheetName val="Total"/>
      <sheetName val="Summary"/>
      <sheetName val="1.1 FT type 1"/>
      <sheetName val="1.2 FT type 1A"/>
      <sheetName val="1.3 FT type 2"/>
      <sheetName val="1.4 FT type 3"/>
      <sheetName val="1.5 FT type 4"/>
      <sheetName val="2.1 CL Outside"/>
      <sheetName val="2.2 CL Inside"/>
      <sheetName val="2.3 CL Ramp"/>
      <sheetName val="3.1 CB Outside"/>
      <sheetName val="3.2 CB Inside"/>
      <sheetName val="4.Stair"/>
      <sheetName val="5.Ramp"/>
      <sheetName val="6.Handrail"/>
      <sheetName val="Cash2"/>
      <sheetName val="Z"/>
      <sheetName val="SPAN"/>
      <sheetName val="Data.Seg."/>
      <sheetName val="Str."/>
      <sheetName val="ข้อมูลวัสดุ 2"/>
      <sheetName val="ข้อมูล"/>
      <sheetName val="ปร.4"/>
      <sheetName val="Eq. Mobilization"/>
      <sheetName val=" "/>
      <sheetName val="수입"/>
      <sheetName val="ราคาF6"/>
      <sheetName val="Sub-Data_Base"/>
      <sheetName val="Management"/>
      <sheetName val="BM"/>
      <sheetName val="Form1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/>
      <sheetData sheetId="81" refreshError="1"/>
      <sheetData sheetId="82" refreshError="1"/>
      <sheetData sheetId="83" refreshError="1"/>
      <sheetData sheetId="84" refreshError="1"/>
      <sheetData sheetId="8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Q"/>
      <sheetName val="Unit Cost ที่ไม่ใช้"/>
      <sheetName val="Sheet3"/>
    </sheetNames>
    <sheetDataSet>
      <sheetData sheetId="0"/>
      <sheetData sheetId="1">
        <row r="392">
          <cell r="Q392">
            <v>247000</v>
          </cell>
        </row>
      </sheetData>
      <sheetData sheetId="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ต้นฉบับราคาต่อหน่วย"/>
      <sheetName val="EE Price"/>
      <sheetName val="ปร.6"/>
      <sheetName val="ปร.5 SAT-1"/>
      <sheetName val="1.6 EE"/>
      <sheetName val="1.6 EE BD0"/>
      <sheetName val="1.7 SEC"/>
      <sheetName val="1.7 SEC BD"/>
      <sheetName val="1.8 ICT"/>
      <sheetName val="1.8 ICT BD"/>
    </sheetNames>
    <sheetDataSet>
      <sheetData sheetId="0" refreshError="1"/>
      <sheetData sheetId="1" refreshError="1">
        <row r="111">
          <cell r="D111">
            <v>8050</v>
          </cell>
        </row>
        <row r="112">
          <cell r="D112">
            <v>7700</v>
          </cell>
        </row>
        <row r="113">
          <cell r="D113">
            <v>6720</v>
          </cell>
        </row>
        <row r="114">
          <cell r="D114">
            <v>6300</v>
          </cell>
        </row>
        <row r="115">
          <cell r="D115">
            <v>5880</v>
          </cell>
        </row>
        <row r="116">
          <cell r="D116">
            <v>4970</v>
          </cell>
        </row>
        <row r="119">
          <cell r="D119">
            <v>2310</v>
          </cell>
        </row>
        <row r="120">
          <cell r="D120">
            <v>2030</v>
          </cell>
        </row>
        <row r="121">
          <cell r="D121">
            <v>1820</v>
          </cell>
        </row>
        <row r="122">
          <cell r="D122">
            <v>1470</v>
          </cell>
        </row>
        <row r="123">
          <cell r="D123">
            <v>1610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1.GENERAL "/>
      <sheetName val="2.EARTHWORK "/>
      <sheetName val="2'.SHEET PILE"/>
      <sheetName val="STRUCTURES, UNITCOST"/>
      <sheetName val="5.BRIDGE"/>
      <sheetName val="5.PRESTRESSED"/>
      <sheetName val="MISCELLANEOUS-01"/>
      <sheetName val="6.MISCELLANEOUS-01 for print"/>
      <sheetName val="INCIDENTALS (1)-not use"/>
      <sheetName val="9.BUILDING"/>
      <sheetName val="Paint not use"/>
      <sheetName val="9'ค่าใช้จ่ายพิเศษ"/>
      <sheetName val="C1.ไม้แบบ"/>
      <sheetName val="C2.sand"/>
      <sheetName val="C3.ทาสี"/>
      <sheetName val="C4.ค่าวัสดุมวลรวมที่ใฃ้"/>
      <sheetName val="C5.Roof Steel"/>
      <sheetName val="C7.แผ่นเหล็กดำ"/>
      <sheetName val="ค่าวัสดุมวลรวม"/>
      <sheetName val="ค่าแรงขั้นต่ำ"/>
      <sheetName val="รายการ"/>
      <sheetName val="8 ข้อมูลเบื้องต้น"/>
      <sheetName val="10 ข้อมูลวัสดุ-ค่าดำเนิน"/>
      <sheetName val="11 ข้อมูลงานCon"/>
      <sheetName val="12 ข้อมูลงานไม้แบบ"/>
      <sheetName val="39"/>
      <sheetName val="40"/>
      <sheetName val="42.1"/>
      <sheetName val="42.2"/>
      <sheetName val="43"/>
      <sheetName val="44"/>
      <sheetName val="45.1"/>
      <sheetName val="45.2"/>
      <sheetName val="47.2 "/>
      <sheetName val="51"/>
      <sheetName val="53.1"/>
      <sheetName val="53.2"/>
      <sheetName val="64 (7)"/>
      <sheetName val="66"/>
      <sheetName val="71"/>
      <sheetName val="71 (2)"/>
      <sheetName val="71 (3)"/>
      <sheetName val="72"/>
      <sheetName val="116 (2)"/>
      <sheetName val="130"/>
      <sheetName val="135"/>
      <sheetName val="146"/>
      <sheetName val="148"/>
      <sheetName val="149"/>
      <sheetName val="150"/>
      <sheetName val="152"/>
      <sheetName val="172"/>
      <sheetName val="172.1"/>
      <sheetName val="173"/>
      <sheetName val="180"/>
      <sheetName val="181"/>
      <sheetName val="183"/>
      <sheetName val="183.1"/>
      <sheetName val="184"/>
      <sheetName val="189"/>
      <sheetName val="62 (7)"/>
      <sheetName val="62 (7-1)"/>
      <sheetName val="26"/>
      <sheetName val="31"/>
      <sheetName val="32"/>
      <sheetName val="นั่งร้าน"/>
      <sheetName val="สะพาน"/>
      <sheetName val="ปร.6"/>
      <sheetName val="ปร.5(ทาง)"/>
      <sheetName val="F_ทาง"/>
      <sheetName val="ปร.4(งานทาง)"/>
      <sheetName val="ปริมาณงานทาง"/>
      <sheetName val="ปร.4(พ)"/>
      <sheetName val="ค่าใช้จ่ายพิเศษ"/>
      <sheetName val="ค่าใช้จ่ายพิเศษ(งานทาง)"/>
      <sheetName val="ค่าใช้จ่ายพิเศษ (งานระบบ)"/>
      <sheetName val="ค่าวัสดุ(แนบ1)"/>
      <sheetName val="ไม้แบบ&amp;ทาสี (แนบ2)"/>
      <sheetName val="Back Up งานทาง"/>
      <sheetName val="งานทาง1-2(01)"/>
      <sheetName val="งานทาง3-5(02)"/>
      <sheetName val="งานทาง6(03)"/>
      <sheetName val="งานทาง7(04)"/>
      <sheetName val="งานทาง8(05)"/>
      <sheetName val="F(ของเรา)"/>
      <sheetName val="ราคาเบื้องต้น"/>
      <sheetName val="ราคากลางหักค่าควบคุมงาน"/>
      <sheetName val="ใบเสนอราคา"/>
      <sheetName val="เวลาทำการ"/>
      <sheetName val="10 ข้อมูลวัสดุ-ค่าดำเนิน (2)"/>
      <sheetName val="ระยะขนส่ง"/>
      <sheetName val="หมายเหตุ"/>
      <sheetName val="ประชาสัมพันธ์"/>
      <sheetName val="1"/>
      <sheetName val="2"/>
      <sheetName val="3"/>
      <sheetName val="4"/>
      <sheetName val="44 (2)"/>
      <sheetName val="5"/>
      <sheetName val="6 "/>
      <sheetName val="48"/>
      <sheetName val="48 (3)"/>
      <sheetName val="62 (3)"/>
      <sheetName val="64 (3)"/>
      <sheetName val="62 (4)"/>
      <sheetName val="64 (4)"/>
      <sheetName val="68"/>
      <sheetName val="72 (2)"/>
      <sheetName val="73"/>
      <sheetName val="113"/>
      <sheetName val="113 (2)"/>
      <sheetName val="114 (2)"/>
      <sheetName val="114"/>
      <sheetName val="115"/>
      <sheetName val="115 (2)"/>
      <sheetName val="128"/>
      <sheetName val="151"/>
      <sheetName val="185"/>
      <sheetName val="ราคากลางหลังปรับลด"/>
      <sheetName val="ปร.5(ก)"/>
      <sheetName val="F_อาคาร"/>
      <sheetName val="ปร.4(งานต้นทุน)"/>
      <sheetName val="ปริมาณงานอาคาร"/>
      <sheetName val="ปร.5(ข)"/>
      <sheetName val="ปร.4ข(ครุภัณฑ์)"/>
      <sheetName val="ปริมาณครุภัณฑ์"/>
      <sheetName val="ปร.4(พ)(อาคาร)"/>
      <sheetName val="ค่าวัสดุอาคาร(5)"/>
      <sheetName val="ราคาต่อหน่วย(6)"/>
      <sheetName val="Back Up งานอาคาร"/>
      <sheetName val="1.1Toll Island(06)"/>
      <sheetName val="1.2งานโครงเหล็กหลังคา(07)"/>
      <sheetName val="1.3งาน Roofing(08)"/>
      <sheetName val="1.4งานระบายน้ำ Toll PZ(09)"/>
      <sheetName val="1.5แผงกันฝน (10)"/>
      <sheetName val="2งานปรับปรุงห้องแบ็ต(11)"/>
      <sheetName val="3งานห้องน้ำและทางเดิน(12)"/>
      <sheetName val="ระบบ Fresh Air(13)"/>
      <sheetName val="งานไฟฟ้าชั่วคราว(14)"/>
      <sheetName val="ท่อร้อยสาย&amp;บ่อพักสายไฟ(15)"/>
      <sheetName val="Toll booth(16)"/>
      <sheetName val="SP wireway(16)"/>
      <sheetName val="ค่าติดตั้งอุปกรณ์ "/>
      <sheetName val="ค่าติดตั้งไฟฟ้า"/>
      <sheetName val="Back Up อุปกรณ์ไฟฟ้า"/>
      <sheetName val="Back Up ครุภัณฑ์"/>
      <sheetName val="Back Up ปริมาณงาน"/>
      <sheetName val="Sheet1"/>
      <sheetName val="Sheet1 (2)"/>
      <sheetName val="Sheet2"/>
      <sheetName val="สารบัญ"/>
      <sheetName val="ใบสรุปราคา"/>
      <sheetName val="Factor F"/>
      <sheetName val="ปร6"/>
      <sheetName val="ปร5"/>
      <sheetName val="ปร5ข"/>
      <sheetName val="ปร4_Bill1ดั้งเดิม"/>
      <sheetName val="ปร.4_Bill2"/>
      <sheetName val="ปร4พ"/>
      <sheetName val="ค่าใช้จ่ายพิเศษฯ"/>
      <sheetName val="ปร4_Bill1ปรับปรุง"/>
      <sheetName val="ปริมาณ"/>
      <sheetName val="ตารางราคาถอด F"/>
      <sheetName val="ใบคั่นหน้า1"/>
      <sheetName val="ใบคั่นBreakdown"/>
      <sheetName val="ใบคั่นสืบราคา"/>
      <sheetName val="B.O.Q. (Modified)"/>
      <sheetName val="ค่าฝึกอบรม"/>
      <sheetName val="Sheet4"/>
      <sheetName val="Sum Cross section"/>
      <sheetName val="KM.0+113-200"/>
      <sheetName val="KM.285-325"/>
      <sheetName val="SUM"/>
      <sheetName val="F1 - 3.50 x 4.20 x 2.50 m."/>
      <sheetName val="C-1"/>
      <sheetName val="C-2"/>
      <sheetName val="C-3"/>
      <sheetName val="C-4"/>
      <sheetName val="C-5"/>
      <sheetName val="C-6"/>
      <sheetName val="C-7"/>
      <sheetName val="C-8"/>
      <sheetName val="C-9"/>
      <sheetName val="C-10"/>
      <sheetName val="C-11"/>
      <sheetName val="C-12"/>
      <sheetName val="C-13"/>
      <sheetName val="C-14"/>
      <sheetName val="C-15"/>
      <sheetName val="C-16"/>
      <sheetName val="C-17"/>
      <sheetName val="C-18 ล่าสุด"/>
      <sheetName val="C-19 ล่าสุด"/>
      <sheetName val="1-C1"/>
      <sheetName val="2-C2_.. m"/>
      <sheetName val="3-C2_12.245 m"/>
      <sheetName val="4-C1_12.131 m"/>
      <sheetName val="5-C1_11.898 m"/>
      <sheetName val="6-C1_10.970 m"/>
      <sheetName val="7-C1_9.720 m"/>
      <sheetName val="8-C1_8.470 m"/>
      <sheetName val="9-C1_7.220 m"/>
      <sheetName val="10-C1_5.970 m"/>
      <sheetName val="CB1-2"/>
      <sheetName val="CB1-3"/>
      <sheetName val="CB1-4"/>
      <sheetName val="CB2-5"/>
      <sheetName val="CB1-6"/>
      <sheetName val="CB1-7"/>
      <sheetName val="CB1-8"/>
      <sheetName val="CB1-9"/>
      <sheetName val="CB1-10"/>
      <sheetName val="CONCRETE_CB1-2"/>
      <sheetName val="Crosshead CH1-9.00m."/>
      <sheetName val="CB1-1"/>
      <sheetName val="B1"/>
      <sheetName val="CB2"/>
      <sheetName val="CB1"/>
      <sheetName val="DECK SLAB TYPE S1-S18 KANCHANA"/>
      <sheetName val="S1-D2_28.00 M."/>
      <sheetName val="S2-D1 ถึง 3_30.00 M."/>
      <sheetName val="S4-D2_ถึง 5 30.00 M."/>
      <sheetName val="S6-D1 30.00 M. "/>
      <sheetName val="S7-D1 29.00 M."/>
      <sheetName val="S8-D1 27.00 M."/>
      <sheetName val="S9-D1 26.35 M."/>
      <sheetName val="S10-D2_28.25 M."/>
      <sheetName val="S11-D2_26.60 M."/>
      <sheetName val="S12-D1 ถึง 13 30.00 M."/>
      <sheetName val="S14-D2 ถึง 15 30.00 M."/>
      <sheetName val="S16-D1 ถึง 17 30.00 M."/>
      <sheetName val="S18-D2_28.00 M."/>
      <sheetName val="S19-D2_30.55 M."/>
      <sheetName val="S20-D2_29.88 M."/>
      <sheetName val="Abutment Pile"/>
      <sheetName val="Abutment RC Wall_12.133x52.50"/>
      <sheetName val="Abutment RC.Deck Slab_10x60"/>
      <sheetName val="Abutment RC Wall_10x60"/>
      <sheetName val="Aproach Slab Plan"/>
      <sheetName val="Bearing Unit_เหล็กเสริม"/>
      <sheetName val="Abutment_9.20x60.00 "/>
      <sheetName val="Abutment_7.00x4.35-สูง 4 M."/>
      <sheetName val="คอนกรีต-ไม้แบบ"/>
      <sheetName val="Square Pile"/>
      <sheetName val="Sheet3"/>
      <sheetName val="เปลี่ยนชื่อ"/>
      <sheetName val="GIRDER"/>
      <sheetName val="Bearing Pad"/>
      <sheetName val="Staff"/>
      <sheetName val="ปร4_Bill1 Order-บางแก้ว"/>
      <sheetName val="S.Back up"/>
      <sheetName val="tablecsi-06-54"/>
      <sheetName val="TABLE 9-1"/>
      <sheetName val="TABLE 9-2"/>
      <sheetName val="TABLE 9-3"/>
      <sheetName val="TABLE 9-3 (Old)"/>
      <sheetName val="TABLE 9-4"/>
      <sheetName val="TABLE 9-5"/>
      <sheetName val="อัตราการทำงาน"/>
      <sheetName val="TABLE 9-6"/>
      <sheetName val="Purlins"/>
      <sheetName val="Rafter"/>
      <sheetName val="Rafter (Diagonal)"/>
      <sheetName val="Post"/>
      <sheetName val="F1"/>
      <sheetName val="F2"/>
      <sheetName val="C1"/>
      <sheetName val="C2"/>
      <sheetName val="GB1-1"/>
      <sheetName val="GB1-3"/>
      <sheetName val="GB2-2"/>
      <sheetName val="GB3-A"/>
      <sheetName val="GB4,GB4',GB5-B,C"/>
      <sheetName val="GB4'-B.1"/>
      <sheetName val="GB6-1.1,2.1"/>
      <sheetName val="GB7-A.1"/>
      <sheetName val="ST1"/>
      <sheetName val="S1-S6"/>
      <sheetName val="RB1-A,B,C"/>
      <sheetName val="RB1-1,2,3"/>
      <sheetName val="RW1"/>
      <sheetName val="PARARET"/>
      <sheetName val="RS1-RS3"/>
      <sheetName val="RB2"/>
      <sheetName val="3 BOOTHS"/>
      <sheetName val="REINFORCEMENT FOOTING &amp; BARRIER"/>
      <sheetName val="EQ=1 m."/>
      <sheetName val="EQ=1.5 m."/>
      <sheetName val="6 BOOTHS"/>
      <sheetName val="STEEL FOOTING &amp; BARRIER"/>
      <sheetName val="STEEL EQ=1 m."/>
      <sheetName val="STEEL EQ=1.5 m."/>
      <sheetName val="STEEL EQ=2.0 m."/>
      <sheetName val="พื้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>
        <row r="15">
          <cell r="X15">
            <v>23831.83</v>
          </cell>
        </row>
        <row r="19">
          <cell r="X19">
            <v>28.75</v>
          </cell>
        </row>
      </sheetData>
      <sheetData sheetId="24" refreshError="1">
        <row r="30">
          <cell r="AB30">
            <v>182.41</v>
          </cell>
        </row>
      </sheetData>
      <sheetData sheetId="25" refreshError="1">
        <row r="29">
          <cell r="W29">
            <v>112.29</v>
          </cell>
        </row>
      </sheetData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 refreshError="1"/>
      <sheetData sheetId="122" refreshError="1"/>
      <sheetData sheetId="123" refreshError="1"/>
      <sheetData sheetId="124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>
        <row r="15">
          <cell r="I15">
            <v>47008</v>
          </cell>
        </row>
      </sheetData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>
        <row r="4">
          <cell r="G4">
            <v>624.96</v>
          </cell>
        </row>
      </sheetData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>
        <row r="22">
          <cell r="H22">
            <v>434</v>
          </cell>
        </row>
      </sheetData>
      <sheetData sheetId="247">
        <row r="4">
          <cell r="I4">
            <v>40</v>
          </cell>
        </row>
      </sheetData>
      <sheetData sheetId="248">
        <row r="4">
          <cell r="G4">
            <v>32</v>
          </cell>
        </row>
      </sheetData>
      <sheetData sheetId="249"/>
      <sheetData sheetId="250"/>
      <sheetData sheetId="251">
        <row r="15">
          <cell r="L15">
            <v>120.12</v>
          </cell>
        </row>
      </sheetData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>
        <row r="88">
          <cell r="J88">
            <v>58.015131000000004</v>
          </cell>
        </row>
      </sheetData>
      <sheetData sheetId="286"/>
      <sheetData sheetId="287"/>
      <sheetData sheetId="288"/>
      <sheetData sheetId="289">
        <row r="158">
          <cell r="K158">
            <v>115.53406200000001</v>
          </cell>
        </row>
      </sheetData>
      <sheetData sheetId="290"/>
      <sheetData sheetId="291"/>
      <sheetData sheetId="292"/>
      <sheetData sheetId="293"/>
      <sheetData sheetId="294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갑지"/>
    </sheetNames>
    <sheetDataSet>
      <sheetData sheetId="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1.1"/>
      <sheetName val="1.1.2"/>
      <sheetName val="1.1.3"/>
      <sheetName val="1.1.4"/>
      <sheetName val="1.1.5"/>
      <sheetName val="1.1.6"/>
      <sheetName val="1.1.7"/>
      <sheetName val="1.1.8"/>
      <sheetName val="1.1.9"/>
      <sheetName val="1.1.10"/>
      <sheetName val="1.1.11"/>
      <sheetName val="1.1.12"/>
      <sheetName val="1.1.13"/>
      <sheetName val="1.2.1"/>
      <sheetName val="1.2.2"/>
      <sheetName val="1.2.3"/>
      <sheetName val="1.2.4"/>
      <sheetName val="1.2.5"/>
      <sheetName val="1.2.6"/>
      <sheetName val="1.2.7"/>
      <sheetName val="1.2.8"/>
      <sheetName val="1.3.1"/>
      <sheetName val="1.3.2"/>
      <sheetName val="1.3.3"/>
      <sheetName val="1.3.4"/>
      <sheetName val="BOQ Part 3"/>
      <sheetName val="BOQ Part 4"/>
      <sheetName val="Estimate Part 3"/>
      <sheetName val="Estimate Part 4"/>
      <sheetName val="Ref"/>
      <sheetName val="Check"/>
      <sheetName val="1_1_1"/>
      <sheetName val="1_1_2"/>
      <sheetName val="1_1_3"/>
      <sheetName val="1_1_4"/>
      <sheetName val="1_1_5"/>
      <sheetName val="1_1_6"/>
      <sheetName val="1_1_7"/>
      <sheetName val="1_1_8"/>
      <sheetName val="1_1_9"/>
      <sheetName val="1_1_10"/>
      <sheetName val="1_1_11"/>
      <sheetName val="1_1_12"/>
      <sheetName val="1_1_13"/>
      <sheetName val="1_2_1"/>
      <sheetName val="1_2_2"/>
      <sheetName val="1_2_3"/>
      <sheetName val="1_2_4"/>
      <sheetName val="1_2_5"/>
      <sheetName val="1_2_6"/>
      <sheetName val="1_2_7"/>
      <sheetName val="1_2_8"/>
      <sheetName val="1_3_1"/>
      <sheetName val="1_3_2"/>
      <sheetName val="1_3_3"/>
      <sheetName val="1_3_4"/>
      <sheetName val="BOQ_Part_3"/>
      <sheetName val="BOQ_Part_4"/>
      <sheetName val="Estimate_Part_3"/>
      <sheetName val="Estimate_Part_4"/>
      <sheetName val="S-Curve_S_1"/>
      <sheetName val="Package_3(Concourse)"/>
      <sheetName val="CC1"/>
      <sheetName val="CC10"/>
      <sheetName val="CC2"/>
      <sheetName val="CC3"/>
      <sheetName val="CC4"/>
      <sheetName val="CC5"/>
      <sheetName val="CC6"/>
      <sheetName val="CC7"/>
      <sheetName val="CC8"/>
      <sheetName val="CC9"/>
      <sheetName val="1_1_1Gen"/>
      <sheetName val="1_1_2vehicle"/>
      <sheetName val="1_1_3Demobilize"/>
      <sheetName val="1_2Traffic"/>
      <sheetName val="1_3Envi"/>
      <sheetName val="1_4_1Test"/>
      <sheetName val="1_4_2Report"/>
      <sheetName val="2_1MainLine"/>
      <sheetName val="2_2Station"/>
      <sheetName val="4_1_1Pile"/>
      <sheetName val="4_1_2TBlock"/>
      <sheetName val="4_2Pier"/>
      <sheetName val="4_3Portal"/>
      <sheetName val="4_4Pad"/>
      <sheetName val="5_1Yard"/>
      <sheetName val="5_2Erection"/>
      <sheetName val="5_2_1Produce"/>
      <sheetName val="5_2_2Install"/>
      <sheetName val="5_3Pad"/>
      <sheetName val="5_4AR"/>
      <sheetName val="5_5E&amp;M"/>
      <sheetName val="6_1Yard"/>
      <sheetName val="6_2_1Pile"/>
      <sheetName val="6_2_2PileCap"/>
      <sheetName val="6_3_1Pier"/>
      <sheetName val="6_3_2XBeam"/>
      <sheetName val="6_3_3I-Girder"/>
      <sheetName val="6_4_1Slab"/>
      <sheetName val="6_4_2Stair"/>
      <sheetName val="6_4_3Roof"/>
      <sheetName val="7_1Lift"/>
      <sheetName val="7_2_1Power"/>
      <sheetName val="7_2_2Lighting"/>
      <sheetName val="7_2_3Earthing"/>
      <sheetName val="7_3_1Vent"/>
      <sheetName val="7_3_2Air"/>
      <sheetName val="7_4_1Fire"/>
      <sheetName val="7_4_2FHC"/>
      <sheetName val="7_5_1Water"/>
      <sheetName val="7_5_2Treat"/>
      <sheetName val="7_5_3Drain"/>
      <sheetName val="7_6SystemTest"/>
      <sheetName val="8_1_1FloorCC"/>
      <sheetName val="8_1_2FloorPF"/>
      <sheetName val="8_2_1HRailCC"/>
      <sheetName val="8_2_2HRailPF"/>
      <sheetName val="8_3_1Wall"/>
      <sheetName val="8_3_2Paint"/>
      <sheetName val="8_3_3Ceiling"/>
      <sheetName val="8_3_4FloorR"/>
      <sheetName val="8_3_5Door"/>
      <sheetName val="8_3_6Furniture"/>
      <sheetName val="8_4SoundAbs"/>
      <sheetName val="8_5_1ArchStair"/>
      <sheetName val="8_5_2ExpJoint"/>
      <sheetName val="8_5_3Canopy"/>
      <sheetName val="8_5_4Landscape"/>
      <sheetName val="9_1Yard"/>
      <sheetName val="9_2Plinth"/>
      <sheetName val="9_3Laying"/>
      <sheetName val="9_4ThirdRail"/>
      <sheetName val="Package2_(MTB)"/>
      <sheetName val="Basic_Rate"/>
      <sheetName val="สระน้ำหลัง_BO"/>
      <sheetName val="สระน้ำ(ด้านทิศใต้อาคาร_B)"/>
      <sheetName val="Central_Plant"/>
      <sheetName val="Equipment"/>
      <sheetName val="splinkler"/>
      <sheetName val="Comparison"/>
      <sheetName val="Quantity-Center-CT2"/>
      <sheetName val="Manpower"/>
      <sheetName val="Material"/>
      <sheetName val="Rate"/>
      <sheetName val="Quantity"/>
      <sheetName val="Sheet1"/>
      <sheetName val="5a. Code_E"/>
      <sheetName val="A"/>
    </sheetNames>
    <sheetDataSet>
      <sheetData sheetId="0" refreshError="1"/>
      <sheetData sheetId="1" refreshError="1">
        <row r="26">
          <cell r="F26">
            <v>2932905.7800000003</v>
          </cell>
        </row>
        <row r="27">
          <cell r="F27">
            <v>29661571.800000001</v>
          </cell>
        </row>
      </sheetData>
      <sheetData sheetId="2" refreshError="1">
        <row r="25">
          <cell r="F25">
            <v>1964496.24</v>
          </cell>
        </row>
      </sheetData>
      <sheetData sheetId="3" refreshError="1">
        <row r="22">
          <cell r="F22">
            <v>2103570</v>
          </cell>
        </row>
        <row r="25">
          <cell r="F25">
            <v>2604369.6</v>
          </cell>
        </row>
      </sheetData>
      <sheetData sheetId="4" refreshError="1">
        <row r="22">
          <cell r="F22">
            <v>2103570</v>
          </cell>
        </row>
        <row r="25">
          <cell r="F25">
            <v>3263470.56</v>
          </cell>
        </row>
      </sheetData>
      <sheetData sheetId="5" refreshError="1">
        <row r="21">
          <cell r="F21">
            <v>1185187.5</v>
          </cell>
        </row>
        <row r="26">
          <cell r="F26">
            <v>2932905.7800000003</v>
          </cell>
        </row>
      </sheetData>
      <sheetData sheetId="6" refreshError="1">
        <row r="25">
          <cell r="F25">
            <v>1964496.24</v>
          </cell>
        </row>
        <row r="26">
          <cell r="F26">
            <v>3696285.6</v>
          </cell>
        </row>
      </sheetData>
      <sheetData sheetId="7" refreshError="1">
        <row r="21">
          <cell r="F21">
            <v>10143</v>
          </cell>
        </row>
        <row r="22">
          <cell r="F22">
            <v>2103570</v>
          </cell>
        </row>
      </sheetData>
      <sheetData sheetId="8" refreshError="1">
        <row r="21">
          <cell r="F21">
            <v>1168.6500000000001</v>
          </cell>
        </row>
        <row r="22">
          <cell r="F22">
            <v>2103570</v>
          </cell>
        </row>
      </sheetData>
      <sheetData sheetId="9" refreshError="1"/>
      <sheetData sheetId="10" refreshError="1">
        <row r="25">
          <cell r="F25">
            <v>902815.2</v>
          </cell>
        </row>
      </sheetData>
      <sheetData sheetId="11" refreshError="1">
        <row r="21">
          <cell r="F21">
            <v>10143</v>
          </cell>
        </row>
      </sheetData>
      <sheetData sheetId="12" refreshError="1">
        <row r="21">
          <cell r="F21">
            <v>1168.6500000000001</v>
          </cell>
        </row>
      </sheetData>
      <sheetData sheetId="13" refreshError="1">
        <row r="21">
          <cell r="F21">
            <v>1185187.5</v>
          </cell>
        </row>
        <row r="26">
          <cell r="F26">
            <v>12683292.300000001</v>
          </cell>
        </row>
      </sheetData>
      <sheetData sheetId="14" refreshError="1">
        <row r="21">
          <cell r="F21">
            <v>9040.5</v>
          </cell>
        </row>
        <row r="25">
          <cell r="F25">
            <v>1817334.54</v>
          </cell>
        </row>
      </sheetData>
      <sheetData sheetId="15" refreshError="1">
        <row r="21">
          <cell r="F21">
            <v>10143</v>
          </cell>
        </row>
        <row r="25">
          <cell r="F25">
            <v>2411476.2000000002</v>
          </cell>
        </row>
      </sheetData>
      <sheetData sheetId="16" refreshError="1">
        <row r="21">
          <cell r="F21">
            <v>1185187.5</v>
          </cell>
        </row>
      </sheetData>
      <sheetData sheetId="17" refreshError="1">
        <row r="19">
          <cell r="F19">
            <v>496125</v>
          </cell>
        </row>
        <row r="24">
          <cell r="F24">
            <v>761412.96</v>
          </cell>
        </row>
      </sheetData>
      <sheetData sheetId="18" refreshError="1">
        <row r="20">
          <cell r="F20">
            <v>1433250</v>
          </cell>
        </row>
        <row r="21">
          <cell r="F21">
            <v>9040.5</v>
          </cell>
        </row>
      </sheetData>
      <sheetData sheetId="19" refreshError="1">
        <row r="19">
          <cell r="F19">
            <v>496125</v>
          </cell>
        </row>
        <row r="21">
          <cell r="F21">
            <v>128331</v>
          </cell>
        </row>
      </sheetData>
      <sheetData sheetId="20" refreshError="1">
        <row r="20">
          <cell r="F20">
            <v>1433250</v>
          </cell>
        </row>
        <row r="24">
          <cell r="F24">
            <v>8770020</v>
          </cell>
        </row>
      </sheetData>
      <sheetData sheetId="21" refreshError="1">
        <row r="19">
          <cell r="F19">
            <v>496125</v>
          </cell>
        </row>
      </sheetData>
      <sheetData sheetId="22" refreshError="1">
        <row r="20">
          <cell r="F20">
            <v>1433250</v>
          </cell>
        </row>
      </sheetData>
      <sheetData sheetId="23" refreshError="1">
        <row r="19">
          <cell r="F19">
            <v>496125</v>
          </cell>
        </row>
      </sheetData>
      <sheetData sheetId="24" refreshError="1">
        <row r="20">
          <cell r="F20">
            <v>1433250</v>
          </cell>
        </row>
      </sheetData>
      <sheetData sheetId="25">
        <row r="19">
          <cell r="F19">
            <v>496125</v>
          </cell>
        </row>
      </sheetData>
      <sheetData sheetId="26">
        <row r="20">
          <cell r="F20">
            <v>1433250</v>
          </cell>
        </row>
      </sheetData>
      <sheetData sheetId="27">
        <row r="19">
          <cell r="F19">
            <v>496125</v>
          </cell>
        </row>
      </sheetData>
      <sheetData sheetId="28">
        <row r="20">
          <cell r="F20">
            <v>1433250</v>
          </cell>
        </row>
      </sheetData>
      <sheetData sheetId="29"/>
      <sheetData sheetId="30"/>
      <sheetData sheetId="31">
        <row r="26">
          <cell r="F26">
            <v>13152251.699999999</v>
          </cell>
        </row>
      </sheetData>
      <sheetData sheetId="32">
        <row r="27">
          <cell r="F27">
            <v>29661571.800000001</v>
          </cell>
        </row>
      </sheetData>
      <sheetData sheetId="33">
        <row r="25">
          <cell r="F25">
            <v>1964496.24</v>
          </cell>
        </row>
      </sheetData>
      <sheetData sheetId="34">
        <row r="25">
          <cell r="F25">
            <v>2604369.6</v>
          </cell>
        </row>
      </sheetData>
      <sheetData sheetId="35">
        <row r="25">
          <cell r="F25">
            <v>3263470.56</v>
          </cell>
        </row>
      </sheetData>
      <sheetData sheetId="36">
        <row r="26">
          <cell r="F26">
            <v>2932905.7800000003</v>
          </cell>
        </row>
      </sheetData>
      <sheetData sheetId="37">
        <row r="26">
          <cell r="F26">
            <v>3696285.6</v>
          </cell>
        </row>
      </sheetData>
      <sheetData sheetId="38">
        <row r="22">
          <cell r="F22">
            <v>2103570</v>
          </cell>
        </row>
      </sheetData>
      <sheetData sheetId="39">
        <row r="22">
          <cell r="F22">
            <v>2103570</v>
          </cell>
        </row>
      </sheetData>
      <sheetData sheetId="40">
        <row r="21">
          <cell r="F21">
            <v>1185187.5</v>
          </cell>
        </row>
      </sheetData>
      <sheetData sheetId="41">
        <row r="25">
          <cell r="F25">
            <v>902815.2</v>
          </cell>
        </row>
      </sheetData>
      <sheetData sheetId="42">
        <row r="21">
          <cell r="F21">
            <v>10143</v>
          </cell>
        </row>
      </sheetData>
      <sheetData sheetId="43">
        <row r="21">
          <cell r="F21">
            <v>1168.6500000000001</v>
          </cell>
        </row>
      </sheetData>
      <sheetData sheetId="44">
        <row r="26">
          <cell r="F26">
            <v>12683292.300000001</v>
          </cell>
        </row>
      </sheetData>
      <sheetData sheetId="45">
        <row r="25">
          <cell r="F25">
            <v>1817334.54</v>
          </cell>
        </row>
      </sheetData>
      <sheetData sheetId="46">
        <row r="25">
          <cell r="F25">
            <v>2411476.2000000002</v>
          </cell>
        </row>
      </sheetData>
      <sheetData sheetId="47">
        <row r="21">
          <cell r="F21">
            <v>1185187.5</v>
          </cell>
        </row>
      </sheetData>
      <sheetData sheetId="48">
        <row r="24">
          <cell r="F24">
            <v>761412.96</v>
          </cell>
        </row>
      </sheetData>
      <sheetData sheetId="49">
        <row r="21">
          <cell r="F21">
            <v>9040.5</v>
          </cell>
        </row>
      </sheetData>
      <sheetData sheetId="50">
        <row r="21">
          <cell r="F21">
            <v>128331</v>
          </cell>
        </row>
      </sheetData>
      <sheetData sheetId="51">
        <row r="24">
          <cell r="F24">
            <v>8770020</v>
          </cell>
        </row>
      </sheetData>
      <sheetData sheetId="52">
        <row r="19">
          <cell r="F19">
            <v>496125</v>
          </cell>
        </row>
      </sheetData>
      <sheetData sheetId="53">
        <row r="20">
          <cell r="F20">
            <v>1433250</v>
          </cell>
        </row>
      </sheetData>
      <sheetData sheetId="54">
        <row r="19">
          <cell r="F19">
            <v>496125</v>
          </cell>
        </row>
      </sheetData>
      <sheetData sheetId="55">
        <row r="20">
          <cell r="F20">
            <v>1433250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 refreshError="1"/>
      <sheetData sheetId="14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4"/>
      <sheetName val="ปร4.1"/>
      <sheetName val="ที่จอดรถและถนนในจุดพักรถ"/>
      <sheetName val="อาคารจุดพักรถ"/>
      <sheetName val="งานทางเท้าและภูมิสถาปัตยกรรม"/>
      <sheetName val="ไฟฟ้าอาคารย่อย"/>
      <sheetName val="ไฟฟ้าผังบริเวณจุดพักรถ"/>
      <sheetName val="ระบบระบายน้ำผังบริจุดพักรถชมวิว"/>
      <sheetName val="backup"/>
      <sheetName val="สุนทรภู่"/>
      <sheetName val="แหลมสน"/>
      <sheetName val="ประแสร์"/>
      <sheetName val="พังราด"/>
      <sheetName val="หาดค้งวิมาน"/>
      <sheetName val="สนามไชย"/>
      <sheetName val="จ้าวหลาว"/>
      <sheetName val="เฉลิมพระเกียรติ"/>
      <sheetName val="แหลมสิงห์"/>
      <sheetName val="บางชัน"/>
      <sheetName val="โครงสร้างศาลาพักคอย"/>
      <sheetName val="ปรับปรุงสะพานพังราด"/>
      <sheetName val="ปรับปรุงสะพานเฉลิมฯ"/>
      <sheetName val="Ripra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K11">
            <v>31</v>
          </cell>
        </row>
        <row r="16">
          <cell r="K16">
            <v>33</v>
          </cell>
        </row>
        <row r="21">
          <cell r="K21">
            <v>40</v>
          </cell>
        </row>
        <row r="26">
          <cell r="K26">
            <v>46</v>
          </cell>
        </row>
        <row r="31">
          <cell r="K31">
            <v>54</v>
          </cell>
        </row>
        <row r="36">
          <cell r="K36">
            <v>72</v>
          </cell>
        </row>
        <row r="41">
          <cell r="K41">
            <v>115</v>
          </cell>
        </row>
        <row r="66">
          <cell r="K66">
            <v>3650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ทั้งโครงการ"/>
      <sheetName val="ปร5"/>
      <sheetName val="ปร4"/>
      <sheetName val="ตารางคำนวณ FACTOR F"/>
      <sheetName val="F ฝนตกชุก"/>
      <sheetName val="FACTOR Fทาง"/>
      <sheetName val="FACTOR Fสะพาน"/>
      <sheetName val="หมวด 1"/>
      <sheetName val="ราคาต่อหน่วย1.1"/>
      <sheetName val="1.2"/>
      <sheetName val="1.3-1.7"/>
      <sheetName val="หมวด 2"/>
      <sheetName val="ปร4.1"/>
      <sheetName val="หมวด 3"/>
      <sheetName val="หมวด 4"/>
      <sheetName val="หมวด 5"/>
      <sheetName val="5.1"/>
      <sheetName val="หัวข้อ 6"/>
      <sheetName val="หัวข้อ 7"/>
      <sheetName val="หัวข้อ 8"/>
      <sheetName val="หัวข้อ 9"/>
      <sheetName val="ราคาวัสดุ"/>
      <sheetName val="ค่าเสื่อมราคา"/>
      <sheetName val="ราคาวัสดุนครนายก"/>
      <sheetName val="ราคา กทม."/>
      <sheetName val="V1"/>
      <sheetName val="V2-1"/>
      <sheetName val="V2"/>
      <sheetName val="V3"/>
      <sheetName val="V3-1"/>
      <sheetName val="V3-2"/>
      <sheetName val="V4"/>
      <sheetName val="V5"/>
      <sheetName val="V6"/>
      <sheetName val="V6-1"/>
      <sheetName val="V6-2"/>
      <sheetName val="V6-3"/>
      <sheetName val="V6-4"/>
      <sheetName val="V6-5"/>
      <sheetName val="V7"/>
      <sheetName val="V8"/>
      <sheetName val="V9"/>
      <sheetName val="สรุปค่าขนส่ง"/>
      <sheetName val="ค่าขนส่งสิบล้อ"/>
      <sheetName val="ค่าขนส่งสิบล้อ+ลากพ่วง"/>
      <sheetName val="ราคาวัสดุส่วนกลาง_กย.50"/>
      <sheetName val="จำนวนเสาเข็ม"/>
      <sheetName val="ตอม่อป่ายาง"/>
      <sheetName val="ตอม่อบ้านพริก"/>
      <sheetName val="ตอม่อลำชวด"/>
      <sheetName val="Pre-Stess(Plk)"/>
      <sheetName val="คำนวณตับริมป่ายาง"/>
      <sheetName val="คำนวณตับริมบ้านพริก"/>
      <sheetName val="คำนวณตับริมคลองลำชวด"/>
      <sheetName val="พื้นPlankGir"/>
      <sheetName val="Plank-Gir;10"/>
      <sheetName val="สะพานข้ามทางรถไฟ"/>
      <sheetName val="ตอม่อตับริม-รถไฟ"/>
      <sheetName val="งานพื้นเชิงลาด,L=17"/>
      <sheetName val="P1-รถไฟ"/>
      <sheetName val="P2-รถไฟ"/>
      <sheetName val="P3-รถไฟ"/>
      <sheetName val="คำนวณตับริม"/>
      <sheetName val="คำนวณ P1"/>
      <sheetName val="คำนวณ P2"/>
      <sheetName val="คำนวณ P3"/>
      <sheetName val="คำนวณพื้นIGir"/>
      <sheetName val="คำนวณFixIGir"/>
      <sheetName val="คำนวณคานI-gir"/>
      <sheetName val="7.1"/>
      <sheetName val="ค่างานต้นทุน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41">
          <cell r="H41">
            <v>33875465.940713003</v>
          </cell>
        </row>
        <row r="62">
          <cell r="H62">
            <v>193848581.89829111</v>
          </cell>
        </row>
        <row r="108">
          <cell r="H108">
            <v>86730788.523030415</v>
          </cell>
        </row>
        <row r="165">
          <cell r="H165">
            <v>9149353.1395999994</v>
          </cell>
        </row>
        <row r="189">
          <cell r="H189">
            <v>25152600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>
        <row r="612">
          <cell r="K612">
            <v>316</v>
          </cell>
        </row>
        <row r="621">
          <cell r="K621">
            <v>316</v>
          </cell>
        </row>
      </sheetData>
      <sheetData sheetId="18" refreshError="1"/>
      <sheetData sheetId="19" refreshError="1"/>
      <sheetData sheetId="20" refreshError="1"/>
      <sheetData sheetId="21">
        <row r="96">
          <cell r="F96">
            <v>145.69524571643814</v>
          </cell>
        </row>
      </sheetData>
      <sheetData sheetId="22" refreshError="1"/>
      <sheetData sheetId="23" refreshError="1"/>
      <sheetData sheetId="24" refreshError="1"/>
      <sheetData sheetId="25">
        <row r="15">
          <cell r="G15">
            <v>500</v>
          </cell>
        </row>
      </sheetData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 refreshError="1"/>
      <sheetData sheetId="40" refreshError="1"/>
      <sheetData sheetId="41" refreshError="1"/>
      <sheetData sheetId="42"/>
      <sheetData sheetId="43" refreshError="1"/>
      <sheetData sheetId="44" refreshError="1"/>
      <sheetData sheetId="45" refreshError="1"/>
      <sheetData sheetId="46">
        <row r="10">
          <cell r="G10">
            <v>3.7399999999999998</v>
          </cell>
        </row>
      </sheetData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>
        <row r="77">
          <cell r="H77">
            <v>11208.31</v>
          </cell>
        </row>
        <row r="78">
          <cell r="H78">
            <v>11008.31</v>
          </cell>
        </row>
        <row r="79">
          <cell r="H79">
            <v>9858.31</v>
          </cell>
        </row>
        <row r="88">
          <cell r="H88">
            <v>438.05</v>
          </cell>
        </row>
        <row r="89">
          <cell r="H89">
            <v>278.05</v>
          </cell>
        </row>
        <row r="103">
          <cell r="H103">
            <v>4.9872299999999994</v>
          </cell>
        </row>
        <row r="106">
          <cell r="H106" t="e">
            <v>#REF!</v>
          </cell>
        </row>
        <row r="218">
          <cell r="H218">
            <v>840</v>
          </cell>
        </row>
        <row r="226">
          <cell r="H226">
            <v>940</v>
          </cell>
        </row>
        <row r="235">
          <cell r="H235">
            <v>2550</v>
          </cell>
        </row>
        <row r="244">
          <cell r="H244">
            <v>910</v>
          </cell>
        </row>
      </sheetData>
      <sheetData sheetId="7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รายละเอียด"/>
      <sheetName val="2.แผนที่สังเขป"/>
      <sheetName val="3.หลักเกณฑ์"/>
      <sheetName val="4.ข้อมูลเบื้องต้น"/>
      <sheetName val="5.ระยะขนส่ง"/>
      <sheetName val="6.ข้อมูลวัสดุ-ค่าดำเนิน"/>
      <sheetName val="7.ข้อมูลงานCon+ไม้แบบ"/>
      <sheetName val="8.ข้อมูลงานไม้แบบ+งานทั่วไป"/>
      <sheetName val="9.ค่า F"/>
      <sheetName val="B.O.Q"/>
      <sheetName val="1.1RE. ASPHAL+1.2 RE. PAVEMENT"/>
      <sheetName val="2.1CLEAR+2.2.1 CUT"/>
      <sheetName val="2.2.2 HARD+SOFT"/>
      <sheetName val="2.2.4 UNSUIT+SOFT SPOT"/>
      <sheetName val="2.3.1.1 EARTH EMB. AT MEDIAN"/>
      <sheetName val="2.3.2 SAND EMB."/>
      <sheetName val="2.3.6 POROUS"/>
      <sheetName val="3.1.1SUBBASE"/>
      <sheetName val="3.2.1 BASE+3.2.2 GRAVEL"/>
      <sheetName val="3.3.2 งานช่อมไหล่"/>
      <sheetName val="4.1.1 PRIME+4.1.2 TACK"/>
      <sheetName val="4.4.1 AS. LEVEL.+4.4.2 AS.BOUND"/>
      <sheetName val="4.4.3 BINDER+4.4.4 WEARING"/>
      <sheetName val="4.10.5 - 4.10.11 (2)"/>
      <sheetName val="5.1.2.1ขยายสะพาน 212+843.80ข. "/>
      <sheetName val="5.1.2.2ขยายสะพาน 212+843.80 อ."/>
      <sheetName val="5.1.2.3ขยายสะพาน 215+927.70 "/>
      <sheetName val="5.1.2.4ขยายสะพาน 220+286.50 ข."/>
      <sheetName val="5.1.2.5ขยายสะพาน 220+286.500 อ."/>
      <sheetName val="PLANK GIRDER 5.00, 10.00 M."/>
      <sheetName val="5.2.2.1  EXTEN OF R.C. BOX(15) "/>
      <sheetName val="5.3RC. PIPE(2)"/>
      <sheetName val="6.1.1 SLOPE(2)"/>
      <sheetName val="6.1.20 ทุบรื้อ SLOPEPROTECTION"/>
      <sheetName val="6.3.3.1 DROP TYPE I FOR 1.00 "/>
      <sheetName val="6.3.4REC. PIPE+6.3.5.1+6.3.5.2 "/>
      <sheetName val="6.3.12.1 TYPE I+6.3.12.2TYPE II"/>
      <sheetName val="6.3.12.3 ทุบรื้อ SIDE DITCH LI."/>
      <sheetName val="6.4.3 MOUN&amp;GUTT+6.4.4 MOUN"/>
      <sheetName val="6.6.SODDING+6.7.1TOPSOIL"/>
      <sheetName val="6.8.1 RELOCATE OF EX. W-GUARD "/>
      <sheetName val="6.8.3.1BARRIER TYPE 1"/>
      <sheetName val="6.8.3.3 BARRIER TYPE II"/>
      <sheetName val="6.8.4.1 APP. TYPE A-6.8.4.5 SPE"/>
      <sheetName val="6.10.2หลักกิโล+6.10.3 R.O.W."/>
      <sheetName val="6.10.4.1-6.10.4.3 REFLECTING "/>
      <sheetName val="6.11.1แผ่นป้าย+6.11.2.2เสา"/>
      <sheetName val="6.11.2.4.1-6.11.2.4.13RE.เสา(5)"/>
      <sheetName val="6.11.3.1 MOUNTING ON STEEL TRUS"/>
      <sheetName val="6.11.4.1 STEEL POLE (2)"/>
      <sheetName val="6.11.7 RELOCATE EX.OVERHANG(2) "/>
      <sheetName val="6.11.8 IMPROVE OF EX. STEEL (2)"/>
      <sheetName val="6.12.1เสาไฟกิ่งเดี่ยว"/>
      <sheetName val="6.12.10.1 RE. SINGLE BRAC."/>
      <sheetName val="6.12.10.2 RE. DOUBLE BRAC. "/>
      <sheetName val="6.13.2.1  IMPROVE. OF EX. TRAFF"/>
      <sheetName val="6.14.2.1 IMPROVE. OF EX.FLASING"/>
      <sheetName val="6.15สีตีเส้น+6.15.4.1+6.15.7 "/>
      <sheetName val="6.17.1 BUS STOP TYPE A"/>
      <sheetName val="6.17.2 BUS STOP TYPE B+RELOCATE"/>
      <sheetName val="7. ป้ายชั่วคราว"/>
      <sheetName val="7รายละเอียดป้ายเพิ่ม(4)"/>
      <sheetName val="7รายละเอียดป้ายเพิ่มเติม"/>
      <sheetName val="9. CON. BARRIER OPEN. CROSS "/>
      <sheetName val="ITEM สุดท้าย"/>
      <sheetName val="ค่าเบี้ยเลี้ยง  ค่าจ้างชั่วคราว"/>
      <sheetName val="ITEM ที่เคยทำมาแล้ว"/>
      <sheetName val="1.3 RE. BRIDGE"/>
      <sheetName val="1.4 RE. BOX"/>
      <sheetName val="1.5 RE. PIPE"/>
      <sheetName val="2.3.1 EARTH EMB."/>
      <sheetName val="2.3.4EARTH F. IN+2.3.5EARTH F.U"/>
      <sheetName val="2.4.1 SELEC B.+SELEC A."/>
      <sheetName val="3.2.3 MO. BASE+3.2.4CEMENT BASE"/>
      <sheetName val="3.2.5.RECYCLING"/>
      <sheetName val="3.4.1SAND CUSH.+3.4.2BASE CUSH."/>
      <sheetName val="3.5 RECON. BASE+3.6 TEMPORARY"/>
      <sheetName val="4.9.1ผิวคอนกรีต"/>
      <sheetName val="4.9.3 CON.Joint"/>
      <sheetName val="4.9.4 Long+4.9.5 Dum.Joint"/>
      <sheetName val="4.9.6 EDGE JOINT"/>
      <sheetName val="5.1.1.1สะพาน กม.55+438.300(3)"/>
      <sheetName val="5.1.1.2สะพาน กม.57+611.300(3)"/>
      <sheetName val="5.1.4 APPRO+5.1.6 ABUT.PROJEC"/>
      <sheetName val="5.2.1  NEW R.C. BOX  "/>
      <sheetName val="6.3.1.3.2 MH. TYPE C"/>
      <sheetName val="6.3.2 CATCH BASIN"/>
      <sheetName val="6.3.3.2.4 DROP TYPE II"/>
      <sheetName val="6.3.8.1 R.C.DITCH TYPE A"/>
      <sheetName val="6.3.8.2 R.C.DITCH TYPE B"/>
      <sheetName val="6.3.13.2TYPE B+6.3.14.1TYPE I"/>
      <sheetName val="6.3.14.2 TY.II+6.3.14.3 TY.III "/>
      <sheetName val="6.3.14.4.1 H 1.01-2.00"/>
      <sheetName val="6.3.14.4.2 H 2.01-3.00"/>
      <sheetName val="6.4.1 CURB &amp; GUTTER+6.4.2 BARRI"/>
      <sheetName val="6.5.1 SLAB BLOCK 0.4 X 0.4"/>
      <sheetName val="6.5.2 PAVING BLOCK"/>
      <sheetName val="6.5.3 PLAIN CONCRETE SLAB"/>
      <sheetName val="6.8.......GUARD"/>
      <sheetName val="6.10.1G.POST"/>
      <sheetName val="6.11.4.2 STEEL POLE(2)"/>
      <sheetName val="6.11.5.1 STEEL TRUSS"/>
      <sheetName val="6.11.5.2 PILE FOUNDATION"/>
      <sheetName val="6.11.5.2 SPEAD FOOTING"/>
      <sheetName val="6.12.2 เสาไฟฟ้ากิ่งคู่"/>
      <sheetName val="6.13.1.1 TRAFFIC SIGNAL"/>
      <sheetName val="6.13.1.2 TRAFFIC SIGNAL "/>
      <sheetName val="6.16BARRICADE"/>
      <sheetName val="6.17.6 BUS STOP TYPE F"/>
      <sheetName val="ITEM ที่ยังไม่เคยทำ"/>
      <sheetName val="3.1.2 CEMENT SUBBASE"/>
      <sheetName val="3.3.1 SOIL AGG. SHOULDER"/>
      <sheetName val="4.2.1 SINGLE+4.2.2 DOUBLE"/>
      <sheetName val="4.4.5 AS. SHOU+4.4.6 MODIFI AS."/>
      <sheetName val="4.5 AS. SURFACE EDGE"/>
      <sheetName val="4.9.2 EXPANSION"/>
      <sheetName val="5.1สะพาน BOX GIRDER"/>
      <sheetName val="สะพานเบี่ยง +ทางเบี่ยง..."/>
      <sheetName val="คานอัดแรง"/>
      <sheetName val="5.1.5 BEARING UNIT"/>
      <sheetName val="5.1.7 PEDESTRIAN BRIDGES"/>
      <sheetName val="5.2.2 EXTENSION BOX"/>
      <sheetName val="6.1.2.1 SHOT. BACK+6.1.2.2SIDE "/>
      <sheetName val="6.1.3 SACKED CONCRETE"/>
      <sheetName val="6.1.4.1 PLAIN RIP.+6.1.4.2 MOTA"/>
      <sheetName val="6.1.8 SQUARE GRID"/>
      <sheetName val="6.1.9+6.1.10+6.1.11"/>
      <sheetName val="6.1.12+6.1.13+6.1.14"/>
      <sheetName val="6.1.15 - 6.1.18"/>
      <sheetName val="6.2.1 PERFORATE+6.2.2 ROCK FILL"/>
      <sheetName val="6.3.1.1 MH. TYPE A"/>
      <sheetName val="6.3.1.2.1 MH. TYPE B"/>
      <sheetName val="6.3.1.2.2 MH. TYPE B"/>
      <sheetName val="6.3.1.2.3 MH. TYPE B"/>
      <sheetName val="6.3.1.2.4 MH. TYPE B"/>
      <sheetName val="6.3.1.2.5 MH.TYPE B"/>
      <sheetName val="6.3.1.2.6 MH. TYPE B"/>
      <sheetName val="6.3.1.2.7 MH. TYPE B"/>
      <sheetName val="6.3.1.2.8 MH. TYPE B"/>
      <sheetName val="6.3.1.3.1 MH. TYPE C"/>
      <sheetName val="6.3.1.4.1 MH. TYPE D"/>
      <sheetName val="6.3.1.4.2 MH. TYPE D"/>
      <sheetName val="6.3.1.4.3 MH. TYPE D"/>
      <sheetName val="6.3.1.4.4 MH. TYPE D"/>
      <sheetName val="6.3.1.5 MH. TYPE E"/>
      <sheetName val="6.3.1.6 MH. TYPE F"/>
      <sheetName val="6.3.1.7 MODIFI. OF MH."/>
      <sheetName val="6.3.3.1.1 DROP TYPE I"/>
      <sheetName val="6.3.3.1.2 DROP TYPE I"/>
      <sheetName val="6.3.3.1.3 DROP TYPE I"/>
      <sheetName val="6.3.3.1.4 DROP TYPE I"/>
      <sheetName val="6.3.3.1.5 DROP TYPE I"/>
      <sheetName val="6.3.3.2.1 DROP TYPE II"/>
      <sheetName val="6.3.3.2.2 DROP TYPE II"/>
      <sheetName val="6.3.3.2.3 DROP TYPE II"/>
      <sheetName val="6.3.3.2.5 DROP TYPE II"/>
      <sheetName val="6.3.6.1WINGWALL+6.3.6.2"/>
      <sheetName val="6.3.6.3+6.3.6.4"/>
      <sheetName val="6.3.6.5+6.3.6.6"/>
      <sheetName val="6.3.6.7+6.3.6.8"/>
      <sheetName val="6.3.6.9+6.3.6.10"/>
      <sheetName val="6.3.6.11+6.3.6.12"/>
      <sheetName val="6.3.7 INTERCEPTOR+6.3.9 GUTTER"/>
      <sheetName val="6.3.10 DROP FOR BRIDGE"/>
      <sheetName val="6.3.11 RC. U -DITCH"/>
      <sheetName val="6.3.12...TYPE III+6.3.13.1TY.A "/>
      <sheetName val="6.3.14.4.1 H&lt;1.00"/>
      <sheetName val="6.4.5.1 BARRIER TYPE I"/>
      <sheetName val="6.4.5.2 BARRIER TYPE I DEEP CUT"/>
      <sheetName val="6.4.5.3 BARRIER TYPE II"/>
      <sheetName val="6.4.5.4 BARRIER AT DRIDGE"/>
      <sheetName val="6.8.3.2 BARRIER TYPE I DEEP CUT"/>
      <sheetName val="5.1.2.1ขยายสะพาน212+843.8ข.(3) "/>
      <sheetName val="5.1.2.2ขยายสะพาน212+843.8 อ.(3)"/>
      <sheetName val="5.1.2.3ขยายสะพาน 215+927.70(2) "/>
      <sheetName val="5.1.2.4ขยายสะพาน220+286.50ข.(2)"/>
      <sheetName val="5.1.2.5ขยายสะพาน220+286.500อ(2)"/>
      <sheetName val="ราคาต่อหน่วย2-9"/>
      <sheetName val="ปร4"/>
      <sheetName val="11 ข้อมูลงานCon"/>
      <sheetName val="10 ข้อมูลวัสดุ-ค่าดำเนิน"/>
      <sheetName val="12 ข้อมูลงานไม้แบ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0">
          <cell r="AB10">
            <v>1409.42</v>
          </cell>
        </row>
        <row r="30">
          <cell r="AG30">
            <v>179.12</v>
          </cell>
        </row>
      </sheetData>
      <sheetData sheetId="7" refreshError="1"/>
      <sheetData sheetId="8" refreshError="1"/>
      <sheetData sheetId="9" refreshError="1">
        <row r="776">
          <cell r="D776">
            <v>18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>
        <row r="12">
          <cell r="Z12">
            <v>92.64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>
        <row r="111">
          <cell r="Y111">
            <v>1620.8466666666666</v>
          </cell>
        </row>
      </sheetData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/>
      <sheetData sheetId="173"/>
      <sheetData sheetId="174"/>
      <sheetData sheetId="175"/>
      <sheetData sheetId="176"/>
      <sheetData sheetId="177" refreshError="1"/>
      <sheetData sheetId="178" refreshError="1"/>
      <sheetData sheetId="179" refreshError="1"/>
      <sheetData sheetId="180" refreshError="1"/>
      <sheetData sheetId="181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5"/>
      <sheetName val="ปร4"/>
      <sheetName val="ปร4.1"/>
      <sheetName val="การหาค่า factor F"/>
      <sheetName val="FACTOR Fทาง"/>
      <sheetName val="FACTOR Fสะพาน"/>
      <sheetName val="FACTOR Fอาคาร"/>
      <sheetName val="F ฝนตกชุก"/>
      <sheetName val="ราคาต่อหน่วย 1.1_1"/>
      <sheetName val="ราคาต่อหน่วย 1.1_2"/>
      <sheetName val="ราคาต่อหน่วย 1.2"/>
      <sheetName val="ราคาต่อหน่วย 1.3-1.8"/>
      <sheetName val="หมวด 2"/>
      <sheetName val="หมวด 3"/>
      <sheetName val="หมวด 4"/>
      <sheetName val="หมวด 5"/>
      <sheetName val="5-1"/>
      <sheetName val="5-2 (2)"/>
      <sheetName val="หัวข้อ 6"/>
      <sheetName val="หัวข้อ 7"/>
      <sheetName val="หัวข้อ 8"/>
      <sheetName val="หัวข้อ 9"/>
      <sheetName val="หัวข้อ10"/>
      <sheetName val="หัวข้อ 10-1"/>
      <sheetName val="หัวข้อ10-3"/>
      <sheetName val="V1"/>
      <sheetName val="V2"/>
      <sheetName val="al1-2"/>
      <sheetName val="V5"/>
      <sheetName val="V6"/>
      <sheetName val="V7"/>
      <sheetName val="V8"/>
      <sheetName val="V9"/>
      <sheetName val="V10"/>
      <sheetName val="V11"/>
      <sheetName val="V12"/>
      <sheetName val="V13"/>
      <sheetName val="V13-1"/>
      <sheetName val="T1"/>
      <sheetName val="T2"/>
      <sheetName val="T3"/>
      <sheetName val="T3-1"/>
      <sheetName val="T4"/>
      <sheetName val="ค่าดำเนินการและค่าเสื่อมราคา"/>
      <sheetName val="V14-1"/>
      <sheetName val="วัสดุทาง"/>
      <sheetName val="ราคาวัสดุหลัก"/>
      <sheetName val="ราคาวัสดุอื่น"/>
      <sheetName val="ราคาวัสดุหมวด 1"/>
      <sheetName val="back up"/>
      <sheetName val="1.1"/>
      <sheetName val="ราคาต่อหน่วย1.1"/>
      <sheetName val="1.2"/>
      <sheetName val="1.3-1.8"/>
      <sheetName val="หัวข้อ10-1"/>
      <sheetName val="หัวข้อ10-2"/>
      <sheetName val="1"/>
      <sheetName val="2"/>
      <sheetName val="3"/>
      <sheetName val="4"/>
      <sheetName val="5"/>
      <sheetName val="6"/>
      <sheetName val="7"/>
      <sheetName val="8"/>
      <sheetName val="8-1"/>
      <sheetName val="9"/>
      <sheetName val="SlabType;6"/>
      <sheetName val="SlabType;8"/>
      <sheetName val="SlabType;5-10"/>
      <sheetName val="พื้นคสล.ช่วง10(ค.15)"/>
      <sheetName val="สะพานทางเบี่ยง "/>
      <sheetName val="งานดาดคสล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>
        <row r="12">
          <cell r="E12">
            <v>80</v>
          </cell>
          <cell r="F12">
            <v>150</v>
          </cell>
        </row>
      </sheetData>
      <sheetData sheetId="37" refreshError="1"/>
      <sheetData sheetId="38" refreshError="1"/>
      <sheetData sheetId="39" refreshError="1"/>
      <sheetData sheetId="40" refreshError="1">
        <row r="45">
          <cell r="F45">
            <v>24.306799999999999</v>
          </cell>
        </row>
        <row r="46">
          <cell r="F46">
            <v>22.013739999999999</v>
          </cell>
        </row>
        <row r="50">
          <cell r="F50">
            <v>24.861520000000002</v>
          </cell>
        </row>
      </sheetData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-A"/>
      <sheetName val="SH-B"/>
      <sheetName val="SH-C"/>
      <sheetName val="SH-D"/>
      <sheetName val="SH-E"/>
      <sheetName val="SH-F"/>
      <sheetName val="SH-G"/>
      <sheetName val="SH_A"/>
      <sheetName val="SH_B"/>
      <sheetName val="SH_C"/>
      <sheetName val="SH_D"/>
      <sheetName val="SH_E"/>
      <sheetName val="SH_F"/>
      <sheetName val="SH_G"/>
      <sheetName val="Sheet1"/>
      <sheetName val="สรุปราคา"/>
      <sheetName val="A-หมวดค่าใช้จ่ายฯ"/>
      <sheetName val="B-หมวดงานรื้อถอน"/>
      <sheetName val="C-หมวดงานตกแต่งภายใน"/>
      <sheetName val="FR"/>
      <sheetName val="Ratio"/>
      <sheetName val="Ratio Qty"/>
      <sheetName val="Foundation "/>
      <sheetName val="Column "/>
      <sheetName val="Beam  "/>
      <sheetName val="RC Slab "/>
      <sheetName val="Lift Core  "/>
      <sheetName val="Post-Tens. Slab  "/>
      <sheetName val="RC.Stair  "/>
      <sheetName val="RC wall "/>
      <sheetName val="Typ.F"/>
      <sheetName val="สรุปงานโครงสร้าง"/>
      <sheetName val="โครงสร้าง"/>
      <sheetName val="Grand sum"/>
      <sheetName val="Sum Floor"/>
      <sheetName val="Sum Fl."/>
      <sheetName val="Footing"/>
      <sheetName val="Code Footing"/>
      <sheetName val="Code Column"/>
      <sheetName val="Column"/>
      <sheetName val="G BEAM"/>
      <sheetName val="BEAM"/>
      <sheetName val="WALL"/>
      <sheetName val="C_Beam"/>
      <sheetName val="C_Wall"/>
      <sheetName val="Code Beam"/>
      <sheetName val="G Slab"/>
      <sheetName val="Slab"/>
      <sheetName val="Road"/>
      <sheetName val="Code Slab"/>
      <sheetName val="Post-Tenion"/>
      <sheetName val="Code Post"/>
      <sheetName val="Lift"/>
      <sheetName val="Stair"/>
      <sheetName val="Code Stair"/>
      <sheetName val="STEEL Roof"/>
      <sheetName val="โครงหลังคา"/>
      <sheetName val="Steel"/>
      <sheetName val=" "/>
      <sheetName val="บทสรุปผู้บริหาร"/>
      <sheetName val="Mat"/>
      <sheetName val="MAIN"/>
      <sheetName val="SG"/>
      <sheetName val="J100"/>
      <sheetName val="실행철강하도"/>
      <sheetName val="sheetNO"/>
      <sheetName val="ELE"/>
      <sheetName val="DETAIL "/>
      <sheetName val="SOURCE"/>
      <sheetName val="Store"/>
      <sheetName val="토공집계표"/>
      <sheetName val="Worksheet"/>
      <sheetName val="EST-FOOTING (G)"/>
      <sheetName val="(R05)-PLE-602"/>
      <sheetName val="ประมาณการประตูหน้าต่าง "/>
      <sheetName val="Ratio_Qty"/>
      <sheetName val="Foundation_"/>
      <sheetName val="Column_"/>
      <sheetName val="Beam__"/>
      <sheetName val="RC_Slab_"/>
      <sheetName val="Lift_Core__"/>
      <sheetName val="Post-Tens__Slab__"/>
      <sheetName val="RC_Stair__"/>
      <sheetName val="RC_wall_"/>
      <sheetName val="Typ_F"/>
      <sheetName val="Grand_sum"/>
      <sheetName val="Sum_Floor"/>
      <sheetName val="Sum_Fl_"/>
      <sheetName val="Code_Footing"/>
      <sheetName val="Code_Column"/>
      <sheetName val="G_BEAM"/>
      <sheetName val="Code_Beam"/>
      <sheetName val="G_Slab"/>
      <sheetName val="Code_Slab"/>
      <sheetName val="Code_Post"/>
      <sheetName val="Code_Stair"/>
      <sheetName val="STEEL_Roof"/>
      <sheetName val="สรุปราคา (L)"/>
      <sheetName val="AC"/>
      <sheetName val="Total BOQ"/>
      <sheetName val="03100(SS)"/>
      <sheetName val="รวมราคาทั้งสิ้น"/>
      <sheetName val="rate"/>
      <sheetName val="SUM."/>
      <sheetName val="(1)Contract"/>
      <sheetName val="(2)PMI 012"/>
      <sheetName val="(3)PMI 014"/>
      <sheetName val="(4)PMI 015"/>
      <sheetName val="(5)PMI 021"/>
      <sheetName val="(6)PMI 022"/>
      <sheetName val="(7)PMI 024"/>
      <sheetName val="(8)PMI 028"/>
      <sheetName val="(9)PMI.."/>
      <sheetName val="(10)PMI."/>
      <sheetName val="( 11)TV"/>
      <sheetName val="4G SUM-SK (Lift&amp;Interior)"/>
      <sheetName val="S-Curve (Lift&amp;Interior)"/>
      <sheetName val="6L4 DETAIL SK"/>
      <sheetName val="S-Curve (R2)"/>
      <sheetName val="CUSTOMER"/>
      <sheetName val="7-consume"/>
      <sheetName val="6-Equipment"/>
      <sheetName val="4-Local transport"/>
      <sheetName val="Backup"/>
      <sheetName val="Sum"/>
      <sheetName val="SAN REDUCED 1"/>
      <sheetName val="Bill No. 2 - Carpark"/>
      <sheetName val="BOX Cryostat Details"/>
      <sheetName val="Driver Linac Layout"/>
      <sheetName val="Inputs"/>
      <sheetName val="Magnet Details"/>
      <sheetName val="Main Sum (Hotel &amp; Residences)"/>
      <sheetName val="ELEC"/>
      <sheetName val="SUM-AIR-Submit"/>
      <sheetName val="STRUCTURE"/>
      <sheetName val="bq"/>
      <sheetName val="cov-estimate"/>
      <sheetName val="อาคารหลัก A"/>
      <sheetName val="I-slab"/>
      <sheetName val="_"/>
      <sheetName val="DETAIL_"/>
      <sheetName val="PL"/>
      <sheetName val="ELE.xls"/>
      <sheetName val="Factor F Data"/>
    </sheetNames>
    <sheetDataSet>
      <sheetData sheetId="0" refreshError="1">
        <row r="3">
          <cell r="C3" t="str">
            <v>N0.</v>
          </cell>
          <cell r="D3" t="str">
            <v>DESCRIPTION</v>
          </cell>
          <cell r="E3" t="str">
            <v xml:space="preserve">UNIT  </v>
          </cell>
          <cell r="F3" t="str">
            <v xml:space="preserve">LABOUR </v>
          </cell>
          <cell r="G3" t="str">
            <v>UNIT</v>
          </cell>
        </row>
        <row r="4">
          <cell r="E4" t="str">
            <v>COST</v>
          </cell>
          <cell r="F4" t="str">
            <v>COST</v>
          </cell>
        </row>
        <row r="5">
          <cell r="C5">
            <v>0</v>
          </cell>
          <cell r="D5" t="str">
            <v>TRANSFORMER , GENERATOR AND HIGH-VOLTAGE EQUIPMENT</v>
          </cell>
        </row>
        <row r="6">
          <cell r="C6">
            <v>1</v>
          </cell>
          <cell r="D6" t="str">
            <v>OIL IMMERSED TRANSFORMER</v>
          </cell>
        </row>
        <row r="7">
          <cell r="C7">
            <v>1</v>
          </cell>
          <cell r="D7" t="str">
            <v>33 KV. OIL IMMERSED TRANS</v>
          </cell>
          <cell r="E7">
            <v>2</v>
          </cell>
          <cell r="F7">
            <v>0.5</v>
          </cell>
          <cell r="G7" t="str">
            <v>M.</v>
          </cell>
        </row>
        <row r="8">
          <cell r="C8">
            <v>101</v>
          </cell>
          <cell r="D8" t="str">
            <v>-  OIL IMMERSED TRANS. 100 KVA.</v>
          </cell>
          <cell r="E8">
            <v>137000</v>
          </cell>
          <cell r="F8">
            <v>2500</v>
          </cell>
          <cell r="G8" t="str">
            <v>SET</v>
          </cell>
        </row>
        <row r="9">
          <cell r="C9">
            <v>102</v>
          </cell>
          <cell r="D9" t="str">
            <v>-  OIL IMMERSED TRANS. 160 KVA.</v>
          </cell>
          <cell r="E9">
            <v>148000</v>
          </cell>
          <cell r="F9">
            <v>2500</v>
          </cell>
          <cell r="G9" t="str">
            <v>SET</v>
          </cell>
        </row>
        <row r="10">
          <cell r="C10">
            <v>103</v>
          </cell>
          <cell r="D10" t="str">
            <v>-  OIL IMMERSED TRANS. 250 KVA.</v>
          </cell>
          <cell r="E10">
            <v>193000</v>
          </cell>
          <cell r="F10">
            <v>2500</v>
          </cell>
          <cell r="G10" t="str">
            <v>SET</v>
          </cell>
        </row>
        <row r="11">
          <cell r="C11">
            <v>104</v>
          </cell>
          <cell r="D11" t="str">
            <v>-  OIL IMMERSED TRANS. 315 KVA.</v>
          </cell>
          <cell r="E11">
            <v>262000</v>
          </cell>
          <cell r="F11">
            <v>3000</v>
          </cell>
          <cell r="G11" t="str">
            <v>SET</v>
          </cell>
        </row>
        <row r="12">
          <cell r="C12">
            <v>105</v>
          </cell>
          <cell r="D12" t="str">
            <v>-  OIL IMMERSED TRANS. 400 KVA.</v>
          </cell>
          <cell r="E12">
            <v>297500</v>
          </cell>
          <cell r="F12">
            <v>3000</v>
          </cell>
          <cell r="G12" t="str">
            <v>SET</v>
          </cell>
        </row>
        <row r="13">
          <cell r="C13">
            <v>106</v>
          </cell>
          <cell r="D13" t="str">
            <v>-  OIL IMMERSED TRANS. 500 KVA.</v>
          </cell>
          <cell r="E13">
            <v>323000</v>
          </cell>
          <cell r="F13">
            <v>3000</v>
          </cell>
          <cell r="G13" t="str">
            <v>SET</v>
          </cell>
        </row>
        <row r="14">
          <cell r="C14">
            <v>107</v>
          </cell>
          <cell r="D14" t="str">
            <v>-  OIL IMMERSED TRANS. 630 KVA.</v>
          </cell>
          <cell r="E14">
            <v>359000</v>
          </cell>
          <cell r="F14">
            <v>5000</v>
          </cell>
          <cell r="G14" t="str">
            <v>SET</v>
          </cell>
        </row>
        <row r="15">
          <cell r="C15">
            <v>108</v>
          </cell>
          <cell r="D15" t="str">
            <v>-  OIL IMMERSED TRANS. 800 KVA.</v>
          </cell>
          <cell r="E15">
            <v>446000</v>
          </cell>
          <cell r="F15">
            <v>5000</v>
          </cell>
          <cell r="G15" t="str">
            <v>SET</v>
          </cell>
        </row>
        <row r="16">
          <cell r="C16">
            <v>109</v>
          </cell>
          <cell r="D16" t="str">
            <v>-  OIL IMMERSED TRANS. 1,000 KVA.</v>
          </cell>
          <cell r="E16">
            <v>542000</v>
          </cell>
          <cell r="F16">
            <v>6000</v>
          </cell>
          <cell r="G16" t="str">
            <v>SET</v>
          </cell>
        </row>
        <row r="17">
          <cell r="C17">
            <v>110</v>
          </cell>
          <cell r="D17" t="str">
            <v>-  OIL IMMERSED TRANS. 1,250 KVA.</v>
          </cell>
          <cell r="E17">
            <v>595000</v>
          </cell>
          <cell r="F17">
            <v>6000</v>
          </cell>
          <cell r="G17" t="str">
            <v>SET</v>
          </cell>
        </row>
        <row r="18">
          <cell r="C18">
            <v>111</v>
          </cell>
          <cell r="D18" t="str">
            <v>-  OIL IMMERSED TRANS. 1,500 KVA.</v>
          </cell>
          <cell r="E18">
            <v>680000</v>
          </cell>
          <cell r="F18">
            <v>6500</v>
          </cell>
          <cell r="G18" t="str">
            <v>SET</v>
          </cell>
        </row>
        <row r="19">
          <cell r="C19">
            <v>112</v>
          </cell>
          <cell r="D19" t="str">
            <v>-  OIL IMMERSED TRANS. 2,000 KVA.</v>
          </cell>
          <cell r="E19">
            <v>855000</v>
          </cell>
          <cell r="F19">
            <v>7000</v>
          </cell>
          <cell r="G19" t="str">
            <v>SET</v>
          </cell>
        </row>
        <row r="20">
          <cell r="C20">
            <v>113</v>
          </cell>
          <cell r="D20" t="str">
            <v>-  OIL IMMERSED TRANS. 2,500 KVA.</v>
          </cell>
          <cell r="E20">
            <v>1046000</v>
          </cell>
          <cell r="F20">
            <v>7500</v>
          </cell>
          <cell r="G20" t="str">
            <v>SET</v>
          </cell>
        </row>
        <row r="21">
          <cell r="C21">
            <v>114</v>
          </cell>
          <cell r="D21" t="str">
            <v>-  OIL IMMERSED TRANS. 3,000 KVA.</v>
          </cell>
          <cell r="E21">
            <v>1256000</v>
          </cell>
          <cell r="F21">
            <v>8500</v>
          </cell>
          <cell r="G21" t="str">
            <v>SET</v>
          </cell>
        </row>
        <row r="22">
          <cell r="C22">
            <v>118</v>
          </cell>
          <cell r="D22" t="str">
            <v>22 - 24 KV หรือ 11 - 12 KV. OIL IMMERSED TRANS</v>
          </cell>
          <cell r="E22">
            <v>1500</v>
          </cell>
          <cell r="F22">
            <v>0</v>
          </cell>
          <cell r="G22" t="str">
            <v>EA.</v>
          </cell>
        </row>
        <row r="23">
          <cell r="C23">
            <v>115</v>
          </cell>
          <cell r="D23" t="str">
            <v>-  OIL IMMERSED TRANS. 100 KVA.</v>
          </cell>
          <cell r="E23">
            <v>104000</v>
          </cell>
          <cell r="F23">
            <v>2500</v>
          </cell>
          <cell r="G23" t="str">
            <v>SET</v>
          </cell>
        </row>
        <row r="24">
          <cell r="C24">
            <v>116</v>
          </cell>
          <cell r="D24" t="str">
            <v>-  OIL IMMERSED TRANS. 160 KVA.</v>
          </cell>
          <cell r="E24">
            <v>131000</v>
          </cell>
          <cell r="F24">
            <v>2500</v>
          </cell>
          <cell r="G24" t="str">
            <v>SET</v>
          </cell>
        </row>
        <row r="25">
          <cell r="C25">
            <v>117</v>
          </cell>
          <cell r="D25" t="str">
            <v>-  OIL IMMERSED TRANS. 200 KVA.</v>
          </cell>
          <cell r="E25">
            <v>154000</v>
          </cell>
          <cell r="F25">
            <v>2500</v>
          </cell>
          <cell r="G25" t="str">
            <v>SET</v>
          </cell>
        </row>
        <row r="26">
          <cell r="C26">
            <v>118</v>
          </cell>
          <cell r="D26" t="str">
            <v>-  OIL IMMERSED TRANS. 250 KVA.</v>
          </cell>
          <cell r="E26">
            <v>171000</v>
          </cell>
          <cell r="F26">
            <v>3000</v>
          </cell>
          <cell r="G26" t="str">
            <v>SET</v>
          </cell>
        </row>
        <row r="27">
          <cell r="C27">
            <v>119</v>
          </cell>
          <cell r="D27" t="str">
            <v>-  OIL IMMERSED TRANS. 315 KVA.</v>
          </cell>
          <cell r="E27">
            <v>227500</v>
          </cell>
          <cell r="F27">
            <v>3000</v>
          </cell>
          <cell r="G27" t="str">
            <v>SET</v>
          </cell>
        </row>
        <row r="28">
          <cell r="C28">
            <v>120</v>
          </cell>
          <cell r="D28" t="str">
            <v>-  OIL IMMERSED TRANS. 400 KVA.</v>
          </cell>
          <cell r="E28">
            <v>262000</v>
          </cell>
          <cell r="F28">
            <v>3000</v>
          </cell>
          <cell r="G28" t="str">
            <v>SET</v>
          </cell>
        </row>
        <row r="29">
          <cell r="C29">
            <v>121</v>
          </cell>
          <cell r="D29" t="str">
            <v>-  OIL IMMERSED TRANS. 500 KVA.</v>
          </cell>
          <cell r="E29">
            <v>289000</v>
          </cell>
          <cell r="F29">
            <v>3000</v>
          </cell>
          <cell r="G29" t="str">
            <v>SET</v>
          </cell>
        </row>
        <row r="30">
          <cell r="C30">
            <v>122</v>
          </cell>
          <cell r="D30" t="str">
            <v>-  OIL IMMERSED TRANS. 630 KVA.</v>
          </cell>
          <cell r="E30">
            <v>323000</v>
          </cell>
          <cell r="F30">
            <v>5000</v>
          </cell>
          <cell r="G30" t="str">
            <v>SET</v>
          </cell>
        </row>
        <row r="31">
          <cell r="C31">
            <v>123</v>
          </cell>
          <cell r="D31" t="str">
            <v>-  OIL IMMERSED TRANS. 800 KVA.</v>
          </cell>
          <cell r="E31">
            <v>402000</v>
          </cell>
          <cell r="F31">
            <v>5000</v>
          </cell>
          <cell r="G31" t="str">
            <v>SET</v>
          </cell>
        </row>
        <row r="32">
          <cell r="C32">
            <v>124</v>
          </cell>
          <cell r="D32" t="str">
            <v>-  OIL IMMERSED TRANS. 1,000 KVA.</v>
          </cell>
          <cell r="E32">
            <v>480000</v>
          </cell>
          <cell r="F32">
            <v>6000</v>
          </cell>
          <cell r="G32" t="str">
            <v>SET</v>
          </cell>
        </row>
        <row r="33">
          <cell r="C33">
            <v>125</v>
          </cell>
          <cell r="D33" t="str">
            <v>-  OIL IMMERSED TRANS. 1,250 KVA.</v>
          </cell>
          <cell r="E33">
            <v>542000</v>
          </cell>
          <cell r="F33">
            <v>6000</v>
          </cell>
          <cell r="G33" t="str">
            <v>SET</v>
          </cell>
        </row>
        <row r="34">
          <cell r="C34">
            <v>126</v>
          </cell>
          <cell r="D34" t="str">
            <v>-  OIL IMMERSED TRANS. 1,600 KVA.</v>
          </cell>
          <cell r="E34">
            <v>629000</v>
          </cell>
          <cell r="F34">
            <v>6000</v>
          </cell>
          <cell r="G34" t="str">
            <v>SET</v>
          </cell>
        </row>
        <row r="35">
          <cell r="C35">
            <v>127</v>
          </cell>
          <cell r="D35" t="str">
            <v>-  OIL IMMERSED TRANS. 2,000 KVA.</v>
          </cell>
          <cell r="E35">
            <v>785000</v>
          </cell>
          <cell r="F35">
            <v>7000</v>
          </cell>
          <cell r="G35" t="str">
            <v>SET</v>
          </cell>
        </row>
        <row r="36">
          <cell r="C36">
            <v>128</v>
          </cell>
          <cell r="D36" t="str">
            <v>-  OIL IMMERSED TRANS. 2,500 KVA.</v>
          </cell>
          <cell r="E36">
            <v>959000</v>
          </cell>
          <cell r="F36">
            <v>7000</v>
          </cell>
          <cell r="G36" t="str">
            <v>SET</v>
          </cell>
        </row>
        <row r="37">
          <cell r="C37">
            <v>129</v>
          </cell>
          <cell r="D37" t="str">
            <v>-  OIL IMMERSED TRANS. 3,150 KVA.</v>
          </cell>
          <cell r="E37">
            <v>1133000</v>
          </cell>
          <cell r="F37">
            <v>8000</v>
          </cell>
          <cell r="G37" t="str">
            <v>SET</v>
          </cell>
        </row>
        <row r="38">
          <cell r="C38">
            <v>2</v>
          </cell>
          <cell r="D38" t="str">
            <v>DRY TYPE CAST RESIN TRANSFORMER</v>
          </cell>
          <cell r="E38">
            <v>1500</v>
          </cell>
          <cell r="F38">
            <v>0</v>
          </cell>
          <cell r="G38" t="str">
            <v>EA.</v>
          </cell>
        </row>
        <row r="39">
          <cell r="C39">
            <v>135</v>
          </cell>
          <cell r="D39" t="str">
            <v>22 - 24 KV OR 11 - 12 KV.  CAST RESIN TRANS</v>
          </cell>
          <cell r="E39">
            <v>4000</v>
          </cell>
          <cell r="F39">
            <v>0</v>
          </cell>
          <cell r="G39" t="str">
            <v>EA.</v>
          </cell>
        </row>
        <row r="40">
          <cell r="C40">
            <v>201</v>
          </cell>
          <cell r="D40" t="str">
            <v>-  CAST RESIN TRANS. 100 KVA.</v>
          </cell>
          <cell r="E40">
            <v>180000</v>
          </cell>
          <cell r="F40">
            <v>7000</v>
          </cell>
          <cell r="G40" t="str">
            <v>SET</v>
          </cell>
        </row>
        <row r="41">
          <cell r="C41">
            <v>202</v>
          </cell>
          <cell r="D41" t="str">
            <v>-  CAST RESIN TRANS. 160 KVA.</v>
          </cell>
          <cell r="E41">
            <v>243000</v>
          </cell>
          <cell r="F41">
            <v>7000</v>
          </cell>
          <cell r="G41" t="str">
            <v>SET</v>
          </cell>
        </row>
        <row r="42">
          <cell r="C42">
            <v>203</v>
          </cell>
          <cell r="D42" t="str">
            <v>-  CAST RESIN TRANS. 250 KVA.</v>
          </cell>
          <cell r="E42">
            <v>304000</v>
          </cell>
          <cell r="F42">
            <v>8000</v>
          </cell>
          <cell r="G42" t="str">
            <v>SET</v>
          </cell>
        </row>
        <row r="43">
          <cell r="C43">
            <v>204</v>
          </cell>
          <cell r="D43" t="str">
            <v>-  CAST RESIN TRANS. 315 KVA.</v>
          </cell>
          <cell r="E43">
            <v>342000</v>
          </cell>
          <cell r="F43">
            <v>8000</v>
          </cell>
          <cell r="G43" t="str">
            <v>SET</v>
          </cell>
        </row>
        <row r="44">
          <cell r="C44">
            <v>205</v>
          </cell>
          <cell r="D44" t="str">
            <v>-  CAST RESIN TRANS. 400 KVA.</v>
          </cell>
          <cell r="E44">
            <v>410000</v>
          </cell>
          <cell r="F44">
            <v>10000</v>
          </cell>
          <cell r="G44" t="str">
            <v>SET</v>
          </cell>
        </row>
        <row r="45">
          <cell r="C45">
            <v>206</v>
          </cell>
          <cell r="D45" t="str">
            <v>-  CAST RESIN TRANS. 500 KVA.</v>
          </cell>
          <cell r="E45">
            <v>486000</v>
          </cell>
          <cell r="F45">
            <v>10000</v>
          </cell>
          <cell r="G45" t="str">
            <v>SET</v>
          </cell>
        </row>
        <row r="46">
          <cell r="C46">
            <v>207</v>
          </cell>
          <cell r="D46" t="str">
            <v>-  CAST RESIN TRANS. 630 KVA.</v>
          </cell>
          <cell r="E46">
            <v>574000</v>
          </cell>
          <cell r="F46">
            <v>12000</v>
          </cell>
          <cell r="G46" t="str">
            <v>SET</v>
          </cell>
        </row>
        <row r="47">
          <cell r="C47">
            <v>208</v>
          </cell>
          <cell r="D47" t="str">
            <v>-  CAST RESIN TRANS. 800 KVA.</v>
          </cell>
          <cell r="E47">
            <v>673000</v>
          </cell>
          <cell r="F47">
            <v>12000</v>
          </cell>
          <cell r="G47" t="str">
            <v>SET</v>
          </cell>
        </row>
        <row r="48">
          <cell r="C48">
            <v>209</v>
          </cell>
          <cell r="D48" t="str">
            <v>-  CAST RESIN TRANS. 1,000 KVA.</v>
          </cell>
          <cell r="E48">
            <v>830000</v>
          </cell>
          <cell r="F48">
            <v>15000</v>
          </cell>
          <cell r="G48" t="str">
            <v>SET</v>
          </cell>
        </row>
        <row r="49">
          <cell r="C49">
            <v>210</v>
          </cell>
          <cell r="D49" t="str">
            <v>-  CAST RESIN TRANS. 1,250 KVA.</v>
          </cell>
          <cell r="E49">
            <v>991000</v>
          </cell>
          <cell r="F49">
            <v>15000</v>
          </cell>
          <cell r="G49" t="str">
            <v>SET</v>
          </cell>
        </row>
        <row r="50">
          <cell r="C50">
            <v>211</v>
          </cell>
          <cell r="D50" t="str">
            <v>-  CAST RESIN TRANS. 1,600 KVA.</v>
          </cell>
          <cell r="E50">
            <v>1137000</v>
          </cell>
          <cell r="F50">
            <v>15000</v>
          </cell>
          <cell r="G50" t="str">
            <v>SET</v>
          </cell>
        </row>
        <row r="51">
          <cell r="C51">
            <v>212</v>
          </cell>
          <cell r="D51" t="str">
            <v>-  CAST RESIN TRANS. 2,000 KVA.</v>
          </cell>
          <cell r="E51">
            <v>1425000</v>
          </cell>
          <cell r="F51">
            <v>18000</v>
          </cell>
          <cell r="G51" t="str">
            <v>SET</v>
          </cell>
        </row>
        <row r="52">
          <cell r="C52">
            <v>213</v>
          </cell>
          <cell r="D52" t="str">
            <v>-  CAST RESIN TRANS. 2,500 KVA.</v>
          </cell>
          <cell r="E52">
            <v>1700000</v>
          </cell>
          <cell r="F52">
            <v>20000</v>
          </cell>
          <cell r="G52" t="str">
            <v>SET</v>
          </cell>
        </row>
        <row r="53">
          <cell r="C53">
            <v>214</v>
          </cell>
          <cell r="D53" t="str">
            <v>-  CAST RESIN TRANS. 3,000 KVA.</v>
          </cell>
          <cell r="E53">
            <v>1902000</v>
          </cell>
          <cell r="F53">
            <v>22000</v>
          </cell>
          <cell r="G53" t="str">
            <v>SET</v>
          </cell>
        </row>
        <row r="54">
          <cell r="C54">
            <v>214</v>
          </cell>
          <cell r="D54" t="str">
            <v>SPACE</v>
          </cell>
          <cell r="E54">
            <v>4750</v>
          </cell>
          <cell r="F54">
            <v>0</v>
          </cell>
          <cell r="G54" t="str">
            <v>SET</v>
          </cell>
        </row>
        <row r="55">
          <cell r="C55">
            <v>3</v>
          </cell>
          <cell r="D55" t="str">
            <v>PAD MOUNTED TRANSFORMER</v>
          </cell>
          <cell r="E55">
            <v>5400</v>
          </cell>
          <cell r="F55">
            <v>0</v>
          </cell>
          <cell r="G55" t="str">
            <v>SET</v>
          </cell>
        </row>
        <row r="56">
          <cell r="C56">
            <v>216</v>
          </cell>
          <cell r="D56" t="str">
            <v>11 - 12 OR 22 - 24 KA. PAD MOUNTED TRANS</v>
          </cell>
          <cell r="E56">
            <v>6900</v>
          </cell>
          <cell r="F56">
            <v>0</v>
          </cell>
          <cell r="G56" t="str">
            <v>SET</v>
          </cell>
        </row>
        <row r="57">
          <cell r="C57">
            <v>301</v>
          </cell>
          <cell r="D57" t="str">
            <v>-  PAD MOUNTED TRANS. 100 KVA.</v>
          </cell>
          <cell r="E57">
            <v>100000</v>
          </cell>
          <cell r="F57">
            <v>2500</v>
          </cell>
          <cell r="G57" t="str">
            <v>SET</v>
          </cell>
        </row>
        <row r="58">
          <cell r="C58">
            <v>302</v>
          </cell>
          <cell r="D58" t="str">
            <v>-  PAD MOUNTED TRANS. 160 KVA.</v>
          </cell>
          <cell r="E58">
            <v>131000</v>
          </cell>
          <cell r="F58">
            <v>2500</v>
          </cell>
          <cell r="G58" t="str">
            <v>SET</v>
          </cell>
        </row>
        <row r="59">
          <cell r="C59">
            <v>303</v>
          </cell>
          <cell r="D59" t="str">
            <v>-  PAD MOUNTED TRANS. 250 KVA.</v>
          </cell>
          <cell r="E59">
            <v>165000</v>
          </cell>
          <cell r="F59">
            <v>2500</v>
          </cell>
          <cell r="G59" t="str">
            <v>SET</v>
          </cell>
        </row>
        <row r="60">
          <cell r="C60">
            <v>304</v>
          </cell>
          <cell r="D60" t="str">
            <v>-  PAD MOUNTED TRANS. 315 KVA.</v>
          </cell>
          <cell r="E60">
            <v>185000</v>
          </cell>
          <cell r="F60">
            <v>3000</v>
          </cell>
          <cell r="G60" t="str">
            <v>SET</v>
          </cell>
        </row>
        <row r="61">
          <cell r="C61">
            <v>305</v>
          </cell>
          <cell r="D61" t="str">
            <v>-  PAD MOUNTED TRANS. 400 KVA.</v>
          </cell>
          <cell r="E61">
            <v>222000</v>
          </cell>
          <cell r="F61">
            <v>3000</v>
          </cell>
          <cell r="G61" t="str">
            <v>SET</v>
          </cell>
        </row>
        <row r="62">
          <cell r="C62">
            <v>306</v>
          </cell>
          <cell r="D62" t="str">
            <v>-  PAD MOUNTED TRANS. 500 KVA.</v>
          </cell>
          <cell r="E62">
            <v>263000</v>
          </cell>
          <cell r="F62">
            <v>3000</v>
          </cell>
          <cell r="G62" t="str">
            <v>SET</v>
          </cell>
        </row>
        <row r="63">
          <cell r="C63">
            <v>307</v>
          </cell>
          <cell r="D63" t="str">
            <v>-  PAD MOUNTED TRANS. 630 KVA.</v>
          </cell>
          <cell r="E63">
            <v>311000</v>
          </cell>
          <cell r="F63">
            <v>5000</v>
          </cell>
          <cell r="G63" t="str">
            <v>SET</v>
          </cell>
        </row>
        <row r="64">
          <cell r="C64">
            <v>308</v>
          </cell>
          <cell r="D64" t="str">
            <v>-  PAD MOUNTED TRANS. 800 KVA.</v>
          </cell>
          <cell r="E64">
            <v>364000</v>
          </cell>
          <cell r="F64">
            <v>5000</v>
          </cell>
          <cell r="G64" t="str">
            <v>SET</v>
          </cell>
        </row>
        <row r="65">
          <cell r="C65">
            <v>309</v>
          </cell>
          <cell r="D65" t="str">
            <v>-  PAD MOUNTED TRANS. 1,000 KVA.</v>
          </cell>
          <cell r="E65">
            <v>450000</v>
          </cell>
          <cell r="F65">
            <v>6000</v>
          </cell>
          <cell r="G65" t="str">
            <v>SET</v>
          </cell>
        </row>
        <row r="66">
          <cell r="C66">
            <v>310</v>
          </cell>
          <cell r="D66" t="str">
            <v>-  PAD MOUNTED TRANS. 1,250 KVA.</v>
          </cell>
          <cell r="E66">
            <v>537000</v>
          </cell>
          <cell r="F66">
            <v>6000</v>
          </cell>
          <cell r="G66" t="str">
            <v>SET</v>
          </cell>
        </row>
        <row r="67">
          <cell r="C67">
            <v>311</v>
          </cell>
          <cell r="D67" t="str">
            <v>-  PAD MOUNTED TRANS. 1,500 KVA.</v>
          </cell>
          <cell r="E67">
            <v>616000</v>
          </cell>
          <cell r="F67">
            <v>6000</v>
          </cell>
          <cell r="G67" t="str">
            <v>SET</v>
          </cell>
        </row>
        <row r="68">
          <cell r="C68">
            <v>312</v>
          </cell>
          <cell r="D68" t="str">
            <v>-  PAD MOUNTED TRANS. 2,000 KVA.</v>
          </cell>
          <cell r="E68">
            <v>772000</v>
          </cell>
          <cell r="F68">
            <v>7000</v>
          </cell>
          <cell r="G68" t="str">
            <v>SET</v>
          </cell>
        </row>
        <row r="69">
          <cell r="C69">
            <v>313</v>
          </cell>
          <cell r="D69" t="str">
            <v>-  PAD MOUNTED TRANS. 2,500 KVA.</v>
          </cell>
          <cell r="E69">
            <v>921000</v>
          </cell>
          <cell r="F69">
            <v>7000</v>
          </cell>
          <cell r="G69" t="str">
            <v>SET</v>
          </cell>
        </row>
        <row r="70">
          <cell r="C70">
            <v>314</v>
          </cell>
          <cell r="D70" t="str">
            <v>-  PAD MOUNTED TRANS. 3,000 KVA.</v>
          </cell>
          <cell r="E70">
            <v>1030000</v>
          </cell>
          <cell r="F70">
            <v>8000</v>
          </cell>
          <cell r="G70" t="str">
            <v>SET</v>
          </cell>
        </row>
        <row r="71">
          <cell r="C71">
            <v>230</v>
          </cell>
          <cell r="D71" t="str">
            <v>OIL IMMERSED TRANSFORMER</v>
          </cell>
          <cell r="E71">
            <v>17000</v>
          </cell>
          <cell r="F71">
            <v>0</v>
          </cell>
          <cell r="G71" t="str">
            <v>SET</v>
          </cell>
        </row>
        <row r="72">
          <cell r="C72">
            <v>231</v>
          </cell>
          <cell r="D72" t="str">
            <v>33 KA. PAD MOUNTED TRANS</v>
          </cell>
          <cell r="E72">
            <v>17500</v>
          </cell>
          <cell r="F72">
            <v>0</v>
          </cell>
          <cell r="G72" t="str">
            <v>SET</v>
          </cell>
        </row>
        <row r="73">
          <cell r="C73">
            <v>315</v>
          </cell>
          <cell r="D73" t="str">
            <v>-  PAD MOUNTED TRANS. 100 KVA.</v>
          </cell>
          <cell r="E73">
            <v>106000</v>
          </cell>
          <cell r="F73">
            <v>2500</v>
          </cell>
          <cell r="G73" t="str">
            <v>SET</v>
          </cell>
        </row>
        <row r="74">
          <cell r="C74">
            <v>316</v>
          </cell>
          <cell r="D74" t="str">
            <v>-  PAD MOUNTED TRANS. 160 KVA.</v>
          </cell>
          <cell r="E74">
            <v>139000</v>
          </cell>
          <cell r="F74">
            <v>2500</v>
          </cell>
          <cell r="G74" t="str">
            <v>SET</v>
          </cell>
        </row>
        <row r="75">
          <cell r="C75">
            <v>317</v>
          </cell>
          <cell r="D75" t="str">
            <v>-  PAD MOUNTED TRANS. 250 KVA.</v>
          </cell>
          <cell r="E75">
            <v>176000</v>
          </cell>
          <cell r="F75">
            <v>2500</v>
          </cell>
          <cell r="G75" t="str">
            <v>SET</v>
          </cell>
        </row>
        <row r="76">
          <cell r="C76">
            <v>318</v>
          </cell>
          <cell r="D76" t="str">
            <v>-  PAD MOUNTED TRANS. 315 KVA.</v>
          </cell>
          <cell r="E76">
            <v>197000</v>
          </cell>
          <cell r="F76">
            <v>3000</v>
          </cell>
          <cell r="G76" t="str">
            <v>SET</v>
          </cell>
        </row>
        <row r="77">
          <cell r="C77">
            <v>319</v>
          </cell>
          <cell r="D77" t="str">
            <v>-  PAD MOUNTED TRANS. 400 KVA.</v>
          </cell>
          <cell r="E77">
            <v>237000</v>
          </cell>
          <cell r="F77">
            <v>3000</v>
          </cell>
          <cell r="G77" t="str">
            <v>SET</v>
          </cell>
        </row>
        <row r="78">
          <cell r="C78">
            <v>320</v>
          </cell>
          <cell r="D78" t="str">
            <v>-  PAD MOUNTED TRANS. 500 KVA.</v>
          </cell>
          <cell r="E78">
            <v>280000</v>
          </cell>
          <cell r="F78">
            <v>3000</v>
          </cell>
          <cell r="G78" t="str">
            <v>SET</v>
          </cell>
        </row>
        <row r="79">
          <cell r="C79">
            <v>321</v>
          </cell>
          <cell r="D79" t="str">
            <v>-  PAD MOUNTED TRANS. 630 KVA.</v>
          </cell>
          <cell r="E79">
            <v>331000</v>
          </cell>
          <cell r="F79">
            <v>5000</v>
          </cell>
          <cell r="G79" t="str">
            <v>SET</v>
          </cell>
        </row>
        <row r="80">
          <cell r="C80">
            <v>322</v>
          </cell>
          <cell r="D80" t="str">
            <v>-  PAD MOUNTED TRANS. 800 KVA.</v>
          </cell>
          <cell r="E80">
            <v>388000</v>
          </cell>
          <cell r="F80">
            <v>5000</v>
          </cell>
          <cell r="G80" t="str">
            <v>SET</v>
          </cell>
        </row>
        <row r="81">
          <cell r="C81">
            <v>323</v>
          </cell>
          <cell r="D81" t="str">
            <v>-  PAD MOUNTED TRANS. 1,000 KVA.</v>
          </cell>
          <cell r="E81">
            <v>480000</v>
          </cell>
          <cell r="F81">
            <v>6000</v>
          </cell>
          <cell r="G81" t="str">
            <v>SET</v>
          </cell>
        </row>
        <row r="82">
          <cell r="C82">
            <v>324</v>
          </cell>
          <cell r="D82" t="str">
            <v>-  PAD MOUNTED TRANS. 1,250 KVA.</v>
          </cell>
          <cell r="E82">
            <v>572000</v>
          </cell>
          <cell r="F82">
            <v>6000</v>
          </cell>
          <cell r="G82" t="str">
            <v>SET</v>
          </cell>
        </row>
        <row r="83">
          <cell r="C83">
            <v>325</v>
          </cell>
          <cell r="D83" t="str">
            <v>-  PAD MOUNTED TRANS. 1,500 KVA.</v>
          </cell>
          <cell r="E83">
            <v>657000</v>
          </cell>
          <cell r="F83">
            <v>6500</v>
          </cell>
          <cell r="G83" t="str">
            <v>SET</v>
          </cell>
        </row>
        <row r="84">
          <cell r="C84">
            <v>326</v>
          </cell>
          <cell r="D84" t="str">
            <v>-  PAD MOUNTED TRANS. 2,000 KVA.</v>
          </cell>
          <cell r="E84">
            <v>823000</v>
          </cell>
          <cell r="F84">
            <v>7000</v>
          </cell>
          <cell r="G84" t="str">
            <v>SET</v>
          </cell>
        </row>
        <row r="85">
          <cell r="C85">
            <v>327</v>
          </cell>
          <cell r="D85" t="str">
            <v>-  PAD MOUNTED TRANS. 2,500 KVA.</v>
          </cell>
          <cell r="E85">
            <v>982000</v>
          </cell>
          <cell r="F85">
            <v>7500</v>
          </cell>
          <cell r="G85" t="str">
            <v>SET</v>
          </cell>
        </row>
        <row r="86">
          <cell r="C86">
            <v>328</v>
          </cell>
          <cell r="D86" t="str">
            <v>-  PAD MOUNTED TRANS. 3,000 KVA.</v>
          </cell>
          <cell r="E86">
            <v>1110000</v>
          </cell>
          <cell r="F86">
            <v>8500</v>
          </cell>
          <cell r="G86" t="str">
            <v>SET</v>
          </cell>
        </row>
        <row r="87">
          <cell r="C87">
            <v>4</v>
          </cell>
          <cell r="D87" t="str">
            <v>GENERATOR SET</v>
          </cell>
          <cell r="E87">
            <v>650</v>
          </cell>
          <cell r="F87">
            <v>300</v>
          </cell>
          <cell r="G87" t="str">
            <v>SET</v>
          </cell>
        </row>
        <row r="88">
          <cell r="C88">
            <v>401</v>
          </cell>
          <cell r="D88" t="str">
            <v>-  GEN. SET 35 KVA. (PRIME)</v>
          </cell>
          <cell r="E88">
            <v>456000</v>
          </cell>
          <cell r="F88">
            <v>8000</v>
          </cell>
          <cell r="G88" t="str">
            <v>SET</v>
          </cell>
        </row>
        <row r="89">
          <cell r="C89">
            <v>402</v>
          </cell>
          <cell r="D89" t="str">
            <v>-  GEN. SET 50 KVA. (PRIME)</v>
          </cell>
          <cell r="E89">
            <v>546000</v>
          </cell>
          <cell r="F89">
            <v>8000</v>
          </cell>
          <cell r="G89" t="str">
            <v>SET</v>
          </cell>
        </row>
        <row r="90">
          <cell r="C90">
            <v>403</v>
          </cell>
          <cell r="D90" t="str">
            <v>-  GEN. SET 60 KVA. (PRIME)</v>
          </cell>
          <cell r="E90">
            <v>592000</v>
          </cell>
          <cell r="F90">
            <v>1000</v>
          </cell>
          <cell r="G90" t="str">
            <v>SET</v>
          </cell>
        </row>
        <row r="91">
          <cell r="C91">
            <v>404</v>
          </cell>
          <cell r="D91" t="str">
            <v>-  GEN. SET 80 KVA. (PRIME)</v>
          </cell>
          <cell r="E91">
            <v>600000</v>
          </cell>
          <cell r="F91">
            <v>1000</v>
          </cell>
          <cell r="G91" t="str">
            <v>SET</v>
          </cell>
        </row>
        <row r="92">
          <cell r="C92">
            <v>405</v>
          </cell>
          <cell r="D92" t="str">
            <v>-  GEN. SET 100 KVA. (PRIME)</v>
          </cell>
          <cell r="E92">
            <v>683000</v>
          </cell>
          <cell r="F92">
            <v>15000</v>
          </cell>
          <cell r="G92" t="str">
            <v>SET</v>
          </cell>
        </row>
        <row r="93">
          <cell r="C93">
            <v>406</v>
          </cell>
          <cell r="D93" t="str">
            <v>-  GEN. SET 130 KVA. (PRIME)</v>
          </cell>
          <cell r="E93">
            <v>900000</v>
          </cell>
          <cell r="F93">
            <v>15000</v>
          </cell>
          <cell r="G93" t="str">
            <v>SET</v>
          </cell>
        </row>
        <row r="94">
          <cell r="C94">
            <v>407</v>
          </cell>
          <cell r="D94" t="str">
            <v>-  GEN. SET 170 KVA. (PRIME)</v>
          </cell>
          <cell r="E94">
            <v>1100000</v>
          </cell>
          <cell r="F94">
            <v>20000</v>
          </cell>
          <cell r="G94" t="str">
            <v>SET</v>
          </cell>
        </row>
        <row r="95">
          <cell r="C95">
            <v>408</v>
          </cell>
          <cell r="D95" t="str">
            <v>-  GEN. SET 200 KVA. (PRIME)</v>
          </cell>
          <cell r="E95">
            <v>1200000</v>
          </cell>
          <cell r="F95">
            <v>20000</v>
          </cell>
          <cell r="G95" t="str">
            <v>SET</v>
          </cell>
        </row>
        <row r="96">
          <cell r="C96">
            <v>409</v>
          </cell>
          <cell r="D96" t="str">
            <v>-  GEN. SET 230 KVA. (PRIME)</v>
          </cell>
          <cell r="E96">
            <v>1350000</v>
          </cell>
          <cell r="F96">
            <v>20000</v>
          </cell>
          <cell r="G96" t="str">
            <v>SET</v>
          </cell>
        </row>
        <row r="97">
          <cell r="C97">
            <v>410</v>
          </cell>
          <cell r="D97" t="str">
            <v>-  GEN. SET 250 KVA. (PRIME)</v>
          </cell>
          <cell r="E97">
            <v>1350000</v>
          </cell>
          <cell r="F97">
            <v>25000</v>
          </cell>
          <cell r="G97" t="str">
            <v>SET</v>
          </cell>
        </row>
        <row r="98">
          <cell r="C98">
            <v>411</v>
          </cell>
          <cell r="D98" t="str">
            <v>-  GEN. SET 300 KVA. (PRIME)</v>
          </cell>
          <cell r="E98">
            <v>1514000</v>
          </cell>
          <cell r="F98">
            <v>25000</v>
          </cell>
          <cell r="G98" t="str">
            <v>SET</v>
          </cell>
        </row>
        <row r="99">
          <cell r="C99">
            <v>412</v>
          </cell>
          <cell r="D99" t="str">
            <v>-  GEN. SET 320 KVA. (PRIME)</v>
          </cell>
          <cell r="E99">
            <v>1600000</v>
          </cell>
          <cell r="F99">
            <v>25000</v>
          </cell>
          <cell r="G99" t="str">
            <v>SET</v>
          </cell>
        </row>
        <row r="100">
          <cell r="C100">
            <v>413</v>
          </cell>
          <cell r="D100" t="str">
            <v>-  GEN. SET 360 KVA. (PRIME)</v>
          </cell>
          <cell r="E100">
            <v>1884000</v>
          </cell>
          <cell r="F100">
            <v>25000</v>
          </cell>
          <cell r="G100" t="str">
            <v>SET</v>
          </cell>
        </row>
        <row r="101">
          <cell r="C101">
            <v>414</v>
          </cell>
          <cell r="D101" t="str">
            <v>-  GEN. SET 380 KVA. (PRIME)</v>
          </cell>
          <cell r="E101">
            <v>1950000</v>
          </cell>
          <cell r="F101">
            <v>25000</v>
          </cell>
          <cell r="G101" t="str">
            <v>SET</v>
          </cell>
        </row>
        <row r="102">
          <cell r="C102">
            <v>415</v>
          </cell>
          <cell r="D102" t="str">
            <v>-  GEN. SET 450 KVA. (PRIME)</v>
          </cell>
          <cell r="E102">
            <v>2000000</v>
          </cell>
          <cell r="F102">
            <v>30000</v>
          </cell>
          <cell r="G102" t="str">
            <v>SET</v>
          </cell>
        </row>
        <row r="103">
          <cell r="C103">
            <v>416</v>
          </cell>
          <cell r="D103" t="str">
            <v>-  GEN. SET 500 KVA. (PRIME)</v>
          </cell>
          <cell r="E103">
            <v>2190000</v>
          </cell>
          <cell r="F103">
            <v>30000</v>
          </cell>
          <cell r="G103" t="str">
            <v>SET</v>
          </cell>
        </row>
        <row r="104">
          <cell r="C104">
            <v>417</v>
          </cell>
          <cell r="D104" t="str">
            <v>-  GEN. SET 650 KVA. (PRIME)</v>
          </cell>
          <cell r="E104">
            <v>2897000</v>
          </cell>
          <cell r="F104">
            <v>30000</v>
          </cell>
          <cell r="G104" t="str">
            <v>SET</v>
          </cell>
        </row>
        <row r="105">
          <cell r="C105">
            <v>418</v>
          </cell>
          <cell r="D105" t="str">
            <v>-  GEN. SET 720 KVA. (PRIME)</v>
          </cell>
          <cell r="E105">
            <v>3200000</v>
          </cell>
          <cell r="F105">
            <v>35000</v>
          </cell>
          <cell r="G105" t="str">
            <v>SET</v>
          </cell>
        </row>
        <row r="106">
          <cell r="C106">
            <v>419</v>
          </cell>
          <cell r="D106" t="str">
            <v>-  GEN. SET 760 KVA. (PRIME)</v>
          </cell>
          <cell r="E106">
            <v>3700000</v>
          </cell>
          <cell r="F106">
            <v>35000</v>
          </cell>
          <cell r="G106" t="str">
            <v>SET</v>
          </cell>
        </row>
        <row r="107">
          <cell r="C107">
            <v>420</v>
          </cell>
          <cell r="D107" t="str">
            <v>-  GEN. SET 720 KVA. (PRIME)</v>
          </cell>
          <cell r="E107">
            <v>3963000</v>
          </cell>
          <cell r="F107">
            <v>40000</v>
          </cell>
          <cell r="G107" t="str">
            <v>SET</v>
          </cell>
        </row>
        <row r="108">
          <cell r="C108">
            <v>421</v>
          </cell>
          <cell r="D108" t="str">
            <v>-  GEN. SET 1,000 KVA. (PRIME)</v>
          </cell>
          <cell r="E108">
            <v>4683000</v>
          </cell>
          <cell r="F108">
            <v>45000</v>
          </cell>
          <cell r="G108" t="str">
            <v>SET</v>
          </cell>
        </row>
        <row r="109">
          <cell r="C109">
            <v>422</v>
          </cell>
          <cell r="D109" t="str">
            <v>-  GEN. SET 1,250 KVA. (PRIME)</v>
          </cell>
          <cell r="E109">
            <v>5400000</v>
          </cell>
          <cell r="F109">
            <v>50000</v>
          </cell>
          <cell r="G109" t="str">
            <v>SET</v>
          </cell>
        </row>
        <row r="110">
          <cell r="C110">
            <v>423</v>
          </cell>
          <cell r="D110" t="str">
            <v>-  GEN. SET 1,375 KVA. (PRIME)</v>
          </cell>
          <cell r="E110">
            <v>6330000</v>
          </cell>
          <cell r="F110">
            <v>50000</v>
          </cell>
          <cell r="G110" t="str">
            <v>SET</v>
          </cell>
        </row>
        <row r="111">
          <cell r="C111">
            <v>343</v>
          </cell>
          <cell r="D111" t="str">
            <v>SPACE</v>
          </cell>
          <cell r="E111">
            <v>120</v>
          </cell>
          <cell r="F111">
            <v>500</v>
          </cell>
          <cell r="G111" t="str">
            <v>SET</v>
          </cell>
        </row>
        <row r="112">
          <cell r="C112">
            <v>431</v>
          </cell>
          <cell r="D112" t="str">
            <v>-  GEN. SET 30 KVA. (STAND-BY)</v>
          </cell>
          <cell r="E112">
            <v>411000</v>
          </cell>
          <cell r="F112">
            <v>6000</v>
          </cell>
          <cell r="G112" t="str">
            <v>SET</v>
          </cell>
        </row>
        <row r="113">
          <cell r="C113">
            <v>432</v>
          </cell>
          <cell r="D113" t="str">
            <v>-  GEN. SET 45 KVA. (STAND-BY)</v>
          </cell>
          <cell r="E113">
            <v>456000</v>
          </cell>
          <cell r="F113">
            <v>6000</v>
          </cell>
          <cell r="G113" t="str">
            <v>SET</v>
          </cell>
        </row>
        <row r="114">
          <cell r="C114">
            <v>433</v>
          </cell>
          <cell r="D114" t="str">
            <v>-  GEN. SET 50 KVA. (STAND-BY)</v>
          </cell>
          <cell r="E114">
            <v>546000</v>
          </cell>
          <cell r="F114">
            <v>8000</v>
          </cell>
          <cell r="G114" t="str">
            <v>SET</v>
          </cell>
        </row>
        <row r="115">
          <cell r="C115">
            <v>434</v>
          </cell>
          <cell r="D115" t="str">
            <v>-  GEN. SET 70 KVA. (STAND-BY)</v>
          </cell>
          <cell r="E115">
            <v>570000</v>
          </cell>
          <cell r="F115">
            <v>8000</v>
          </cell>
          <cell r="G115" t="str">
            <v>SET</v>
          </cell>
        </row>
        <row r="116">
          <cell r="C116">
            <v>435</v>
          </cell>
          <cell r="D116" t="str">
            <v>-  GEN. SET 90 KVA. (STAND-BY)</v>
          </cell>
          <cell r="E116">
            <v>590000</v>
          </cell>
          <cell r="F116">
            <v>10000</v>
          </cell>
          <cell r="G116" t="str">
            <v>SET</v>
          </cell>
        </row>
        <row r="117">
          <cell r="C117">
            <v>436</v>
          </cell>
          <cell r="D117" t="str">
            <v>-  GEN. SET 110 KVA. (STAND-BY)</v>
          </cell>
          <cell r="E117">
            <v>670000</v>
          </cell>
          <cell r="F117">
            <v>10000</v>
          </cell>
          <cell r="G117" t="str">
            <v>SET</v>
          </cell>
        </row>
        <row r="118">
          <cell r="C118">
            <v>437</v>
          </cell>
          <cell r="D118" t="str">
            <v>-  GEN. SET 150 KVA. (STAND-BY)</v>
          </cell>
          <cell r="E118">
            <v>900000</v>
          </cell>
          <cell r="F118">
            <v>15000</v>
          </cell>
          <cell r="G118" t="str">
            <v>SET</v>
          </cell>
        </row>
        <row r="119">
          <cell r="C119">
            <v>438</v>
          </cell>
          <cell r="D119" t="str">
            <v>-  GEN. SET 190 KVA. (STAND-BY)</v>
          </cell>
          <cell r="E119">
            <v>920000</v>
          </cell>
          <cell r="F119">
            <v>15000</v>
          </cell>
          <cell r="G119" t="str">
            <v>SET</v>
          </cell>
        </row>
        <row r="120">
          <cell r="C120">
            <v>439</v>
          </cell>
          <cell r="D120" t="str">
            <v>-  GEN. SET 210 KVA. (STAND-BY)</v>
          </cell>
          <cell r="E120">
            <v>1100000</v>
          </cell>
          <cell r="F120">
            <v>20000</v>
          </cell>
          <cell r="G120" t="str">
            <v>SET</v>
          </cell>
        </row>
        <row r="121">
          <cell r="C121">
            <v>440</v>
          </cell>
          <cell r="D121" t="str">
            <v>-  GEN. SET 250 KVA. (STAND-BY)</v>
          </cell>
          <cell r="E121">
            <v>1214000</v>
          </cell>
          <cell r="F121">
            <v>20000</v>
          </cell>
          <cell r="G121" t="str">
            <v>SET</v>
          </cell>
        </row>
        <row r="122">
          <cell r="C122">
            <v>441</v>
          </cell>
          <cell r="D122" t="str">
            <v>-  GEN. SET 280 KVA. (STAND-BY)</v>
          </cell>
          <cell r="E122">
            <v>1350000</v>
          </cell>
          <cell r="F122">
            <v>20000</v>
          </cell>
          <cell r="G122" t="str">
            <v>SET</v>
          </cell>
        </row>
        <row r="123">
          <cell r="C123">
            <v>442</v>
          </cell>
          <cell r="D123" t="str">
            <v>-  GEN. SET 310 KVA. (STAND-BY)</v>
          </cell>
          <cell r="E123">
            <v>1510000</v>
          </cell>
          <cell r="F123">
            <v>25000</v>
          </cell>
          <cell r="G123" t="str">
            <v>SET</v>
          </cell>
        </row>
        <row r="124">
          <cell r="C124">
            <v>443</v>
          </cell>
          <cell r="D124" t="str">
            <v>-  GEN. SET 330 KVA. (STAND-BY)</v>
          </cell>
          <cell r="E124">
            <v>1550000</v>
          </cell>
          <cell r="F124">
            <v>25000</v>
          </cell>
          <cell r="G124" t="str">
            <v>SET</v>
          </cell>
        </row>
        <row r="125">
          <cell r="C125">
            <v>444</v>
          </cell>
          <cell r="D125" t="str">
            <v>-  GEN. SET 345 KVA. (STAND-BY)</v>
          </cell>
          <cell r="E125">
            <v>1600000</v>
          </cell>
          <cell r="F125">
            <v>25000</v>
          </cell>
          <cell r="G125" t="str">
            <v>SET</v>
          </cell>
        </row>
        <row r="126">
          <cell r="C126">
            <v>445</v>
          </cell>
          <cell r="D126" t="str">
            <v>-  GEN. SET 390 KVA. (STAND-BY)</v>
          </cell>
          <cell r="E126">
            <v>1884000</v>
          </cell>
          <cell r="F126">
            <v>25000</v>
          </cell>
          <cell r="G126" t="str">
            <v>SET</v>
          </cell>
        </row>
        <row r="127">
          <cell r="C127">
            <v>446</v>
          </cell>
          <cell r="D127" t="str">
            <v>-  GEN. SET 415 KVA. (STAND-BY)</v>
          </cell>
          <cell r="E127">
            <v>1900000</v>
          </cell>
          <cell r="F127">
            <v>25000</v>
          </cell>
          <cell r="G127" t="str">
            <v>SET</v>
          </cell>
        </row>
        <row r="128">
          <cell r="C128">
            <v>447</v>
          </cell>
          <cell r="D128" t="str">
            <v>-  GEN. SET 500 KVA. (STAND-BY)</v>
          </cell>
          <cell r="E128">
            <v>2063000</v>
          </cell>
          <cell r="F128">
            <v>25000</v>
          </cell>
          <cell r="G128" t="str">
            <v>SET</v>
          </cell>
        </row>
        <row r="129">
          <cell r="C129">
            <v>448</v>
          </cell>
          <cell r="D129" t="str">
            <v>-  GEN. SET 560 KVA. (STAND-BY)</v>
          </cell>
          <cell r="E129">
            <v>2195000</v>
          </cell>
          <cell r="F129">
            <v>30000</v>
          </cell>
          <cell r="G129" t="str">
            <v>SET</v>
          </cell>
        </row>
        <row r="130">
          <cell r="C130">
            <v>449</v>
          </cell>
          <cell r="D130" t="str">
            <v>-  GEN. SET 700 KVA. (STAND-BY)</v>
          </cell>
          <cell r="E130">
            <v>2897000</v>
          </cell>
          <cell r="F130">
            <v>30000</v>
          </cell>
          <cell r="G130" t="str">
            <v>SET</v>
          </cell>
        </row>
        <row r="131">
          <cell r="C131">
            <v>450</v>
          </cell>
          <cell r="D131" t="str">
            <v>-  GEN. SET 800 KVA. (STAND-BY)</v>
          </cell>
          <cell r="E131">
            <v>3664000</v>
          </cell>
          <cell r="F131">
            <v>30000</v>
          </cell>
          <cell r="G131" t="str">
            <v>SET</v>
          </cell>
        </row>
        <row r="132">
          <cell r="C132">
            <v>451</v>
          </cell>
          <cell r="D132" t="str">
            <v>-  GEN. SET 830 KVA. (STAND-BY)</v>
          </cell>
          <cell r="E132">
            <v>3826000</v>
          </cell>
          <cell r="F132">
            <v>35000</v>
          </cell>
          <cell r="G132" t="str">
            <v>SET</v>
          </cell>
        </row>
        <row r="133">
          <cell r="C133">
            <v>452</v>
          </cell>
          <cell r="D133" t="str">
            <v>-  GEN. SET 1,000 KVA. (STAND-BY)</v>
          </cell>
          <cell r="E133">
            <v>3963000</v>
          </cell>
          <cell r="F133">
            <v>35000</v>
          </cell>
          <cell r="G133" t="str">
            <v>SET</v>
          </cell>
        </row>
        <row r="134">
          <cell r="C134">
            <v>453</v>
          </cell>
          <cell r="D134" t="str">
            <v>-  GEN. SET 1,125 KVA. (STAND-BY)</v>
          </cell>
          <cell r="E134">
            <v>4683000</v>
          </cell>
          <cell r="F134">
            <v>40000</v>
          </cell>
          <cell r="G134" t="str">
            <v>SET</v>
          </cell>
        </row>
        <row r="135">
          <cell r="C135">
            <v>454</v>
          </cell>
          <cell r="D135" t="str">
            <v>-  GEN. SET 1,400 KVA. (STAND-BY)</v>
          </cell>
          <cell r="E135">
            <v>5400000</v>
          </cell>
          <cell r="F135">
            <v>45000</v>
          </cell>
          <cell r="G135" t="str">
            <v>SET</v>
          </cell>
        </row>
        <row r="136">
          <cell r="C136">
            <v>455</v>
          </cell>
          <cell r="D136" t="str">
            <v>-  GEN. SET 1,550 KVA. (STAND-BY)</v>
          </cell>
          <cell r="E136">
            <v>6330000</v>
          </cell>
          <cell r="F136">
            <v>50000</v>
          </cell>
          <cell r="G136" t="str">
            <v>SET</v>
          </cell>
        </row>
        <row r="137">
          <cell r="C137">
            <v>456</v>
          </cell>
          <cell r="D137" t="str">
            <v>-  GEN. SET 1,600 KVA. (STAND-BY)</v>
          </cell>
          <cell r="E137">
            <v>7000000</v>
          </cell>
          <cell r="F137">
            <v>50000</v>
          </cell>
          <cell r="G137" t="str">
            <v>SET</v>
          </cell>
        </row>
        <row r="138">
          <cell r="C138">
            <v>232</v>
          </cell>
          <cell r="D138" t="str">
            <v>SPACE</v>
          </cell>
          <cell r="E138">
            <v>15</v>
          </cell>
          <cell r="F138">
            <v>5</v>
          </cell>
          <cell r="G138" t="str">
            <v>M.</v>
          </cell>
        </row>
        <row r="139">
          <cell r="C139">
            <v>5</v>
          </cell>
          <cell r="D139" t="str">
            <v>HIGH-VOLTAGE EQUIPMENT</v>
          </cell>
          <cell r="E139">
            <v>16</v>
          </cell>
          <cell r="F139">
            <v>6</v>
          </cell>
          <cell r="G139" t="str">
            <v>M.</v>
          </cell>
        </row>
        <row r="140">
          <cell r="C140">
            <v>501</v>
          </cell>
          <cell r="D140" t="str">
            <v>-  LIGHTNING ARRESTER 21 KV. 5 KA.</v>
          </cell>
          <cell r="E140">
            <v>3000</v>
          </cell>
          <cell r="F140">
            <v>200</v>
          </cell>
          <cell r="G140" t="str">
            <v>EA.</v>
          </cell>
        </row>
        <row r="141">
          <cell r="C141">
            <v>502</v>
          </cell>
          <cell r="D141" t="str">
            <v>-  LIGHTNING ARRESTER 24 KV. 5 KA.</v>
          </cell>
          <cell r="E141">
            <v>3000</v>
          </cell>
          <cell r="F141">
            <v>200</v>
          </cell>
          <cell r="G141" t="str">
            <v>EA.</v>
          </cell>
        </row>
        <row r="142">
          <cell r="C142">
            <v>503</v>
          </cell>
          <cell r="D142" t="str">
            <v>-  LIGHTNING ARRESTER 30 KV. 5 KA.</v>
          </cell>
          <cell r="E142">
            <v>5800</v>
          </cell>
          <cell r="F142">
            <v>200</v>
          </cell>
          <cell r="G142" t="str">
            <v>EA.</v>
          </cell>
        </row>
        <row r="143">
          <cell r="C143">
            <v>504</v>
          </cell>
          <cell r="D143" t="str">
            <v>-  LIGHTNING ARRESTER 20 KV. 10 KA.</v>
          </cell>
          <cell r="E143">
            <v>6000</v>
          </cell>
          <cell r="F143">
            <v>200</v>
          </cell>
          <cell r="G143" t="str">
            <v>EA.</v>
          </cell>
        </row>
        <row r="144">
          <cell r="C144">
            <v>505</v>
          </cell>
          <cell r="D144" t="str">
            <v>-  LIGHTNING ARRESTER 24 KV. 10 KA.</v>
          </cell>
          <cell r="E144">
            <v>6000</v>
          </cell>
          <cell r="F144">
            <v>200</v>
          </cell>
          <cell r="G144" t="str">
            <v>EA.</v>
          </cell>
        </row>
        <row r="145">
          <cell r="C145">
            <v>506</v>
          </cell>
          <cell r="D145" t="str">
            <v>-  LIGHTNING ARRESTER 30 KV. 10 KA.</v>
          </cell>
          <cell r="E145">
            <v>7500</v>
          </cell>
          <cell r="F145">
            <v>200</v>
          </cell>
          <cell r="G145" t="str">
            <v>EA.</v>
          </cell>
        </row>
        <row r="146">
          <cell r="C146">
            <v>507</v>
          </cell>
          <cell r="D146" t="str">
            <v>-  CURRENT TRANSFORMER 24 KV.</v>
          </cell>
          <cell r="E146">
            <v>22000</v>
          </cell>
          <cell r="F146">
            <v>0</v>
          </cell>
          <cell r="G146" t="str">
            <v>EA.</v>
          </cell>
        </row>
        <row r="147">
          <cell r="C147">
            <v>508</v>
          </cell>
          <cell r="D147" t="str">
            <v>-  CURRENT TRANSFORMER 36 KV.</v>
          </cell>
          <cell r="E147">
            <v>25000</v>
          </cell>
          <cell r="F147">
            <v>0</v>
          </cell>
          <cell r="G147" t="str">
            <v>EA.</v>
          </cell>
        </row>
        <row r="148">
          <cell r="C148">
            <v>509</v>
          </cell>
          <cell r="D148" t="str">
            <v>-  VOLTAGE TRANSFORMER 24 KV.</v>
          </cell>
          <cell r="E148">
            <v>32000</v>
          </cell>
          <cell r="F148">
            <v>0</v>
          </cell>
          <cell r="G148" t="str">
            <v>EA.</v>
          </cell>
        </row>
        <row r="149">
          <cell r="C149">
            <v>510</v>
          </cell>
          <cell r="D149" t="str">
            <v>-  VOLTAGE TRANSFORMER 36 KV.</v>
          </cell>
          <cell r="E149">
            <v>50000</v>
          </cell>
          <cell r="F149">
            <v>0</v>
          </cell>
          <cell r="G149" t="str">
            <v>EA.</v>
          </cell>
        </row>
        <row r="150">
          <cell r="C150">
            <v>511</v>
          </cell>
          <cell r="D150" t="str">
            <v>-  35 SQ.MM. TERMINATOR 24 KV. INDOOR TYPE</v>
          </cell>
          <cell r="E150">
            <v>1750</v>
          </cell>
          <cell r="F150">
            <v>1000</v>
          </cell>
          <cell r="G150" t="str">
            <v>SET</v>
          </cell>
        </row>
        <row r="151">
          <cell r="C151">
            <v>512</v>
          </cell>
          <cell r="D151" t="str">
            <v>-  70 SQ.MM. TERMINATOR 24 KV. INDOOR TYPE</v>
          </cell>
          <cell r="E151">
            <v>1850</v>
          </cell>
          <cell r="F151">
            <v>1000</v>
          </cell>
          <cell r="G151" t="str">
            <v>SET</v>
          </cell>
        </row>
        <row r="152">
          <cell r="C152">
            <v>513</v>
          </cell>
          <cell r="D152" t="str">
            <v>-  185 SQ.MM. TERMINATOR 24 KV. INDOOR TYPE</v>
          </cell>
          <cell r="E152">
            <v>2100</v>
          </cell>
          <cell r="F152">
            <v>1000</v>
          </cell>
          <cell r="G152" t="str">
            <v>SET</v>
          </cell>
        </row>
        <row r="153">
          <cell r="C153">
            <v>514</v>
          </cell>
          <cell r="D153" t="str">
            <v>-  400 SQ.MM. TERMINATOR 24 KV. INDOOR TYPE</v>
          </cell>
          <cell r="E153">
            <v>2380</v>
          </cell>
          <cell r="F153">
            <v>1000</v>
          </cell>
          <cell r="G153" t="str">
            <v>SET</v>
          </cell>
        </row>
        <row r="154">
          <cell r="C154">
            <v>515</v>
          </cell>
          <cell r="D154" t="str">
            <v>-  50 SQ.MM. TERMINATOR 36 KV. INDOOR TYPE</v>
          </cell>
          <cell r="E154">
            <v>2750</v>
          </cell>
          <cell r="F154">
            <v>1000</v>
          </cell>
          <cell r="G154" t="str">
            <v>SET</v>
          </cell>
        </row>
        <row r="155">
          <cell r="C155">
            <v>516</v>
          </cell>
          <cell r="D155" t="str">
            <v>-  120 SQ.MM. TERMINATOR 36 KV. INDOOR TYPE</v>
          </cell>
          <cell r="E155">
            <v>3150</v>
          </cell>
          <cell r="F155">
            <v>1000</v>
          </cell>
          <cell r="G155" t="str">
            <v>SET</v>
          </cell>
        </row>
        <row r="156">
          <cell r="C156">
            <v>517</v>
          </cell>
          <cell r="D156" t="str">
            <v>-  185 SQ.MM. TERMINATOR 36 KV. INDOOR TYPE</v>
          </cell>
          <cell r="E156">
            <v>3380</v>
          </cell>
          <cell r="F156">
            <v>1000</v>
          </cell>
          <cell r="G156" t="str">
            <v>SET</v>
          </cell>
        </row>
        <row r="157">
          <cell r="C157">
            <v>518</v>
          </cell>
          <cell r="D157" t="str">
            <v>-  500 SQ.MM. TERMINATOR 36 KV. INDOOR TYPE</v>
          </cell>
          <cell r="E157">
            <v>3800</v>
          </cell>
          <cell r="F157">
            <v>1000</v>
          </cell>
          <cell r="G157" t="str">
            <v>SET</v>
          </cell>
        </row>
        <row r="158">
          <cell r="C158">
            <v>519</v>
          </cell>
          <cell r="D158" t="str">
            <v>-  35 SQ.MM. TERMINATOR 24 KV. OUTDOOR TYPE</v>
          </cell>
          <cell r="E158">
            <v>4400</v>
          </cell>
          <cell r="F158">
            <v>1000</v>
          </cell>
          <cell r="G158" t="str">
            <v>SET</v>
          </cell>
        </row>
        <row r="159">
          <cell r="C159">
            <v>520</v>
          </cell>
          <cell r="D159" t="str">
            <v>-  70 SQ.MM. TERMINATOR 24 KV. OUTDOOR TYPE</v>
          </cell>
          <cell r="E159">
            <v>4600</v>
          </cell>
          <cell r="F159">
            <v>1000</v>
          </cell>
          <cell r="G159" t="str">
            <v>SET</v>
          </cell>
        </row>
        <row r="160">
          <cell r="C160">
            <v>521</v>
          </cell>
          <cell r="D160" t="str">
            <v>-  185 SQ.MM. TERMINATOR 24 KV. OUTDOOR TYPE</v>
          </cell>
          <cell r="E160">
            <v>4950</v>
          </cell>
          <cell r="F160">
            <v>1200</v>
          </cell>
          <cell r="G160" t="str">
            <v>SET</v>
          </cell>
        </row>
        <row r="161">
          <cell r="C161">
            <v>522</v>
          </cell>
          <cell r="D161" t="str">
            <v>-  400 SQ.MM. TERMINATOR 24 KV. OUTDOOR TYPE</v>
          </cell>
          <cell r="E161">
            <v>5400</v>
          </cell>
          <cell r="F161">
            <v>1200</v>
          </cell>
          <cell r="G161" t="str">
            <v>SET</v>
          </cell>
        </row>
        <row r="162">
          <cell r="C162">
            <v>523</v>
          </cell>
          <cell r="D162" t="str">
            <v>-  50 SQ.MM. TERMINATOR 36 KV. OUTDOOR TYPE</v>
          </cell>
          <cell r="E162">
            <v>6300</v>
          </cell>
          <cell r="F162">
            <v>1000</v>
          </cell>
          <cell r="G162" t="str">
            <v>SET</v>
          </cell>
        </row>
        <row r="163">
          <cell r="C163">
            <v>524</v>
          </cell>
          <cell r="D163" t="str">
            <v>-  120 SQ.MM. TERMINATOR 36 KV. OUTDOOR TYPE</v>
          </cell>
          <cell r="E163">
            <v>6800</v>
          </cell>
          <cell r="F163">
            <v>1000</v>
          </cell>
          <cell r="G163" t="str">
            <v>SET</v>
          </cell>
        </row>
        <row r="164">
          <cell r="C164">
            <v>525</v>
          </cell>
          <cell r="D164" t="str">
            <v>-  185 SQ.MM. TERMINATOR 36 KV. OUTDOOR TYPE</v>
          </cell>
          <cell r="E164">
            <v>7600</v>
          </cell>
          <cell r="F164">
            <v>1200</v>
          </cell>
          <cell r="G164" t="str">
            <v>SET</v>
          </cell>
        </row>
        <row r="165">
          <cell r="C165">
            <v>526</v>
          </cell>
          <cell r="D165" t="str">
            <v>-  500 SQ.MM. TERMINATOR 36 KV. OUTDOOR TYPE</v>
          </cell>
          <cell r="E165">
            <v>8000</v>
          </cell>
          <cell r="F165">
            <v>1200</v>
          </cell>
          <cell r="G165" t="str">
            <v>SET</v>
          </cell>
        </row>
        <row r="166">
          <cell r="C166">
            <v>260</v>
          </cell>
          <cell r="D166" t="str">
            <v>SPACE</v>
          </cell>
          <cell r="E166">
            <v>806</v>
          </cell>
          <cell r="F166">
            <v>80</v>
          </cell>
          <cell r="G166" t="str">
            <v>M.</v>
          </cell>
        </row>
        <row r="167">
          <cell r="C167">
            <v>261</v>
          </cell>
          <cell r="D167" t="str">
            <v>MANHOLE</v>
          </cell>
          <cell r="E167">
            <v>1051</v>
          </cell>
          <cell r="F167">
            <v>85</v>
          </cell>
          <cell r="G167" t="str">
            <v>M.</v>
          </cell>
        </row>
        <row r="168">
          <cell r="C168">
            <v>551</v>
          </cell>
          <cell r="D168" t="str">
            <v>-  MANHOLE TYPE C</v>
          </cell>
          <cell r="E168">
            <v>15000</v>
          </cell>
          <cell r="F168">
            <v>5000</v>
          </cell>
          <cell r="G168" t="str">
            <v>LOT</v>
          </cell>
        </row>
        <row r="169">
          <cell r="C169">
            <v>552</v>
          </cell>
          <cell r="D169" t="str">
            <v>-  MANHOLE TYPE C - 1</v>
          </cell>
          <cell r="E169">
            <v>19000</v>
          </cell>
          <cell r="F169">
            <v>5000</v>
          </cell>
          <cell r="G169" t="str">
            <v>LOT</v>
          </cell>
        </row>
        <row r="170">
          <cell r="C170">
            <v>553</v>
          </cell>
          <cell r="D170" t="str">
            <v>-  MANHOLE TYPE C - 2</v>
          </cell>
          <cell r="E170">
            <v>14000</v>
          </cell>
          <cell r="F170">
            <v>5000</v>
          </cell>
          <cell r="G170" t="str">
            <v>LOT</v>
          </cell>
        </row>
        <row r="171">
          <cell r="C171">
            <v>554</v>
          </cell>
          <cell r="D171" t="str">
            <v>-  MANHOLE TYPE C - 3</v>
          </cell>
          <cell r="E171">
            <v>15000</v>
          </cell>
          <cell r="F171">
            <v>5000</v>
          </cell>
          <cell r="G171" t="str">
            <v>LOT</v>
          </cell>
        </row>
        <row r="172">
          <cell r="C172">
            <v>555</v>
          </cell>
          <cell r="D172" t="str">
            <v>-  MANHOLE TYPE A - 1</v>
          </cell>
          <cell r="E172">
            <v>40000</v>
          </cell>
          <cell r="F172">
            <v>25000</v>
          </cell>
          <cell r="G172" t="str">
            <v>LOT</v>
          </cell>
        </row>
        <row r="173">
          <cell r="C173">
            <v>556</v>
          </cell>
          <cell r="D173" t="str">
            <v>-  MANHOLE TYPE A - 1/1</v>
          </cell>
          <cell r="E173">
            <v>60000</v>
          </cell>
          <cell r="F173">
            <v>25000</v>
          </cell>
          <cell r="G173" t="str">
            <v>LOT</v>
          </cell>
        </row>
        <row r="174">
          <cell r="C174">
            <v>557</v>
          </cell>
          <cell r="D174" t="str">
            <v>-  MANHOLE TYPE A - 1/2</v>
          </cell>
          <cell r="E174">
            <v>54000</v>
          </cell>
          <cell r="F174">
            <v>22000</v>
          </cell>
          <cell r="G174" t="str">
            <v>LOT</v>
          </cell>
        </row>
        <row r="175">
          <cell r="C175">
            <v>558</v>
          </cell>
          <cell r="D175" t="str">
            <v>-  MANHOLE TYPE A - 1/3</v>
          </cell>
          <cell r="E175">
            <v>54000</v>
          </cell>
          <cell r="F175">
            <v>22000</v>
          </cell>
          <cell r="G175" t="str">
            <v>LOT</v>
          </cell>
        </row>
        <row r="176">
          <cell r="C176">
            <v>559</v>
          </cell>
          <cell r="D176" t="str">
            <v>-  MANHOLE TYPE A - 2</v>
          </cell>
          <cell r="E176">
            <v>49000</v>
          </cell>
          <cell r="F176">
            <v>17000</v>
          </cell>
          <cell r="G176" t="str">
            <v>LOT</v>
          </cell>
        </row>
        <row r="177">
          <cell r="C177">
            <v>560</v>
          </cell>
          <cell r="D177" t="str">
            <v>-  MANHOLE TYPE A - 2/1</v>
          </cell>
          <cell r="E177">
            <v>50000</v>
          </cell>
          <cell r="F177">
            <v>17000</v>
          </cell>
          <cell r="G177" t="str">
            <v>LOT</v>
          </cell>
        </row>
        <row r="178">
          <cell r="C178">
            <v>561</v>
          </cell>
          <cell r="D178" t="str">
            <v>-  MANHOLE TYPE A - 3</v>
          </cell>
          <cell r="E178">
            <v>42000</v>
          </cell>
          <cell r="F178">
            <v>15000</v>
          </cell>
          <cell r="G178" t="str">
            <v>LOT</v>
          </cell>
        </row>
        <row r="179">
          <cell r="C179">
            <v>562</v>
          </cell>
          <cell r="D179" t="str">
            <v>-  MANHOLE TYPE A - 3/1</v>
          </cell>
          <cell r="E179">
            <v>43000</v>
          </cell>
          <cell r="F179">
            <v>16000</v>
          </cell>
          <cell r="G179" t="str">
            <v>LOT</v>
          </cell>
        </row>
        <row r="180">
          <cell r="C180">
            <v>563</v>
          </cell>
          <cell r="D180" t="str">
            <v>-  MANHOLE TYPE A - 4/1</v>
          </cell>
          <cell r="E180">
            <v>60000</v>
          </cell>
          <cell r="F180">
            <v>20000</v>
          </cell>
          <cell r="G180" t="str">
            <v>LOT</v>
          </cell>
        </row>
        <row r="181">
          <cell r="C181">
            <v>564</v>
          </cell>
          <cell r="D181" t="str">
            <v>-  MANHOLE TYPE B - 3/1</v>
          </cell>
          <cell r="E181">
            <v>165000</v>
          </cell>
          <cell r="F181">
            <v>33000</v>
          </cell>
          <cell r="G181" t="str">
            <v>LOT</v>
          </cell>
        </row>
        <row r="182">
          <cell r="C182">
            <v>565</v>
          </cell>
          <cell r="D182" t="str">
            <v>-  MANHOLE TYPE B - 3/15</v>
          </cell>
          <cell r="E182">
            <v>144000</v>
          </cell>
          <cell r="F182">
            <v>46000</v>
          </cell>
          <cell r="G182" t="str">
            <v>LOT</v>
          </cell>
        </row>
        <row r="183">
          <cell r="C183">
            <v>566</v>
          </cell>
          <cell r="D183" t="str">
            <v>-  MANHOLE TYPE B - 3/3</v>
          </cell>
          <cell r="E183">
            <v>110000</v>
          </cell>
          <cell r="F183">
            <v>39000</v>
          </cell>
          <cell r="G183" t="str">
            <v>LOT</v>
          </cell>
        </row>
        <row r="184">
          <cell r="C184">
            <v>567</v>
          </cell>
          <cell r="D184" t="str">
            <v>-  MANHOLE TYPE B - 3/4</v>
          </cell>
          <cell r="E184">
            <v>136000</v>
          </cell>
          <cell r="F184">
            <v>37000</v>
          </cell>
          <cell r="G184" t="str">
            <v>LOT</v>
          </cell>
        </row>
        <row r="185">
          <cell r="C185">
            <v>568</v>
          </cell>
          <cell r="D185" t="str">
            <v>-  MANHOLE TYPE B - 4/1</v>
          </cell>
          <cell r="E185">
            <v>93000</v>
          </cell>
          <cell r="F185">
            <v>29000</v>
          </cell>
          <cell r="G185" t="str">
            <v>LOT</v>
          </cell>
        </row>
        <row r="186">
          <cell r="C186">
            <v>6</v>
          </cell>
          <cell r="D186" t="str">
            <v>HIGH-VOLTAGE SWITCHING EQUIPMENT</v>
          </cell>
          <cell r="E186">
            <v>186</v>
          </cell>
          <cell r="F186">
            <v>10</v>
          </cell>
          <cell r="G186" t="str">
            <v>M.</v>
          </cell>
        </row>
        <row r="187">
          <cell r="C187">
            <v>281</v>
          </cell>
          <cell r="D187" t="str">
            <v>DROPOUT FUSE CUTOUT</v>
          </cell>
          <cell r="E187">
            <v>0</v>
          </cell>
          <cell r="F187">
            <v>0</v>
          </cell>
          <cell r="G187" t="str">
            <v>M.</v>
          </cell>
        </row>
        <row r="188">
          <cell r="C188">
            <v>601</v>
          </cell>
          <cell r="D188" t="str">
            <v>-  DROPOUT FUSE CUTOUT 24 KV. 100A. 10 KA.</v>
          </cell>
          <cell r="E188">
            <v>6000</v>
          </cell>
          <cell r="F188">
            <v>500</v>
          </cell>
          <cell r="G188" t="str">
            <v>EA.</v>
          </cell>
        </row>
        <row r="189">
          <cell r="C189">
            <v>602</v>
          </cell>
          <cell r="D189" t="str">
            <v>-  DROPOUT FUSE CUTOUT 24 KV. 200A. 10 KA.</v>
          </cell>
          <cell r="E189">
            <v>7500</v>
          </cell>
          <cell r="F189">
            <v>500</v>
          </cell>
          <cell r="G189" t="str">
            <v>EA.</v>
          </cell>
        </row>
        <row r="190">
          <cell r="C190">
            <v>603</v>
          </cell>
          <cell r="D190" t="str">
            <v>-  DROPOUT FUSE CUTOUT 36 KV. 100A. 10 KA.</v>
          </cell>
          <cell r="E190">
            <v>6000</v>
          </cell>
          <cell r="F190">
            <v>500</v>
          </cell>
          <cell r="G190" t="str">
            <v>EA.</v>
          </cell>
        </row>
        <row r="191">
          <cell r="C191">
            <v>604</v>
          </cell>
          <cell r="D191" t="str">
            <v>-  DROPOUT FUSE CUTOUT 36 KV. 200A. 10 KA.</v>
          </cell>
          <cell r="E191">
            <v>14000</v>
          </cell>
          <cell r="F191">
            <v>500</v>
          </cell>
          <cell r="G191" t="str">
            <v>EA.</v>
          </cell>
        </row>
        <row r="192">
          <cell r="C192">
            <v>286</v>
          </cell>
          <cell r="D192" t="str">
            <v>SPACE</v>
          </cell>
          <cell r="E192">
            <v>21</v>
          </cell>
          <cell r="F192">
            <v>7</v>
          </cell>
          <cell r="G192" t="str">
            <v>M.</v>
          </cell>
        </row>
        <row r="193">
          <cell r="C193">
            <v>287</v>
          </cell>
          <cell r="D193" t="str">
            <v>LOAD BREAK  (POLE MOUNTED)</v>
          </cell>
          <cell r="E193">
            <v>29</v>
          </cell>
          <cell r="F193">
            <v>8</v>
          </cell>
          <cell r="G193" t="str">
            <v>M.</v>
          </cell>
        </row>
        <row r="194">
          <cell r="C194">
            <v>611</v>
          </cell>
          <cell r="D194" t="str">
            <v>-  LOAD BREAK SWITCH 25 KV. 600A.</v>
          </cell>
          <cell r="E194">
            <v>200000</v>
          </cell>
          <cell r="F194">
            <v>5000</v>
          </cell>
          <cell r="G194" t="str">
            <v>EA.</v>
          </cell>
        </row>
        <row r="195">
          <cell r="C195">
            <v>612</v>
          </cell>
          <cell r="D195" t="str">
            <v>-  LOAD BREAK SWITCH 35 KV. 600A.</v>
          </cell>
          <cell r="E195">
            <v>288000</v>
          </cell>
          <cell r="F195">
            <v>5000</v>
          </cell>
          <cell r="G195" t="str">
            <v>EA.</v>
          </cell>
        </row>
        <row r="196">
          <cell r="C196">
            <v>613</v>
          </cell>
          <cell r="D196" t="str">
            <v>-  SF6. LOAD BREAK SWITCH 25 KV. 400A. MANUAL OPERATE</v>
          </cell>
          <cell r="E196">
            <v>300000</v>
          </cell>
          <cell r="F196">
            <v>7000</v>
          </cell>
          <cell r="G196" t="str">
            <v>EA.</v>
          </cell>
        </row>
        <row r="197">
          <cell r="C197">
            <v>614</v>
          </cell>
          <cell r="D197" t="str">
            <v>-  SF6. LOAD BREAK SWITCH 25 KV. 400A. MANUAL AND ELECTRIC OPERATE</v>
          </cell>
          <cell r="E197">
            <v>380000</v>
          </cell>
          <cell r="F197">
            <v>7000</v>
          </cell>
          <cell r="G197" t="str">
            <v>EA.</v>
          </cell>
        </row>
        <row r="198">
          <cell r="C198">
            <v>292</v>
          </cell>
          <cell r="D198" t="str">
            <v>SPACE</v>
          </cell>
          <cell r="E198">
            <v>96</v>
          </cell>
          <cell r="F198">
            <v>20</v>
          </cell>
          <cell r="G198" t="str">
            <v>M.</v>
          </cell>
        </row>
        <row r="199">
          <cell r="C199">
            <v>293</v>
          </cell>
          <cell r="D199" t="str">
            <v>DISCONNECTING SWITCH</v>
          </cell>
          <cell r="E199">
            <v>125</v>
          </cell>
          <cell r="F199">
            <v>25</v>
          </cell>
          <cell r="G199" t="str">
            <v>M.</v>
          </cell>
        </row>
        <row r="200">
          <cell r="C200">
            <v>616</v>
          </cell>
          <cell r="D200" t="str">
            <v>-  DISCONNECTING SWITCH 24 KV. 600A.</v>
          </cell>
          <cell r="E200">
            <v>11000</v>
          </cell>
          <cell r="F200">
            <v>1500</v>
          </cell>
          <cell r="G200" t="str">
            <v>EA.</v>
          </cell>
        </row>
        <row r="201">
          <cell r="C201">
            <v>617</v>
          </cell>
          <cell r="D201" t="str">
            <v>-  DISCONNECTING SWITCH 36 KV. 600A.</v>
          </cell>
          <cell r="E201">
            <v>25000</v>
          </cell>
          <cell r="F201">
            <v>1500</v>
          </cell>
          <cell r="G201" t="str">
            <v>EA.</v>
          </cell>
        </row>
        <row r="202">
          <cell r="C202">
            <v>618</v>
          </cell>
          <cell r="D202" t="str">
            <v>-  DISCONNECTING SWITCH 24 KV. 1,200A.</v>
          </cell>
          <cell r="E202">
            <v>25000</v>
          </cell>
          <cell r="F202">
            <v>1500</v>
          </cell>
          <cell r="G202" t="str">
            <v>EA.</v>
          </cell>
        </row>
        <row r="203">
          <cell r="C203">
            <v>619</v>
          </cell>
          <cell r="D203" t="str">
            <v>-  DISCONNECTING SWITCH 36 KV. 1,200A.</v>
          </cell>
          <cell r="E203">
            <v>35000</v>
          </cell>
          <cell r="F203">
            <v>1500</v>
          </cell>
          <cell r="G203" t="str">
            <v>EA.</v>
          </cell>
        </row>
        <row r="204">
          <cell r="C204">
            <v>298</v>
          </cell>
          <cell r="D204" t="str">
            <v>SPACE</v>
          </cell>
          <cell r="E204">
            <v>55</v>
          </cell>
          <cell r="F204">
            <v>8</v>
          </cell>
          <cell r="G204" t="str">
            <v>M.</v>
          </cell>
        </row>
        <row r="205">
          <cell r="C205">
            <v>299</v>
          </cell>
          <cell r="D205" t="str">
            <v>LOAD BREAK SWITCH  (INDOOR)</v>
          </cell>
          <cell r="E205">
            <v>74</v>
          </cell>
          <cell r="F205">
            <v>11</v>
          </cell>
          <cell r="G205" t="str">
            <v>M.</v>
          </cell>
        </row>
        <row r="206">
          <cell r="C206">
            <v>626</v>
          </cell>
          <cell r="D206" t="str">
            <v>-  LOAD BREAK SWITCH 24 KV. 630A. (NONFUSE)</v>
          </cell>
          <cell r="E206">
            <v>70000</v>
          </cell>
          <cell r="F206">
            <v>0</v>
          </cell>
          <cell r="G206" t="str">
            <v>EA.</v>
          </cell>
        </row>
        <row r="207">
          <cell r="C207">
            <v>627</v>
          </cell>
          <cell r="D207" t="str">
            <v>-  LOAD BREAK SWITCH 36 KV. 630A. (NONFUSE)</v>
          </cell>
          <cell r="E207">
            <v>85000</v>
          </cell>
          <cell r="F207">
            <v>0</v>
          </cell>
          <cell r="G207" t="str">
            <v>EA.</v>
          </cell>
        </row>
        <row r="208">
          <cell r="C208">
            <v>628</v>
          </cell>
          <cell r="D208" t="str">
            <v>-  LOAD BREAK SWITCH 24 KV. 630A. (W./FUSE)</v>
          </cell>
          <cell r="E208">
            <v>86000</v>
          </cell>
          <cell r="F208">
            <v>0</v>
          </cell>
          <cell r="G208" t="str">
            <v>EA.</v>
          </cell>
        </row>
        <row r="209">
          <cell r="C209">
            <v>629</v>
          </cell>
          <cell r="D209" t="str">
            <v>-  LOAD BREAK SWITCH 36 KV. 630A. (W./FUSE)</v>
          </cell>
          <cell r="E209">
            <v>115000</v>
          </cell>
          <cell r="F209">
            <v>0</v>
          </cell>
          <cell r="G209" t="str">
            <v>EA.</v>
          </cell>
        </row>
        <row r="210">
          <cell r="C210">
            <v>304</v>
          </cell>
          <cell r="D210" t="str">
            <v>SPACE</v>
          </cell>
          <cell r="E210">
            <v>280</v>
          </cell>
          <cell r="F210">
            <v>35</v>
          </cell>
          <cell r="G210" t="str">
            <v>M.</v>
          </cell>
        </row>
        <row r="211">
          <cell r="C211">
            <v>636</v>
          </cell>
          <cell r="D211" t="str">
            <v xml:space="preserve">-  LOAD BREAK SWITCH 24 KV. 200A. </v>
          </cell>
          <cell r="E211">
            <v>514000</v>
          </cell>
          <cell r="F211">
            <v>8000</v>
          </cell>
          <cell r="G211" t="str">
            <v>EA.</v>
          </cell>
        </row>
        <row r="212">
          <cell r="C212">
            <v>637</v>
          </cell>
          <cell r="D212" t="str">
            <v xml:space="preserve">-  LOAD BREAK SWITCH 24 KV. 200A. </v>
          </cell>
          <cell r="E212">
            <v>819000</v>
          </cell>
          <cell r="F212">
            <v>10000</v>
          </cell>
          <cell r="G212" t="str">
            <v>EA.</v>
          </cell>
        </row>
        <row r="213">
          <cell r="C213">
            <v>638</v>
          </cell>
          <cell r="D213" t="str">
            <v xml:space="preserve">-  LOAD BREAK SWITCH 24 KV. 200A. </v>
          </cell>
          <cell r="E213">
            <v>1123000</v>
          </cell>
          <cell r="F213">
            <v>15000</v>
          </cell>
          <cell r="G213" t="str">
            <v>EA.</v>
          </cell>
        </row>
        <row r="214">
          <cell r="C214">
            <v>639</v>
          </cell>
          <cell r="D214" t="str">
            <v xml:space="preserve">-  LOAD BREAK SWITCH 24 KV. 200A. </v>
          </cell>
          <cell r="E214">
            <v>1224000</v>
          </cell>
          <cell r="F214">
            <v>10000</v>
          </cell>
          <cell r="G214" t="str">
            <v>EA.</v>
          </cell>
        </row>
        <row r="215">
          <cell r="C215">
            <v>640</v>
          </cell>
          <cell r="D215" t="str">
            <v xml:space="preserve">-  LOAD BREAK SWITCH 24 KV. 200A. </v>
          </cell>
          <cell r="E215">
            <v>2238000</v>
          </cell>
          <cell r="F215">
            <v>15000</v>
          </cell>
          <cell r="G215" t="str">
            <v>EA.</v>
          </cell>
        </row>
        <row r="216">
          <cell r="C216">
            <v>641</v>
          </cell>
          <cell r="D216" t="str">
            <v xml:space="preserve">-  LOAD BREAK SWITCH 24 KV. 200A. </v>
          </cell>
          <cell r="E216">
            <v>3252000</v>
          </cell>
          <cell r="F216">
            <v>18000</v>
          </cell>
          <cell r="G216" t="str">
            <v>EA.</v>
          </cell>
        </row>
        <row r="217">
          <cell r="C217">
            <v>316</v>
          </cell>
          <cell r="D217" t="str">
            <v>SPACE</v>
          </cell>
          <cell r="E217">
            <v>542</v>
          </cell>
          <cell r="F217">
            <v>80</v>
          </cell>
          <cell r="G217" t="str">
            <v>M.</v>
          </cell>
        </row>
        <row r="218">
          <cell r="C218">
            <v>317</v>
          </cell>
          <cell r="D218" t="str">
            <v>RING MAIN UNIT (SF6)</v>
          </cell>
          <cell r="E218">
            <v>632</v>
          </cell>
          <cell r="F218">
            <v>85</v>
          </cell>
          <cell r="G218" t="str">
            <v>M.</v>
          </cell>
        </row>
        <row r="219">
          <cell r="C219">
            <v>651</v>
          </cell>
          <cell r="D219" t="str">
            <v>-  3 FUNC 400A. RING MAIN UNIT (DISCONNECTING SWITCH)</v>
          </cell>
          <cell r="E219">
            <v>702000</v>
          </cell>
          <cell r="F219">
            <v>10000</v>
          </cell>
          <cell r="G219" t="str">
            <v>SET</v>
          </cell>
        </row>
        <row r="220">
          <cell r="C220">
            <v>652</v>
          </cell>
          <cell r="D220" t="str">
            <v>-  3 FUNC 400A. RING MAIN UNIT (CIRCUIT BREAKER))</v>
          </cell>
          <cell r="E220">
            <v>702000</v>
          </cell>
          <cell r="F220">
            <v>10000</v>
          </cell>
          <cell r="G220" t="str">
            <v>SET</v>
          </cell>
        </row>
        <row r="221">
          <cell r="C221">
            <v>653</v>
          </cell>
          <cell r="D221" t="str">
            <v>-  4 FUNC 400A. RING MAIN UNIT (DISCONNECTING SWITCH)</v>
          </cell>
          <cell r="E221">
            <v>1014000</v>
          </cell>
          <cell r="F221">
            <v>12000</v>
          </cell>
          <cell r="G221" t="str">
            <v>SET</v>
          </cell>
        </row>
        <row r="222">
          <cell r="C222">
            <v>654</v>
          </cell>
          <cell r="D222" t="str">
            <v>-  4 FUNC 400A. RING MAIN UNIT (CIRCUIT BREAKER))</v>
          </cell>
          <cell r="E222">
            <v>1014000</v>
          </cell>
          <cell r="F222">
            <v>12000</v>
          </cell>
          <cell r="G222" t="str">
            <v>SET</v>
          </cell>
        </row>
        <row r="223">
          <cell r="C223">
            <v>655</v>
          </cell>
          <cell r="D223" t="str">
            <v>-  3 FUNC 600A. RING MAIN UNIT (DISCONNECTING SWITCH)</v>
          </cell>
          <cell r="E223">
            <v>819000</v>
          </cell>
          <cell r="F223">
            <v>12000</v>
          </cell>
          <cell r="G223" t="str">
            <v>SET</v>
          </cell>
        </row>
        <row r="224">
          <cell r="C224">
            <v>656</v>
          </cell>
          <cell r="D224" t="str">
            <v>-  3 FUNC 600A. RING MAIN UNIT (CIRCUIT BREAKER))</v>
          </cell>
          <cell r="E224">
            <v>819000</v>
          </cell>
          <cell r="F224">
            <v>12000</v>
          </cell>
          <cell r="G224" t="str">
            <v>SET</v>
          </cell>
        </row>
        <row r="225">
          <cell r="C225">
            <v>657</v>
          </cell>
          <cell r="D225" t="str">
            <v>-  4 FUNC 600A. RING MAIN UNIT (DISCONNECTING SWITCH)</v>
          </cell>
          <cell r="E225">
            <v>1131000</v>
          </cell>
          <cell r="F225">
            <v>15000</v>
          </cell>
          <cell r="G225" t="str">
            <v>SET</v>
          </cell>
        </row>
        <row r="226">
          <cell r="C226">
            <v>658</v>
          </cell>
          <cell r="D226" t="str">
            <v>-  4 FUNC 600A. RING MAIN UNIT (CIRCUIT BREAKER))</v>
          </cell>
          <cell r="E226">
            <v>1131000</v>
          </cell>
          <cell r="F226">
            <v>15000</v>
          </cell>
          <cell r="G226" t="str">
            <v>SET</v>
          </cell>
        </row>
        <row r="227">
          <cell r="C227">
            <v>326</v>
          </cell>
          <cell r="D227" t="str">
            <v>SPACE</v>
          </cell>
          <cell r="E227">
            <v>1832</v>
          </cell>
          <cell r="F227">
            <v>130</v>
          </cell>
          <cell r="G227" t="str">
            <v>M.</v>
          </cell>
        </row>
        <row r="228">
          <cell r="C228">
            <v>327</v>
          </cell>
          <cell r="D228" t="str">
            <v>-  3/C - 185 SQ.MM. 12/20(24) KVCV</v>
          </cell>
          <cell r="E228">
            <v>2131</v>
          </cell>
          <cell r="F228">
            <v>140</v>
          </cell>
          <cell r="G228" t="str">
            <v>M.</v>
          </cell>
        </row>
        <row r="229">
          <cell r="C229">
            <v>328</v>
          </cell>
          <cell r="D229" t="str">
            <v>-  3/C - 240 SQ.MM. 12/20(24) KVCV</v>
          </cell>
          <cell r="E229">
            <v>2566</v>
          </cell>
          <cell r="F229">
            <v>160</v>
          </cell>
          <cell r="G229" t="str">
            <v>M.</v>
          </cell>
        </row>
        <row r="230">
          <cell r="C230">
            <v>329</v>
          </cell>
          <cell r="D230" t="str">
            <v>-  3/C - 300 SQ.MM. 12/20(24) KVCV</v>
          </cell>
          <cell r="E230">
            <v>3084</v>
          </cell>
          <cell r="F230">
            <v>180</v>
          </cell>
          <cell r="G230" t="str">
            <v>M.</v>
          </cell>
        </row>
        <row r="231">
          <cell r="C231">
            <v>330</v>
          </cell>
          <cell r="D231" t="str">
            <v>-  3/C - 400 SQ.MM. 12/20(24) KVCV</v>
          </cell>
          <cell r="E231">
            <v>3712</v>
          </cell>
          <cell r="F231">
            <v>200</v>
          </cell>
          <cell r="G231" t="str">
            <v>M.</v>
          </cell>
        </row>
        <row r="232">
          <cell r="C232">
            <v>331</v>
          </cell>
          <cell r="D232" t="str">
            <v>-  1/C - 35 SQ.MM. 18/30(36) KVCV</v>
          </cell>
          <cell r="E232">
            <v>260</v>
          </cell>
          <cell r="F232">
            <v>60</v>
          </cell>
          <cell r="G232" t="str">
            <v>M.</v>
          </cell>
        </row>
        <row r="233">
          <cell r="C233">
            <v>332</v>
          </cell>
          <cell r="D233" t="str">
            <v>-  1/C - 50 SQ.MM. 18/30(36) KVCV</v>
          </cell>
          <cell r="E233">
            <v>281</v>
          </cell>
          <cell r="F233">
            <v>70</v>
          </cell>
          <cell r="G233" t="str">
            <v>M.</v>
          </cell>
        </row>
        <row r="234">
          <cell r="C234">
            <v>333</v>
          </cell>
          <cell r="D234" t="str">
            <v>-  1/C - 70 SQ.MM. 18/30(36) KVCV</v>
          </cell>
          <cell r="E234">
            <v>325</v>
          </cell>
          <cell r="F234">
            <v>75</v>
          </cell>
          <cell r="G234" t="str">
            <v>M.</v>
          </cell>
        </row>
        <row r="235">
          <cell r="C235">
            <v>334</v>
          </cell>
          <cell r="D235" t="str">
            <v>-  1/C - 95 SQ.MM. 18/30(36) KVCV</v>
          </cell>
          <cell r="E235">
            <v>396</v>
          </cell>
          <cell r="F235">
            <v>80</v>
          </cell>
          <cell r="G235" t="str">
            <v>M.</v>
          </cell>
        </row>
        <row r="236">
          <cell r="C236">
            <v>335</v>
          </cell>
          <cell r="D236" t="str">
            <v>-  1/C - 120 SQ.MM. 18/30(36) KVCV</v>
          </cell>
          <cell r="E236">
            <v>490</v>
          </cell>
          <cell r="F236">
            <v>85</v>
          </cell>
          <cell r="G236" t="str">
            <v>M.</v>
          </cell>
        </row>
        <row r="237">
          <cell r="C237">
            <v>336</v>
          </cell>
          <cell r="D237" t="str">
            <v>-  1/C - 150 SQ.MM. 18/30(36) KVCV</v>
          </cell>
          <cell r="E237">
            <v>560</v>
          </cell>
          <cell r="F237">
            <v>90</v>
          </cell>
          <cell r="G237" t="str">
            <v>M.</v>
          </cell>
        </row>
        <row r="238">
          <cell r="C238">
            <v>337</v>
          </cell>
          <cell r="D238" t="str">
            <v>-  1/C - 185 SQ.MM. 18/30(36) KVCV</v>
          </cell>
          <cell r="E238">
            <v>654</v>
          </cell>
          <cell r="F238">
            <v>100</v>
          </cell>
          <cell r="G238" t="str">
            <v>M.</v>
          </cell>
        </row>
        <row r="239">
          <cell r="C239">
            <v>338</v>
          </cell>
          <cell r="D239" t="str">
            <v>-  1/C - 240 SQ.MM. 18/30(36) KVCV</v>
          </cell>
          <cell r="E239">
            <v>802</v>
          </cell>
          <cell r="F239">
            <v>110</v>
          </cell>
          <cell r="G239" t="str">
            <v>M.</v>
          </cell>
        </row>
        <row r="240">
          <cell r="C240">
            <v>339</v>
          </cell>
          <cell r="D240" t="str">
            <v>-  1/C - 300 SQ.MM. 18/30(36) KVCV</v>
          </cell>
          <cell r="E240">
            <v>962</v>
          </cell>
          <cell r="F240">
            <v>130</v>
          </cell>
          <cell r="G240" t="str">
            <v>M.</v>
          </cell>
        </row>
        <row r="241">
          <cell r="C241">
            <v>340</v>
          </cell>
          <cell r="D241" t="str">
            <v>-  1/C - 400 SQ.MM. 18/30(36) KVCV</v>
          </cell>
          <cell r="E241">
            <v>1158</v>
          </cell>
          <cell r="F241">
            <v>150</v>
          </cell>
          <cell r="G241" t="str">
            <v>M.</v>
          </cell>
        </row>
        <row r="242">
          <cell r="C242">
            <v>341</v>
          </cell>
          <cell r="D242" t="str">
            <v>-  3/C - 50 SQ.MM. 18/30(36) KVCV</v>
          </cell>
          <cell r="E242">
            <v>930</v>
          </cell>
          <cell r="F242">
            <v>100</v>
          </cell>
          <cell r="G242" t="str">
            <v>M.</v>
          </cell>
        </row>
        <row r="243">
          <cell r="C243">
            <v>342</v>
          </cell>
          <cell r="D243" t="str">
            <v>-  3/C - 70 SQ.MM. 18/30(36) KVCV</v>
          </cell>
          <cell r="E243">
            <v>1088</v>
          </cell>
          <cell r="F243">
            <v>110</v>
          </cell>
          <cell r="G243" t="str">
            <v>M.</v>
          </cell>
        </row>
        <row r="244">
          <cell r="C244">
            <v>343</v>
          </cell>
          <cell r="D244" t="str">
            <v>-  3/C - 95 SQ.MM. 18/30(36) KVCV</v>
          </cell>
          <cell r="E244">
            <v>1303</v>
          </cell>
          <cell r="F244">
            <v>130</v>
          </cell>
          <cell r="G244" t="str">
            <v>M.</v>
          </cell>
        </row>
        <row r="245">
          <cell r="C245">
            <v>344</v>
          </cell>
          <cell r="D245" t="str">
            <v>-  3/C - 120 SQ.MM. 18/30(36) KVCV</v>
          </cell>
          <cell r="E245">
            <v>1670</v>
          </cell>
          <cell r="F245">
            <v>150</v>
          </cell>
          <cell r="G245" t="str">
            <v>M.</v>
          </cell>
        </row>
        <row r="246">
          <cell r="C246">
            <v>345</v>
          </cell>
          <cell r="D246" t="str">
            <v>-  3/C - 150 SQ.MM. 18/30(36) KVCV</v>
          </cell>
          <cell r="E246">
            <v>1897</v>
          </cell>
          <cell r="F246">
            <v>170</v>
          </cell>
          <cell r="G246" t="str">
            <v>M.</v>
          </cell>
        </row>
        <row r="247">
          <cell r="C247">
            <v>346</v>
          </cell>
          <cell r="D247" t="str">
            <v>-  3/C - 185 SQ.MM. 18/30(36) KVCV</v>
          </cell>
          <cell r="E247">
            <v>2206</v>
          </cell>
          <cell r="F247">
            <v>180</v>
          </cell>
          <cell r="G247" t="str">
            <v>M.</v>
          </cell>
        </row>
        <row r="248">
          <cell r="C248">
            <v>347</v>
          </cell>
          <cell r="D248" t="str">
            <v>-  3/C - 240 SQ.MM. 18/30(36) KVCV</v>
          </cell>
          <cell r="E248">
            <v>2660</v>
          </cell>
          <cell r="F248">
            <v>200</v>
          </cell>
          <cell r="G248" t="str">
            <v>M.</v>
          </cell>
        </row>
        <row r="249">
          <cell r="C249">
            <v>348</v>
          </cell>
          <cell r="D249" t="str">
            <v>-  3/C - 300 SQ.MM. 18/30(36) KVCV</v>
          </cell>
          <cell r="E249">
            <v>3166</v>
          </cell>
          <cell r="F249">
            <v>220</v>
          </cell>
          <cell r="G249" t="str">
            <v>M.</v>
          </cell>
        </row>
        <row r="250">
          <cell r="C250">
            <v>349</v>
          </cell>
          <cell r="D250" t="str">
            <v>-  3/C - 400 SQ.MM. 18/30(36) KVCV</v>
          </cell>
          <cell r="E250">
            <v>3709</v>
          </cell>
          <cell r="F250">
            <v>240</v>
          </cell>
          <cell r="G250" t="str">
            <v>M.</v>
          </cell>
        </row>
        <row r="251">
          <cell r="C251">
            <v>501</v>
          </cell>
          <cell r="D251" t="str">
            <v>SPACE</v>
          </cell>
          <cell r="E251">
            <v>23000</v>
          </cell>
          <cell r="F251">
            <v>2000</v>
          </cell>
          <cell r="G251" t="str">
            <v>SET</v>
          </cell>
        </row>
        <row r="252">
          <cell r="C252">
            <v>351</v>
          </cell>
          <cell r="D252" t="str">
            <v>-  1/C - 25 SQ.MM. 25 KV.XLPE</v>
          </cell>
          <cell r="E252">
            <v>0</v>
          </cell>
          <cell r="F252">
            <v>0</v>
          </cell>
          <cell r="G252" t="str">
            <v>M.</v>
          </cell>
        </row>
        <row r="253">
          <cell r="C253">
            <v>352</v>
          </cell>
          <cell r="D253" t="str">
            <v>-  1/C - 35 SQ.MM. 25 KV.XLPE</v>
          </cell>
          <cell r="E253">
            <v>305</v>
          </cell>
          <cell r="F253">
            <v>35</v>
          </cell>
          <cell r="G253" t="str">
            <v>M.</v>
          </cell>
        </row>
        <row r="254">
          <cell r="C254">
            <v>353</v>
          </cell>
          <cell r="D254" t="str">
            <v>-  1/C - 50 SQ.MM. 25 KV.XLPE</v>
          </cell>
          <cell r="E254">
            <v>345</v>
          </cell>
          <cell r="F254">
            <v>40</v>
          </cell>
          <cell r="G254" t="str">
            <v>M.</v>
          </cell>
        </row>
        <row r="255">
          <cell r="C255">
            <v>354</v>
          </cell>
          <cell r="D255" t="str">
            <v>-  1/C - 70 SQ.MM. 25 KV.XLPE</v>
          </cell>
          <cell r="E255">
            <v>415</v>
          </cell>
          <cell r="F255">
            <v>60</v>
          </cell>
          <cell r="G255" t="str">
            <v>M.</v>
          </cell>
        </row>
        <row r="256">
          <cell r="C256">
            <v>355</v>
          </cell>
          <cell r="D256" t="str">
            <v>-  1/C - 95 SQ.MM. 25 KV.XLPE</v>
          </cell>
          <cell r="E256">
            <v>515</v>
          </cell>
          <cell r="F256">
            <v>70</v>
          </cell>
          <cell r="G256" t="str">
            <v>M.</v>
          </cell>
        </row>
        <row r="257">
          <cell r="C257">
            <v>356</v>
          </cell>
          <cell r="D257" t="str">
            <v>-  1/C - 120 SQ.MM. 25 KV.XLPE</v>
          </cell>
          <cell r="E257">
            <v>605</v>
          </cell>
          <cell r="F257">
            <v>75</v>
          </cell>
          <cell r="G257" t="str">
            <v>M.</v>
          </cell>
        </row>
        <row r="258">
          <cell r="C258">
            <v>357</v>
          </cell>
          <cell r="D258" t="str">
            <v>-  1/C - 150 SQ.MM. 25 KV.XLPE</v>
          </cell>
          <cell r="E258">
            <v>705</v>
          </cell>
          <cell r="F258">
            <v>80</v>
          </cell>
          <cell r="G258" t="str">
            <v>M.</v>
          </cell>
        </row>
        <row r="259">
          <cell r="C259">
            <v>358</v>
          </cell>
          <cell r="D259" t="str">
            <v>-  1/C - 185 SQ.MM. 25 KV.XLPE</v>
          </cell>
          <cell r="E259">
            <v>835</v>
          </cell>
          <cell r="F259">
            <v>85</v>
          </cell>
          <cell r="G259" t="str">
            <v>M.</v>
          </cell>
        </row>
        <row r="260">
          <cell r="C260">
            <v>359</v>
          </cell>
          <cell r="D260" t="str">
            <v>-  1/C - 240 SQ.MM. 25 KV.XLPE</v>
          </cell>
          <cell r="E260">
            <v>995</v>
          </cell>
          <cell r="F260">
            <v>90</v>
          </cell>
          <cell r="G260" t="str">
            <v>M.</v>
          </cell>
        </row>
        <row r="261">
          <cell r="C261">
            <v>360</v>
          </cell>
          <cell r="D261" t="str">
            <v>-  1/C - 35 SQ.MM. 35 KV.XLPE</v>
          </cell>
          <cell r="E261">
            <v>0</v>
          </cell>
          <cell r="F261">
            <v>60</v>
          </cell>
          <cell r="G261" t="str">
            <v>M.</v>
          </cell>
        </row>
        <row r="262">
          <cell r="C262">
            <v>361</v>
          </cell>
          <cell r="D262" t="str">
            <v>-  1/C - 50 SQ.MM. 35 KV.XLPE</v>
          </cell>
          <cell r="E262">
            <v>0</v>
          </cell>
          <cell r="F262">
            <v>70</v>
          </cell>
          <cell r="G262" t="str">
            <v>M.</v>
          </cell>
        </row>
        <row r="263">
          <cell r="C263">
            <v>362</v>
          </cell>
          <cell r="D263" t="str">
            <v>-  1/C - 70 SQ.MM. 35 KV.XLPE</v>
          </cell>
          <cell r="E263">
            <v>0</v>
          </cell>
          <cell r="F263">
            <v>75</v>
          </cell>
          <cell r="G263" t="str">
            <v>M.</v>
          </cell>
        </row>
        <row r="264">
          <cell r="C264">
            <v>363</v>
          </cell>
          <cell r="D264" t="str">
            <v>-  1/C - 95 SQ.MM. 35 KV.XLPE</v>
          </cell>
          <cell r="E264">
            <v>0</v>
          </cell>
          <cell r="F264">
            <v>80</v>
          </cell>
          <cell r="G264" t="str">
            <v>M.</v>
          </cell>
        </row>
        <row r="265">
          <cell r="C265">
            <v>364</v>
          </cell>
          <cell r="D265" t="str">
            <v>-  1/C - 120 SQ.MM. 35 KV.XLPE</v>
          </cell>
          <cell r="E265">
            <v>0</v>
          </cell>
          <cell r="F265">
            <v>85</v>
          </cell>
          <cell r="G265" t="str">
            <v>M.</v>
          </cell>
        </row>
        <row r="266">
          <cell r="C266">
            <v>365</v>
          </cell>
          <cell r="D266" t="str">
            <v>-  1/C - 150 SQ.MM. 35 KV.XLPE</v>
          </cell>
          <cell r="E266">
            <v>0</v>
          </cell>
          <cell r="F266">
            <v>90</v>
          </cell>
          <cell r="G266" t="str">
            <v>M.</v>
          </cell>
        </row>
        <row r="267">
          <cell r="C267">
            <v>366</v>
          </cell>
          <cell r="D267" t="str">
            <v>-  1/C - 185 SQ.MM. 35 KV.XLPE</v>
          </cell>
          <cell r="E267">
            <v>0</v>
          </cell>
          <cell r="F267">
            <v>100</v>
          </cell>
          <cell r="G267" t="str">
            <v>M.</v>
          </cell>
        </row>
        <row r="268">
          <cell r="C268">
            <v>367</v>
          </cell>
          <cell r="D268" t="str">
            <v>-  1/C - 240 SQ.MM. 35 KV.XLPE</v>
          </cell>
          <cell r="E268">
            <v>0</v>
          </cell>
          <cell r="F268">
            <v>110</v>
          </cell>
          <cell r="G268" t="str">
            <v>M.</v>
          </cell>
        </row>
        <row r="269">
          <cell r="D269" t="str">
            <v>SPACE</v>
          </cell>
        </row>
        <row r="270">
          <cell r="C270">
            <v>369</v>
          </cell>
          <cell r="D270" t="str">
            <v>-  1/C - 35 SQ.MM. 25 KV.PIC</v>
          </cell>
          <cell r="E270">
            <v>108</v>
          </cell>
          <cell r="F270">
            <v>20</v>
          </cell>
          <cell r="G270" t="str">
            <v>M.</v>
          </cell>
        </row>
        <row r="271">
          <cell r="C271">
            <v>370</v>
          </cell>
          <cell r="D271" t="str">
            <v>-  1/C - 50 SQ.MM. 25 KV.PIC</v>
          </cell>
          <cell r="E271">
            <v>128</v>
          </cell>
          <cell r="F271">
            <v>25</v>
          </cell>
          <cell r="G271" t="str">
            <v>M.</v>
          </cell>
        </row>
        <row r="272">
          <cell r="C272">
            <v>371</v>
          </cell>
          <cell r="D272" t="str">
            <v>-  1/C - 70 SQ.MM. 25 KV.PIC</v>
          </cell>
          <cell r="E272">
            <v>148</v>
          </cell>
          <cell r="F272">
            <v>30</v>
          </cell>
          <cell r="G272" t="str">
            <v>M.</v>
          </cell>
        </row>
        <row r="273">
          <cell r="C273">
            <v>372</v>
          </cell>
          <cell r="D273" t="str">
            <v>-  1/C - 95 SQ.MM. 25 KV.PIC</v>
          </cell>
          <cell r="E273">
            <v>178</v>
          </cell>
          <cell r="F273">
            <v>35</v>
          </cell>
          <cell r="G273" t="str">
            <v>M.</v>
          </cell>
        </row>
        <row r="274">
          <cell r="C274">
            <v>373</v>
          </cell>
          <cell r="D274" t="str">
            <v>-  1/C - 120 SQ.MM. 25 KV.PIC</v>
          </cell>
          <cell r="E274">
            <v>208</v>
          </cell>
          <cell r="F274">
            <v>40</v>
          </cell>
          <cell r="G274" t="str">
            <v>M.</v>
          </cell>
        </row>
        <row r="275">
          <cell r="C275">
            <v>374</v>
          </cell>
          <cell r="D275" t="str">
            <v>-  1/C - 150 SQ.MM. 25 KV.PIC</v>
          </cell>
          <cell r="E275">
            <v>248</v>
          </cell>
          <cell r="F275">
            <v>60</v>
          </cell>
          <cell r="G275" t="str">
            <v>M.</v>
          </cell>
        </row>
        <row r="276">
          <cell r="C276">
            <v>375</v>
          </cell>
          <cell r="D276" t="str">
            <v>-  1/C - 185 SQ.MM. 25 KV.PIC</v>
          </cell>
          <cell r="E276">
            <v>288</v>
          </cell>
          <cell r="F276">
            <v>70</v>
          </cell>
          <cell r="G276" t="str">
            <v>M.</v>
          </cell>
        </row>
        <row r="277">
          <cell r="C277">
            <v>376</v>
          </cell>
          <cell r="D277" t="str">
            <v>-  1/C - 240 SQ.MM. 25 KV.PIC</v>
          </cell>
          <cell r="E277">
            <v>348</v>
          </cell>
          <cell r="F277">
            <v>75</v>
          </cell>
          <cell r="G277" t="str">
            <v>M.</v>
          </cell>
        </row>
        <row r="278">
          <cell r="C278">
            <v>377</v>
          </cell>
          <cell r="D278" t="str">
            <v>-  1/C - 35 SQ.MM. 35 KV.PIC</v>
          </cell>
          <cell r="E278">
            <v>0</v>
          </cell>
          <cell r="F278">
            <v>30</v>
          </cell>
          <cell r="G278" t="str">
            <v>M.</v>
          </cell>
        </row>
        <row r="279">
          <cell r="C279">
            <v>378</v>
          </cell>
          <cell r="D279" t="str">
            <v>-  1/C - 50 SQ.MM. 35 KV.PIC</v>
          </cell>
          <cell r="E279">
            <v>0</v>
          </cell>
          <cell r="F279">
            <v>35</v>
          </cell>
          <cell r="G279" t="str">
            <v>M.</v>
          </cell>
        </row>
        <row r="280">
          <cell r="C280">
            <v>379</v>
          </cell>
          <cell r="D280" t="str">
            <v>-  1/C - 70 SQ.MM. 35 KV.PIC</v>
          </cell>
          <cell r="E280">
            <v>0</v>
          </cell>
          <cell r="F280">
            <v>40</v>
          </cell>
          <cell r="G280" t="str">
            <v>M.</v>
          </cell>
        </row>
        <row r="281">
          <cell r="C281">
            <v>380</v>
          </cell>
          <cell r="D281" t="str">
            <v>-  1/C - 95 SQ.MM. 35 KV.PIC</v>
          </cell>
          <cell r="E281">
            <v>0</v>
          </cell>
          <cell r="F281">
            <v>60</v>
          </cell>
          <cell r="G281" t="str">
            <v>M.</v>
          </cell>
        </row>
        <row r="282">
          <cell r="C282">
            <v>381</v>
          </cell>
          <cell r="D282" t="str">
            <v>-  1/C - 120 SQ.MM. 35 KV.PIC</v>
          </cell>
          <cell r="E282">
            <v>0</v>
          </cell>
          <cell r="F282">
            <v>70</v>
          </cell>
          <cell r="G282" t="str">
            <v>M.</v>
          </cell>
        </row>
        <row r="283">
          <cell r="C283">
            <v>382</v>
          </cell>
          <cell r="D283" t="str">
            <v>-  1/C - 150 SQ.MM. 35 KV.PIC</v>
          </cell>
          <cell r="E283">
            <v>0</v>
          </cell>
          <cell r="F283">
            <v>75</v>
          </cell>
          <cell r="G283" t="str">
            <v>M.</v>
          </cell>
        </row>
        <row r="284">
          <cell r="C284">
            <v>383</v>
          </cell>
          <cell r="D284" t="str">
            <v>-  1/C - 185 SQ.MM. 35 KV.PIC</v>
          </cell>
          <cell r="E284">
            <v>0</v>
          </cell>
          <cell r="F284">
            <v>80</v>
          </cell>
          <cell r="G284" t="str">
            <v>M.</v>
          </cell>
        </row>
        <row r="285">
          <cell r="C285">
            <v>384</v>
          </cell>
          <cell r="D285" t="str">
            <v>-  1/C - 240 SQ.MM. 35 KV.PIC</v>
          </cell>
          <cell r="E285">
            <v>0</v>
          </cell>
          <cell r="F285">
            <v>85</v>
          </cell>
          <cell r="G285" t="str">
            <v>M.</v>
          </cell>
        </row>
        <row r="286">
          <cell r="D286" t="str">
            <v>SPACE</v>
          </cell>
        </row>
        <row r="287">
          <cell r="C287">
            <v>386</v>
          </cell>
          <cell r="D287" t="str">
            <v>-  1/C - 35 SQ.MM. 25 KV.SPACED AERIAL</v>
          </cell>
          <cell r="E287">
            <v>160</v>
          </cell>
          <cell r="F287">
            <v>25</v>
          </cell>
          <cell r="G287" t="str">
            <v>M.</v>
          </cell>
        </row>
        <row r="288">
          <cell r="C288">
            <v>387</v>
          </cell>
          <cell r="D288" t="str">
            <v>-  1/C - 50 SQ.MM. 25 KV.SPACED AERIAL</v>
          </cell>
          <cell r="E288">
            <v>190</v>
          </cell>
          <cell r="F288">
            <v>30</v>
          </cell>
          <cell r="G288" t="str">
            <v>M.</v>
          </cell>
        </row>
        <row r="289">
          <cell r="C289">
            <v>388</v>
          </cell>
          <cell r="D289" t="str">
            <v>-  1/C - 70 SQ.MM. 25 KV.SPACED AERIAL</v>
          </cell>
          <cell r="E289">
            <v>220</v>
          </cell>
          <cell r="F289">
            <v>35</v>
          </cell>
          <cell r="G289" t="str">
            <v>M.</v>
          </cell>
        </row>
        <row r="290">
          <cell r="C290">
            <v>389</v>
          </cell>
          <cell r="D290" t="str">
            <v>-  1/C - 95 SQ.MM. 25 KV.SPACED AERIAL</v>
          </cell>
          <cell r="E290">
            <v>260</v>
          </cell>
          <cell r="F290">
            <v>40</v>
          </cell>
          <cell r="G290" t="str">
            <v>M.</v>
          </cell>
        </row>
        <row r="291">
          <cell r="C291">
            <v>390</v>
          </cell>
          <cell r="D291" t="str">
            <v>-  1/C - 120 SQ.MM. 25 KV.SPACED AERIAL</v>
          </cell>
          <cell r="E291">
            <v>300</v>
          </cell>
          <cell r="F291">
            <v>60</v>
          </cell>
          <cell r="G291" t="str">
            <v>M.</v>
          </cell>
        </row>
        <row r="292">
          <cell r="C292">
            <v>391</v>
          </cell>
          <cell r="D292" t="str">
            <v>-  1/C - 150 SQ.MM. 25 KV.SPACED AERIAL</v>
          </cell>
          <cell r="E292">
            <v>340</v>
          </cell>
          <cell r="F292">
            <v>70</v>
          </cell>
          <cell r="G292" t="str">
            <v>M.</v>
          </cell>
        </row>
        <row r="293">
          <cell r="C293">
            <v>392</v>
          </cell>
          <cell r="D293" t="str">
            <v>-  1/C - 185 SQ.MM. 25 KV.SPACED AERIAL</v>
          </cell>
          <cell r="E293">
            <v>390</v>
          </cell>
          <cell r="F293">
            <v>75</v>
          </cell>
          <cell r="G293" t="str">
            <v>M.</v>
          </cell>
        </row>
        <row r="294">
          <cell r="C294">
            <v>393</v>
          </cell>
          <cell r="D294" t="str">
            <v>-  1/C - 240 SQ.MM. 25 KV.SPACED AERIAL</v>
          </cell>
          <cell r="E294">
            <v>470</v>
          </cell>
          <cell r="F294">
            <v>80</v>
          </cell>
          <cell r="G294" t="str">
            <v>M.</v>
          </cell>
        </row>
        <row r="295">
          <cell r="C295">
            <v>394</v>
          </cell>
          <cell r="D295" t="str">
            <v>-  1/C - 35 SQ.MM. 35 KV.SPACED AERIAL</v>
          </cell>
          <cell r="E295">
            <v>0</v>
          </cell>
          <cell r="F295">
            <v>75</v>
          </cell>
          <cell r="G295" t="str">
            <v>M.</v>
          </cell>
        </row>
        <row r="296">
          <cell r="C296">
            <v>395</v>
          </cell>
          <cell r="D296" t="str">
            <v>-  1/C - 50 SQ.MM. 35 KV.SPACED AERIAL</v>
          </cell>
          <cell r="E296">
            <v>0</v>
          </cell>
          <cell r="F296">
            <v>89</v>
          </cell>
          <cell r="G296" t="str">
            <v>M.</v>
          </cell>
        </row>
        <row r="297">
          <cell r="C297">
            <v>396</v>
          </cell>
          <cell r="D297" t="str">
            <v>-  1/C - 70 SQ.MM. 35 KV.SPACED AERIAL</v>
          </cell>
          <cell r="E297">
            <v>0</v>
          </cell>
          <cell r="F297">
            <v>85</v>
          </cell>
          <cell r="G297" t="str">
            <v>M.</v>
          </cell>
        </row>
        <row r="298">
          <cell r="C298">
            <v>397</v>
          </cell>
          <cell r="D298" t="str">
            <v>-  1/C - 95 SQ.MM. 35 KV.SPACED AERIAL</v>
          </cell>
          <cell r="E298">
            <v>0</v>
          </cell>
          <cell r="F298">
            <v>90</v>
          </cell>
          <cell r="G298" t="str">
            <v>M.</v>
          </cell>
        </row>
        <row r="299">
          <cell r="C299">
            <v>398</v>
          </cell>
          <cell r="D299" t="str">
            <v>-  1/C - 120 SQ.MM. 35 KV.SPACED AERIAL</v>
          </cell>
          <cell r="E299">
            <v>0</v>
          </cell>
          <cell r="F299">
            <v>100</v>
          </cell>
          <cell r="G299" t="str">
            <v>M.</v>
          </cell>
        </row>
        <row r="300">
          <cell r="C300">
            <v>399</v>
          </cell>
          <cell r="D300" t="str">
            <v>-  1/C - 150 SQ.MM. 35 KV.SPACED AERIAL</v>
          </cell>
          <cell r="E300">
            <v>0</v>
          </cell>
          <cell r="F300">
            <v>110</v>
          </cell>
          <cell r="G300" t="str">
            <v>M.</v>
          </cell>
        </row>
        <row r="301">
          <cell r="C301">
            <v>400</v>
          </cell>
          <cell r="D301" t="str">
            <v>-  1/C - 185 SQ.MM. 35 KV.SPACED AERIAL</v>
          </cell>
          <cell r="E301">
            <v>0</v>
          </cell>
          <cell r="F301">
            <v>120</v>
          </cell>
          <cell r="G301" t="str">
            <v>M.</v>
          </cell>
        </row>
        <row r="302">
          <cell r="C302">
            <v>401</v>
          </cell>
          <cell r="D302" t="str">
            <v>-  1/C - 240 SQ.MM. 35 KV.SPACED AERIAL</v>
          </cell>
          <cell r="E302">
            <v>0</v>
          </cell>
          <cell r="F302">
            <v>140</v>
          </cell>
          <cell r="G302" t="str">
            <v>M.</v>
          </cell>
        </row>
        <row r="303">
          <cell r="C303">
            <v>402</v>
          </cell>
          <cell r="D303" t="str">
            <v>-  25 SQ.MM. ALL ALUMINIUM CABLE</v>
          </cell>
          <cell r="E303">
            <v>9</v>
          </cell>
          <cell r="F303">
            <v>5</v>
          </cell>
          <cell r="G303" t="str">
            <v>M.</v>
          </cell>
        </row>
        <row r="304">
          <cell r="C304">
            <v>403</v>
          </cell>
          <cell r="D304" t="str">
            <v>-  35 SQ.MM. ALL ALUMINIUM CABLE</v>
          </cell>
          <cell r="E304">
            <v>13</v>
          </cell>
          <cell r="F304">
            <v>6</v>
          </cell>
          <cell r="G304" t="str">
            <v>M.</v>
          </cell>
        </row>
        <row r="305">
          <cell r="C305">
            <v>404</v>
          </cell>
          <cell r="D305" t="str">
            <v>-  50 SQ.MM. ALL ALUMINIUM CABLE</v>
          </cell>
          <cell r="E305">
            <v>18</v>
          </cell>
          <cell r="F305">
            <v>8</v>
          </cell>
          <cell r="G305" t="str">
            <v>M.</v>
          </cell>
        </row>
        <row r="306">
          <cell r="C306">
            <v>405</v>
          </cell>
          <cell r="D306" t="str">
            <v>-  70 SQ.MM. ALL ALUMINIUM CABLE</v>
          </cell>
          <cell r="E306">
            <v>26</v>
          </cell>
          <cell r="F306">
            <v>11</v>
          </cell>
          <cell r="G306" t="str">
            <v>M.</v>
          </cell>
        </row>
        <row r="307">
          <cell r="C307">
            <v>406</v>
          </cell>
          <cell r="D307" t="str">
            <v>-  95 SQ.MM. ALL ALUMINIUM CABLE</v>
          </cell>
          <cell r="E307">
            <v>36</v>
          </cell>
          <cell r="F307">
            <v>16</v>
          </cell>
          <cell r="G307" t="str">
            <v>M.</v>
          </cell>
        </row>
        <row r="308">
          <cell r="C308">
            <v>407</v>
          </cell>
          <cell r="D308" t="str">
            <v>-  120 SQ.MM. ALL ALUMINIUM CABLE</v>
          </cell>
          <cell r="E308">
            <v>46</v>
          </cell>
          <cell r="F308">
            <v>20</v>
          </cell>
          <cell r="G308" t="str">
            <v>M.</v>
          </cell>
        </row>
        <row r="309">
          <cell r="C309">
            <v>408</v>
          </cell>
          <cell r="D309" t="str">
            <v>-  150 SQ.MM. ALL ALUMINIUM CABLE</v>
          </cell>
          <cell r="E309">
            <v>56</v>
          </cell>
          <cell r="F309">
            <v>25</v>
          </cell>
          <cell r="G309" t="str">
            <v>M.</v>
          </cell>
        </row>
        <row r="310">
          <cell r="C310">
            <v>409</v>
          </cell>
          <cell r="D310" t="str">
            <v>-  185 SQ.MM. ALL ALUMINIUM CABLE</v>
          </cell>
          <cell r="E310">
            <v>64</v>
          </cell>
          <cell r="F310">
            <v>30</v>
          </cell>
          <cell r="G310" t="str">
            <v>M.</v>
          </cell>
        </row>
        <row r="311">
          <cell r="C311">
            <v>410</v>
          </cell>
          <cell r="D311" t="str">
            <v>-  25 SQ.MM. ACSR</v>
          </cell>
          <cell r="E311">
            <v>11</v>
          </cell>
          <cell r="F311">
            <v>5</v>
          </cell>
          <cell r="G311" t="str">
            <v>M.</v>
          </cell>
        </row>
        <row r="312">
          <cell r="C312">
            <v>411</v>
          </cell>
          <cell r="D312" t="str">
            <v>-  35 SQ.MM. ACSR</v>
          </cell>
          <cell r="E312">
            <v>15</v>
          </cell>
          <cell r="F312">
            <v>6</v>
          </cell>
          <cell r="G312" t="str">
            <v>M.</v>
          </cell>
        </row>
        <row r="313">
          <cell r="C313">
            <v>412</v>
          </cell>
          <cell r="D313" t="str">
            <v>-  50 SQ.MM. ACSR</v>
          </cell>
          <cell r="E313">
            <v>21</v>
          </cell>
          <cell r="F313">
            <v>8</v>
          </cell>
          <cell r="G313" t="str">
            <v>M.</v>
          </cell>
        </row>
        <row r="314">
          <cell r="C314">
            <v>413</v>
          </cell>
          <cell r="D314" t="str">
            <v>-  70 SQ.MM. ACSR</v>
          </cell>
          <cell r="E314">
            <v>30</v>
          </cell>
          <cell r="F314">
            <v>11</v>
          </cell>
          <cell r="G314" t="str">
            <v>M.</v>
          </cell>
        </row>
        <row r="315">
          <cell r="C315">
            <v>414</v>
          </cell>
          <cell r="D315" t="str">
            <v>-  95 SQ.MM. ACSR</v>
          </cell>
          <cell r="E315">
            <v>42</v>
          </cell>
          <cell r="F315">
            <v>16</v>
          </cell>
          <cell r="G315" t="str">
            <v>M.</v>
          </cell>
        </row>
        <row r="316">
          <cell r="C316">
            <v>415</v>
          </cell>
          <cell r="D316" t="str">
            <v>-  120 SQ.MM. ACSR</v>
          </cell>
          <cell r="E316">
            <v>54</v>
          </cell>
          <cell r="F316">
            <v>20</v>
          </cell>
          <cell r="G316" t="str">
            <v>M.</v>
          </cell>
        </row>
        <row r="317">
          <cell r="C317">
            <v>416</v>
          </cell>
          <cell r="D317" t="str">
            <v>-  150 SQ.MM. ACSR</v>
          </cell>
          <cell r="E317">
            <v>83</v>
          </cell>
          <cell r="F317">
            <v>25</v>
          </cell>
          <cell r="G317" t="str">
            <v>M.</v>
          </cell>
        </row>
        <row r="318">
          <cell r="C318">
            <v>417</v>
          </cell>
          <cell r="D318" t="str">
            <v>-  185 SQ.MM. ACSR</v>
          </cell>
          <cell r="E318">
            <v>0</v>
          </cell>
          <cell r="F318">
            <v>0</v>
          </cell>
          <cell r="G318" t="str">
            <v>M.</v>
          </cell>
        </row>
        <row r="319">
          <cell r="D319" t="str">
            <v>SPACE</v>
          </cell>
        </row>
        <row r="320">
          <cell r="C320">
            <v>45</v>
          </cell>
          <cell r="D320" t="str">
            <v>FIRE - RESISTANT CABLE</v>
          </cell>
        </row>
        <row r="321">
          <cell r="C321">
            <v>451</v>
          </cell>
          <cell r="D321" t="str">
            <v>-  1/C - 0.75 SQ.MM. FR.</v>
          </cell>
          <cell r="E321">
            <v>17</v>
          </cell>
          <cell r="F321">
            <v>1</v>
          </cell>
          <cell r="G321" t="str">
            <v>M.</v>
          </cell>
        </row>
        <row r="322">
          <cell r="C322">
            <v>452</v>
          </cell>
          <cell r="D322" t="str">
            <v>-  1/C - 1.0 SQ.MM. FR.</v>
          </cell>
          <cell r="E322">
            <v>19</v>
          </cell>
          <cell r="F322">
            <v>1</v>
          </cell>
          <cell r="G322" t="str">
            <v>M.</v>
          </cell>
        </row>
        <row r="323">
          <cell r="C323">
            <v>453</v>
          </cell>
          <cell r="D323" t="str">
            <v>-  1/C - 1.5 SQ.MM. FR.</v>
          </cell>
          <cell r="E323">
            <v>20</v>
          </cell>
          <cell r="F323">
            <v>1</v>
          </cell>
          <cell r="G323" t="str">
            <v>M.</v>
          </cell>
        </row>
        <row r="324">
          <cell r="C324">
            <v>454</v>
          </cell>
          <cell r="D324" t="str">
            <v>-  1/C - 2.5 SQ.MM. FR.</v>
          </cell>
          <cell r="E324">
            <v>26</v>
          </cell>
          <cell r="F324">
            <v>2</v>
          </cell>
          <cell r="G324" t="str">
            <v>M.</v>
          </cell>
        </row>
        <row r="325">
          <cell r="C325">
            <v>455</v>
          </cell>
          <cell r="D325" t="str">
            <v>-  1/C - 4 SQ.MM. FR.</v>
          </cell>
          <cell r="E325">
            <v>36</v>
          </cell>
          <cell r="F325">
            <v>2</v>
          </cell>
          <cell r="G325" t="str">
            <v>M.</v>
          </cell>
        </row>
        <row r="326">
          <cell r="C326">
            <v>456</v>
          </cell>
          <cell r="D326" t="str">
            <v>-  1/C - 6 SQ.MM. FR.</v>
          </cell>
          <cell r="E326">
            <v>60</v>
          </cell>
          <cell r="F326">
            <v>3</v>
          </cell>
          <cell r="G326" t="str">
            <v>M.</v>
          </cell>
        </row>
        <row r="327">
          <cell r="C327">
            <v>457</v>
          </cell>
          <cell r="D327" t="str">
            <v>-  1/C - 10 SQ.MM. FR.</v>
          </cell>
          <cell r="E327">
            <v>82</v>
          </cell>
          <cell r="F327">
            <v>5</v>
          </cell>
          <cell r="G327" t="str">
            <v>M.</v>
          </cell>
        </row>
        <row r="328">
          <cell r="C328">
            <v>458</v>
          </cell>
          <cell r="D328" t="str">
            <v>-  1/C - 16 SQ.MM. FR.</v>
          </cell>
          <cell r="E328">
            <v>96</v>
          </cell>
          <cell r="F328">
            <v>6</v>
          </cell>
          <cell r="G328" t="str">
            <v>M.</v>
          </cell>
        </row>
        <row r="329">
          <cell r="C329">
            <v>459</v>
          </cell>
          <cell r="D329" t="str">
            <v>-  1/C - 25 SQ.MM. FR.</v>
          </cell>
          <cell r="E329">
            <v>130</v>
          </cell>
          <cell r="F329">
            <v>8</v>
          </cell>
          <cell r="G329" t="str">
            <v>M.</v>
          </cell>
        </row>
        <row r="330">
          <cell r="C330">
            <v>460</v>
          </cell>
          <cell r="D330" t="str">
            <v>-  1/C - 35 SQ.MM. FR.</v>
          </cell>
          <cell r="E330">
            <v>184</v>
          </cell>
          <cell r="F330">
            <v>11</v>
          </cell>
          <cell r="G330" t="str">
            <v>M.</v>
          </cell>
        </row>
        <row r="331">
          <cell r="C331">
            <v>461</v>
          </cell>
          <cell r="D331" t="str">
            <v>-  1/C - 50 SQ.MM. FR.</v>
          </cell>
          <cell r="E331">
            <v>264</v>
          </cell>
          <cell r="F331">
            <v>16</v>
          </cell>
          <cell r="G331" t="str">
            <v>M.</v>
          </cell>
        </row>
        <row r="332">
          <cell r="C332">
            <v>462</v>
          </cell>
          <cell r="D332" t="str">
            <v>-  1/C - 70 SQ.MM. FR.</v>
          </cell>
          <cell r="E332">
            <v>330</v>
          </cell>
          <cell r="F332">
            <v>20</v>
          </cell>
          <cell r="G332" t="str">
            <v>M.</v>
          </cell>
        </row>
        <row r="333">
          <cell r="C333">
            <v>463</v>
          </cell>
          <cell r="D333" t="str">
            <v>-  1/C - 95 SQ.MM. FR.</v>
          </cell>
          <cell r="E333">
            <v>396</v>
          </cell>
          <cell r="F333">
            <v>25</v>
          </cell>
          <cell r="G333" t="str">
            <v>M.</v>
          </cell>
        </row>
        <row r="334">
          <cell r="C334">
            <v>464</v>
          </cell>
          <cell r="D334" t="str">
            <v>-  1/C - 120 SQ.MM. FR.</v>
          </cell>
          <cell r="E334">
            <v>488</v>
          </cell>
          <cell r="F334">
            <v>30</v>
          </cell>
          <cell r="G334" t="str">
            <v>M.</v>
          </cell>
        </row>
        <row r="335">
          <cell r="C335">
            <v>465</v>
          </cell>
          <cell r="D335" t="str">
            <v>-  1/C - 150 SQ.MM. FR.</v>
          </cell>
          <cell r="E335">
            <v>589</v>
          </cell>
          <cell r="F335">
            <v>35</v>
          </cell>
          <cell r="G335" t="str">
            <v>M.</v>
          </cell>
        </row>
        <row r="336">
          <cell r="C336">
            <v>466</v>
          </cell>
          <cell r="D336" t="str">
            <v>-  1/C - 185 SQ.MM. FR.</v>
          </cell>
          <cell r="E336">
            <v>688</v>
          </cell>
          <cell r="F336">
            <v>40</v>
          </cell>
          <cell r="G336" t="str">
            <v>M.</v>
          </cell>
        </row>
        <row r="337">
          <cell r="C337">
            <v>467</v>
          </cell>
          <cell r="D337" t="str">
            <v>-  1/C - 240 SQ.MM. FR.</v>
          </cell>
          <cell r="E337">
            <v>852</v>
          </cell>
          <cell r="F337">
            <v>50</v>
          </cell>
          <cell r="G337" t="str">
            <v>M.</v>
          </cell>
        </row>
        <row r="338">
          <cell r="C338">
            <v>468</v>
          </cell>
          <cell r="D338" t="str">
            <v>-  1/C - 300 SQ.MM. FR.</v>
          </cell>
          <cell r="E338">
            <v>1088</v>
          </cell>
          <cell r="F338">
            <v>60</v>
          </cell>
          <cell r="G338" t="str">
            <v>M.</v>
          </cell>
        </row>
        <row r="339">
          <cell r="C339">
            <v>469</v>
          </cell>
          <cell r="D339" t="str">
            <v>-  1/C - 400 SQ.MM. FR.</v>
          </cell>
          <cell r="E339">
            <v>1308</v>
          </cell>
          <cell r="F339">
            <v>70</v>
          </cell>
          <cell r="G339" t="str">
            <v>M.</v>
          </cell>
        </row>
        <row r="340">
          <cell r="C340">
            <v>470</v>
          </cell>
          <cell r="D340" t="str">
            <v>-  1/C - 500 SQ.MM. FR.</v>
          </cell>
          <cell r="E340">
            <v>1548</v>
          </cell>
          <cell r="F340">
            <v>90</v>
          </cell>
          <cell r="G340" t="str">
            <v>M.</v>
          </cell>
        </row>
        <row r="341">
          <cell r="C341">
            <v>471</v>
          </cell>
          <cell r="D341" t="str">
            <v>-  1/C - 630 SQ.MM. FR.</v>
          </cell>
          <cell r="E341">
            <v>1904</v>
          </cell>
          <cell r="F341">
            <v>105</v>
          </cell>
          <cell r="G341" t="str">
            <v>M.</v>
          </cell>
        </row>
        <row r="342">
          <cell r="C342">
            <v>472</v>
          </cell>
          <cell r="D342" t="str">
            <v>-  1/C - 2.5 SQ.MM. FR. W./SHEET</v>
          </cell>
          <cell r="E342">
            <v>44</v>
          </cell>
          <cell r="F342">
            <v>2</v>
          </cell>
          <cell r="G342" t="str">
            <v>M.</v>
          </cell>
        </row>
        <row r="343">
          <cell r="C343">
            <v>473</v>
          </cell>
          <cell r="D343" t="str">
            <v>-  1/C - 4 SQ.MM. FR. W./SHEET</v>
          </cell>
          <cell r="E343">
            <v>58</v>
          </cell>
          <cell r="F343">
            <v>3</v>
          </cell>
          <cell r="G343" t="str">
            <v>M.</v>
          </cell>
        </row>
        <row r="344">
          <cell r="C344">
            <v>474</v>
          </cell>
          <cell r="D344" t="str">
            <v>-  1/C - 6 SQ.MM. FR. W./SHEET</v>
          </cell>
          <cell r="E344">
            <v>71</v>
          </cell>
          <cell r="F344">
            <v>5</v>
          </cell>
          <cell r="G344" t="str">
            <v>M.</v>
          </cell>
        </row>
        <row r="345">
          <cell r="C345">
            <v>475</v>
          </cell>
          <cell r="D345" t="str">
            <v>-  1/C - 10 SQ.MM. FR. W./SHEET</v>
          </cell>
          <cell r="E345">
            <v>97</v>
          </cell>
          <cell r="F345">
            <v>6</v>
          </cell>
          <cell r="G345" t="str">
            <v>M.</v>
          </cell>
        </row>
        <row r="346">
          <cell r="C346">
            <v>476</v>
          </cell>
          <cell r="D346" t="str">
            <v>-  1/C - 16 SQ.MM. FR. W./SHEET</v>
          </cell>
          <cell r="E346">
            <v>112</v>
          </cell>
          <cell r="F346">
            <v>8</v>
          </cell>
          <cell r="G346" t="str">
            <v>M.</v>
          </cell>
        </row>
        <row r="347">
          <cell r="C347">
            <v>477</v>
          </cell>
          <cell r="D347" t="str">
            <v>-  1/C - 25 SQ.MM. FR. W./SHEET</v>
          </cell>
          <cell r="E347">
            <v>154</v>
          </cell>
          <cell r="F347">
            <v>11</v>
          </cell>
          <cell r="G347" t="str">
            <v>M.</v>
          </cell>
        </row>
        <row r="348">
          <cell r="C348">
            <v>478</v>
          </cell>
          <cell r="D348" t="str">
            <v>-  1/C - 35 SQ.MM. FR. W./SHEET</v>
          </cell>
          <cell r="E348">
            <v>211</v>
          </cell>
          <cell r="F348">
            <v>16</v>
          </cell>
          <cell r="G348" t="str">
            <v>M.</v>
          </cell>
        </row>
        <row r="349">
          <cell r="C349">
            <v>479</v>
          </cell>
          <cell r="D349" t="str">
            <v>-  1/C - 50 SQ.MM. FR. W./SHEET</v>
          </cell>
          <cell r="E349">
            <v>303</v>
          </cell>
          <cell r="F349">
            <v>20</v>
          </cell>
          <cell r="G349" t="str">
            <v>M.</v>
          </cell>
        </row>
        <row r="350">
          <cell r="C350">
            <v>480</v>
          </cell>
          <cell r="D350" t="str">
            <v>-  1/C - 70 SQ.MM. FR. W./SHEET</v>
          </cell>
          <cell r="E350">
            <v>389</v>
          </cell>
          <cell r="F350">
            <v>25</v>
          </cell>
          <cell r="G350" t="str">
            <v>M.</v>
          </cell>
        </row>
        <row r="351">
          <cell r="C351">
            <v>481</v>
          </cell>
          <cell r="D351" t="str">
            <v>-  1/C - 95 SQ.MM. FR. W./SHEET</v>
          </cell>
          <cell r="E351">
            <v>470</v>
          </cell>
          <cell r="F351">
            <v>30</v>
          </cell>
          <cell r="G351" t="str">
            <v>M.</v>
          </cell>
        </row>
        <row r="352">
          <cell r="C352">
            <v>482</v>
          </cell>
          <cell r="D352" t="str">
            <v>-  1/C - 120 SQ.MM. FR. W./SHEET</v>
          </cell>
          <cell r="E352">
            <v>570</v>
          </cell>
          <cell r="F352">
            <v>35</v>
          </cell>
          <cell r="G352" t="str">
            <v>M.</v>
          </cell>
        </row>
        <row r="353">
          <cell r="C353">
            <v>483</v>
          </cell>
          <cell r="D353" t="str">
            <v>-  1/C - 150 SQ.MM. FR. W./SHEET</v>
          </cell>
          <cell r="E353">
            <v>716</v>
          </cell>
          <cell r="F353">
            <v>40</v>
          </cell>
          <cell r="G353" t="str">
            <v>M.</v>
          </cell>
        </row>
        <row r="354">
          <cell r="C354">
            <v>484</v>
          </cell>
          <cell r="D354" t="str">
            <v>-  1/C - 185 SQ.MM. FR. W./SHEET</v>
          </cell>
          <cell r="E354">
            <v>835</v>
          </cell>
          <cell r="F354">
            <v>50</v>
          </cell>
          <cell r="G354" t="str">
            <v>M.</v>
          </cell>
        </row>
        <row r="355">
          <cell r="C355">
            <v>485</v>
          </cell>
          <cell r="D355" t="str">
            <v>-  1/C - 240 SQ.MM. FR. W./SHEET</v>
          </cell>
          <cell r="E355">
            <v>1051</v>
          </cell>
          <cell r="F355">
            <v>60</v>
          </cell>
          <cell r="G355" t="str">
            <v>M.</v>
          </cell>
        </row>
        <row r="356">
          <cell r="C356">
            <v>486</v>
          </cell>
          <cell r="D356" t="str">
            <v>-  1/C - 300 SQ.MM. FR. W./SHEET</v>
          </cell>
          <cell r="E356">
            <v>1390</v>
          </cell>
          <cell r="F356">
            <v>70</v>
          </cell>
          <cell r="G356" t="str">
            <v>M.</v>
          </cell>
        </row>
        <row r="357">
          <cell r="C357">
            <v>487</v>
          </cell>
          <cell r="D357" t="str">
            <v>-  1/C - 400 SQ.MM. FR. W./SHEET</v>
          </cell>
          <cell r="E357">
            <v>1679</v>
          </cell>
          <cell r="F357">
            <v>90</v>
          </cell>
          <cell r="G357" t="str">
            <v>M.</v>
          </cell>
        </row>
        <row r="358">
          <cell r="C358">
            <v>488</v>
          </cell>
          <cell r="D358" t="str">
            <v>-  1/C - 500 SQ.MM. FR. W./SHEET</v>
          </cell>
          <cell r="E358">
            <v>1818</v>
          </cell>
          <cell r="F358">
            <v>105</v>
          </cell>
          <cell r="G358" t="str">
            <v>M.</v>
          </cell>
        </row>
        <row r="359">
          <cell r="C359">
            <v>489</v>
          </cell>
          <cell r="D359" t="str">
            <v>-  1/C - 630 SQ.MM. FR. W./SHEET</v>
          </cell>
          <cell r="E359">
            <v>2183</v>
          </cell>
          <cell r="F359">
            <v>120</v>
          </cell>
          <cell r="G359" t="str">
            <v>M.</v>
          </cell>
        </row>
        <row r="360">
          <cell r="C360">
            <v>5</v>
          </cell>
          <cell r="D360" t="str">
            <v>CABLE RACEWAY</v>
          </cell>
        </row>
        <row r="361">
          <cell r="C361">
            <v>501</v>
          </cell>
          <cell r="D361" t="str">
            <v>-  DIA. 1/2" EMT</v>
          </cell>
          <cell r="E361">
            <v>23</v>
          </cell>
          <cell r="F361">
            <v>10</v>
          </cell>
          <cell r="G361" t="str">
            <v>M.</v>
          </cell>
        </row>
        <row r="362">
          <cell r="C362">
            <v>502</v>
          </cell>
          <cell r="D362" t="str">
            <v>-  DIA. 3/4" EMT</v>
          </cell>
          <cell r="E362">
            <v>34</v>
          </cell>
          <cell r="F362">
            <v>15</v>
          </cell>
          <cell r="G362" t="str">
            <v>M.</v>
          </cell>
        </row>
        <row r="363">
          <cell r="C363">
            <v>503</v>
          </cell>
          <cell r="D363" t="str">
            <v>-  DIA. 1" EMT</v>
          </cell>
          <cell r="E363">
            <v>48</v>
          </cell>
          <cell r="F363">
            <v>18</v>
          </cell>
          <cell r="G363" t="str">
            <v>M.</v>
          </cell>
        </row>
        <row r="364">
          <cell r="C364">
            <v>504</v>
          </cell>
          <cell r="D364" t="str">
            <v>-  DIA. 1 1/4" EMT</v>
          </cell>
          <cell r="E364">
            <v>79</v>
          </cell>
          <cell r="F364">
            <v>25</v>
          </cell>
          <cell r="G364" t="str">
            <v>M.</v>
          </cell>
        </row>
        <row r="365">
          <cell r="C365">
            <v>505</v>
          </cell>
          <cell r="D365" t="str">
            <v>-  DIA. 1 1/2" EMT</v>
          </cell>
          <cell r="E365">
            <v>92</v>
          </cell>
          <cell r="F365">
            <v>30</v>
          </cell>
          <cell r="G365" t="str">
            <v>M.</v>
          </cell>
        </row>
        <row r="366">
          <cell r="C366">
            <v>506</v>
          </cell>
          <cell r="D366" t="str">
            <v>-  DIA. 2" EMT</v>
          </cell>
          <cell r="E366">
            <v>114</v>
          </cell>
          <cell r="F366">
            <v>40</v>
          </cell>
          <cell r="G366" t="str">
            <v>M.</v>
          </cell>
        </row>
        <row r="367">
          <cell r="C367">
            <v>507</v>
          </cell>
          <cell r="D367" t="str">
            <v>-  DIA. 1/2" IMC</v>
          </cell>
          <cell r="E367">
            <v>45</v>
          </cell>
          <cell r="F367">
            <v>13</v>
          </cell>
          <cell r="G367" t="str">
            <v>M.</v>
          </cell>
        </row>
        <row r="368">
          <cell r="C368">
            <v>508</v>
          </cell>
          <cell r="D368" t="str">
            <v>-  DIA. 3/4" IMC</v>
          </cell>
          <cell r="E368">
            <v>61</v>
          </cell>
          <cell r="F368">
            <v>15</v>
          </cell>
          <cell r="G368" t="str">
            <v>M.</v>
          </cell>
        </row>
        <row r="369">
          <cell r="C369">
            <v>509</v>
          </cell>
          <cell r="D369" t="str">
            <v>-  DIA. 1" IMC</v>
          </cell>
          <cell r="E369">
            <v>82</v>
          </cell>
          <cell r="F369">
            <v>20</v>
          </cell>
          <cell r="G369" t="str">
            <v>M.</v>
          </cell>
        </row>
        <row r="370">
          <cell r="C370">
            <v>510</v>
          </cell>
          <cell r="D370" t="str">
            <v>-  DIA. 1 1/4" IMC</v>
          </cell>
          <cell r="E370">
            <v>105</v>
          </cell>
          <cell r="F370">
            <v>25</v>
          </cell>
          <cell r="G370" t="str">
            <v>M.</v>
          </cell>
        </row>
        <row r="371">
          <cell r="C371">
            <v>511</v>
          </cell>
          <cell r="D371" t="str">
            <v>-  DIA. 1 1/2" IMC</v>
          </cell>
          <cell r="E371">
            <v>130</v>
          </cell>
          <cell r="F371">
            <v>30</v>
          </cell>
          <cell r="G371" t="str">
            <v>M.</v>
          </cell>
        </row>
        <row r="372">
          <cell r="C372">
            <v>512</v>
          </cell>
          <cell r="D372" t="str">
            <v>-  DIA. 2" IMC</v>
          </cell>
          <cell r="E372">
            <v>174</v>
          </cell>
          <cell r="F372">
            <v>35</v>
          </cell>
          <cell r="G372" t="str">
            <v>M.</v>
          </cell>
        </row>
        <row r="373">
          <cell r="C373">
            <v>513</v>
          </cell>
          <cell r="D373" t="str">
            <v>-  DIA. 2 1/2" IMC</v>
          </cell>
          <cell r="E373">
            <v>282</v>
          </cell>
          <cell r="F373">
            <v>45</v>
          </cell>
          <cell r="G373" t="str">
            <v>M.</v>
          </cell>
        </row>
        <row r="374">
          <cell r="C374">
            <v>514</v>
          </cell>
          <cell r="D374" t="str">
            <v>-  DIA. 3" IMC</v>
          </cell>
          <cell r="E374">
            <v>342</v>
          </cell>
          <cell r="F374">
            <v>50</v>
          </cell>
          <cell r="G374" t="str">
            <v>M.</v>
          </cell>
        </row>
        <row r="375">
          <cell r="C375">
            <v>515</v>
          </cell>
          <cell r="D375" t="str">
            <v>-  DIA. 3 1/2" IMC</v>
          </cell>
          <cell r="E375">
            <v>397</v>
          </cell>
          <cell r="F375">
            <v>55</v>
          </cell>
          <cell r="G375" t="str">
            <v>M.</v>
          </cell>
        </row>
        <row r="376">
          <cell r="C376">
            <v>516</v>
          </cell>
          <cell r="D376" t="str">
            <v>-  DIA. 4" IMC</v>
          </cell>
          <cell r="E376">
            <v>433</v>
          </cell>
          <cell r="F376">
            <v>60</v>
          </cell>
          <cell r="G376" t="str">
            <v>M.</v>
          </cell>
        </row>
        <row r="377">
          <cell r="C377">
            <v>517</v>
          </cell>
          <cell r="D377" t="str">
            <v>-  DIA. 5" IMC</v>
          </cell>
          <cell r="E377">
            <v>747</v>
          </cell>
          <cell r="F377">
            <v>70</v>
          </cell>
          <cell r="G377" t="str">
            <v>M.</v>
          </cell>
        </row>
        <row r="378">
          <cell r="C378">
            <v>518</v>
          </cell>
          <cell r="D378" t="str">
            <v>-  DIA. 1/2" RSC</v>
          </cell>
          <cell r="E378">
            <v>64</v>
          </cell>
          <cell r="F378">
            <v>15</v>
          </cell>
          <cell r="G378" t="str">
            <v>M.</v>
          </cell>
        </row>
        <row r="379">
          <cell r="C379">
            <v>519</v>
          </cell>
          <cell r="D379" t="str">
            <v>-  DIA. 3/4" RSC</v>
          </cell>
          <cell r="E379">
            <v>82</v>
          </cell>
          <cell r="F379">
            <v>20</v>
          </cell>
          <cell r="G379" t="str">
            <v>M.</v>
          </cell>
        </row>
        <row r="380">
          <cell r="C380">
            <v>520</v>
          </cell>
          <cell r="D380" t="str">
            <v>-  DIA. 1" RSC</v>
          </cell>
          <cell r="E380">
            <v>120</v>
          </cell>
          <cell r="F380">
            <v>25</v>
          </cell>
          <cell r="G380" t="str">
            <v>M.</v>
          </cell>
        </row>
        <row r="381">
          <cell r="C381">
            <v>521</v>
          </cell>
          <cell r="D381" t="str">
            <v>-  DIA. 1 1/4" RSC</v>
          </cell>
          <cell r="E381">
            <v>153</v>
          </cell>
          <cell r="F381">
            <v>35</v>
          </cell>
          <cell r="G381" t="str">
            <v>M.</v>
          </cell>
        </row>
        <row r="382">
          <cell r="C382">
            <v>522</v>
          </cell>
          <cell r="D382" t="str">
            <v>-  DIA. 1 1/2" RSC</v>
          </cell>
          <cell r="E382">
            <v>182</v>
          </cell>
          <cell r="F382">
            <v>45</v>
          </cell>
          <cell r="G382" t="str">
            <v>M.</v>
          </cell>
        </row>
        <row r="383">
          <cell r="C383">
            <v>523</v>
          </cell>
          <cell r="D383" t="str">
            <v>-  DIA. 2" RSC</v>
          </cell>
          <cell r="E383">
            <v>243</v>
          </cell>
          <cell r="F383">
            <v>55</v>
          </cell>
          <cell r="G383" t="str">
            <v>M.</v>
          </cell>
        </row>
        <row r="384">
          <cell r="C384">
            <v>524</v>
          </cell>
          <cell r="D384" t="str">
            <v>-  DIA. 2 1/2" RSC</v>
          </cell>
          <cell r="E384">
            <v>373</v>
          </cell>
          <cell r="F384">
            <v>80</v>
          </cell>
          <cell r="G384" t="str">
            <v>M.</v>
          </cell>
        </row>
        <row r="385">
          <cell r="C385">
            <v>525</v>
          </cell>
          <cell r="D385" t="str">
            <v>-  DIA. 3" RSC</v>
          </cell>
          <cell r="E385">
            <v>480</v>
          </cell>
          <cell r="F385">
            <v>90</v>
          </cell>
          <cell r="G385" t="str">
            <v>M.</v>
          </cell>
        </row>
        <row r="386">
          <cell r="C386">
            <v>526</v>
          </cell>
          <cell r="D386" t="str">
            <v>-  DIA. 3 1/2" RSC</v>
          </cell>
          <cell r="E386">
            <v>606</v>
          </cell>
          <cell r="F386">
            <v>100</v>
          </cell>
          <cell r="G386" t="str">
            <v>M.</v>
          </cell>
        </row>
        <row r="387">
          <cell r="C387">
            <v>527</v>
          </cell>
          <cell r="D387" t="str">
            <v>-  DIA. 4" RSC</v>
          </cell>
          <cell r="E387">
            <v>706</v>
          </cell>
          <cell r="F387">
            <v>125</v>
          </cell>
          <cell r="G387" t="str">
            <v>M.</v>
          </cell>
        </row>
        <row r="388">
          <cell r="C388">
            <v>528</v>
          </cell>
          <cell r="D388" t="str">
            <v>-  DIA. 5" RSC</v>
          </cell>
          <cell r="E388">
            <v>1016</v>
          </cell>
          <cell r="F388">
            <v>140</v>
          </cell>
          <cell r="G388" t="str">
            <v>M.</v>
          </cell>
        </row>
        <row r="389">
          <cell r="D389" t="str">
            <v>SPACE</v>
          </cell>
        </row>
        <row r="390">
          <cell r="C390">
            <v>530</v>
          </cell>
          <cell r="D390" t="str">
            <v>-  DIA. 25 MM. HDPE-PN4</v>
          </cell>
          <cell r="E390">
            <v>20</v>
          </cell>
          <cell r="F390">
            <v>10</v>
          </cell>
          <cell r="G390" t="str">
            <v>M.</v>
          </cell>
        </row>
        <row r="391">
          <cell r="C391">
            <v>531</v>
          </cell>
          <cell r="D391" t="str">
            <v>-  DIA. 32 MM. HDPE-PN4</v>
          </cell>
          <cell r="E391">
            <v>25</v>
          </cell>
          <cell r="F391">
            <v>15</v>
          </cell>
          <cell r="G391" t="str">
            <v>M.</v>
          </cell>
        </row>
        <row r="392">
          <cell r="C392">
            <v>532</v>
          </cell>
          <cell r="D392" t="str">
            <v>-  DIA. 40 MM. HDPE-PN4</v>
          </cell>
          <cell r="E392">
            <v>34</v>
          </cell>
          <cell r="F392">
            <v>18</v>
          </cell>
          <cell r="G392" t="str">
            <v>M.</v>
          </cell>
        </row>
        <row r="393">
          <cell r="C393">
            <v>533</v>
          </cell>
          <cell r="D393" t="str">
            <v>-  DIA. 50 MM. HDPE-PN4</v>
          </cell>
          <cell r="E393">
            <v>38</v>
          </cell>
          <cell r="F393">
            <v>25</v>
          </cell>
          <cell r="G393" t="str">
            <v>M.</v>
          </cell>
        </row>
        <row r="394">
          <cell r="C394">
            <v>534</v>
          </cell>
          <cell r="D394" t="str">
            <v>-  DIA. 63 MM. HDPE-PN4</v>
          </cell>
          <cell r="E394">
            <v>56</v>
          </cell>
          <cell r="F394">
            <v>30</v>
          </cell>
          <cell r="G394" t="str">
            <v>M.</v>
          </cell>
        </row>
        <row r="395">
          <cell r="C395">
            <v>535</v>
          </cell>
          <cell r="D395" t="str">
            <v>-  DIA. 75 MM. HDPE-PN4</v>
          </cell>
          <cell r="E395">
            <v>81</v>
          </cell>
          <cell r="F395">
            <v>40</v>
          </cell>
          <cell r="G395" t="str">
            <v>M.</v>
          </cell>
        </row>
        <row r="396">
          <cell r="C396">
            <v>536</v>
          </cell>
          <cell r="D396" t="str">
            <v>-  DIA. 90 MM. HDPE-PN4</v>
          </cell>
          <cell r="E396">
            <v>116</v>
          </cell>
          <cell r="F396">
            <v>47</v>
          </cell>
          <cell r="G396" t="str">
            <v>M.</v>
          </cell>
        </row>
        <row r="397">
          <cell r="C397">
            <v>537</v>
          </cell>
          <cell r="D397" t="str">
            <v>-  DIA. 110 MM. HDPE-PN4</v>
          </cell>
          <cell r="E397">
            <v>170</v>
          </cell>
          <cell r="F397">
            <v>55</v>
          </cell>
          <cell r="G397" t="str">
            <v>M.</v>
          </cell>
        </row>
        <row r="398">
          <cell r="C398">
            <v>538</v>
          </cell>
          <cell r="D398" t="str">
            <v>-  DIA. 125 MM. HDPE-PN4</v>
          </cell>
          <cell r="E398">
            <v>220</v>
          </cell>
          <cell r="F398">
            <v>65</v>
          </cell>
          <cell r="G398" t="str">
            <v>M.</v>
          </cell>
        </row>
        <row r="399">
          <cell r="C399">
            <v>539</v>
          </cell>
          <cell r="D399" t="str">
            <v>-  DIA. 140 MM. HDPE-PN4</v>
          </cell>
          <cell r="E399">
            <v>278</v>
          </cell>
          <cell r="F399">
            <v>70</v>
          </cell>
          <cell r="G399" t="str">
            <v>M.</v>
          </cell>
        </row>
        <row r="400">
          <cell r="C400">
            <v>540</v>
          </cell>
          <cell r="D400" t="str">
            <v>-  DIA. 160 MM. HDPE-PN4</v>
          </cell>
          <cell r="E400">
            <v>363</v>
          </cell>
          <cell r="F400">
            <v>75</v>
          </cell>
          <cell r="G400" t="str">
            <v>M.</v>
          </cell>
        </row>
        <row r="401">
          <cell r="C401">
            <v>541</v>
          </cell>
          <cell r="D401" t="str">
            <v>-  DIA. 180 MM. HDPE-PN4</v>
          </cell>
          <cell r="E401">
            <v>462</v>
          </cell>
          <cell r="F401">
            <v>80</v>
          </cell>
          <cell r="G401" t="str">
            <v>M.</v>
          </cell>
        </row>
        <row r="402">
          <cell r="D402" t="str">
            <v>SPACE</v>
          </cell>
        </row>
        <row r="403">
          <cell r="C403">
            <v>546</v>
          </cell>
          <cell r="D403" t="str">
            <v>-  DIA. 25 MM. HDPE-PN6</v>
          </cell>
          <cell r="E403">
            <v>20</v>
          </cell>
          <cell r="F403">
            <v>10</v>
          </cell>
          <cell r="G403" t="str">
            <v>M.</v>
          </cell>
        </row>
        <row r="404">
          <cell r="C404">
            <v>547</v>
          </cell>
          <cell r="D404" t="str">
            <v>-  DIA. 32 MM. HDPE-PN6</v>
          </cell>
          <cell r="E404">
            <v>25</v>
          </cell>
          <cell r="F404">
            <v>15</v>
          </cell>
          <cell r="G404" t="str">
            <v>M.</v>
          </cell>
        </row>
        <row r="405">
          <cell r="C405">
            <v>548</v>
          </cell>
          <cell r="D405" t="str">
            <v>-  DIA. 40 MM. HDPE-PN6</v>
          </cell>
          <cell r="E405">
            <v>34</v>
          </cell>
          <cell r="F405">
            <v>18</v>
          </cell>
          <cell r="G405" t="str">
            <v>M.</v>
          </cell>
        </row>
        <row r="406">
          <cell r="C406">
            <v>549</v>
          </cell>
          <cell r="D406" t="str">
            <v>-  DIA. 50 MM. HDPE-PN6</v>
          </cell>
          <cell r="E406">
            <v>53</v>
          </cell>
          <cell r="F406">
            <v>25</v>
          </cell>
          <cell r="G406" t="str">
            <v>M.</v>
          </cell>
        </row>
        <row r="407">
          <cell r="C407">
            <v>550</v>
          </cell>
          <cell r="D407" t="str">
            <v>-  DIA. 63 MM. HDPE-PN6</v>
          </cell>
          <cell r="E407">
            <v>83</v>
          </cell>
          <cell r="F407">
            <v>30</v>
          </cell>
          <cell r="G407" t="str">
            <v>M.</v>
          </cell>
        </row>
        <row r="408">
          <cell r="C408">
            <v>551</v>
          </cell>
          <cell r="D408" t="str">
            <v>-  DIA. 75 MM. HDPE-PN6</v>
          </cell>
          <cell r="E408">
            <v>116</v>
          </cell>
          <cell r="F408">
            <v>40</v>
          </cell>
          <cell r="G408" t="str">
            <v>M.</v>
          </cell>
        </row>
        <row r="409">
          <cell r="C409">
            <v>552</v>
          </cell>
          <cell r="D409" t="str">
            <v>-  DIA. 90 MM. HDPE-PN6</v>
          </cell>
          <cell r="E409">
            <v>166</v>
          </cell>
          <cell r="F409">
            <v>47</v>
          </cell>
          <cell r="G409" t="str">
            <v>M.</v>
          </cell>
        </row>
        <row r="410">
          <cell r="C410">
            <v>553</v>
          </cell>
          <cell r="D410" t="str">
            <v>-  DIA. 110 MM. HDPE-PN6</v>
          </cell>
          <cell r="E410">
            <v>248</v>
          </cell>
          <cell r="F410">
            <v>55</v>
          </cell>
          <cell r="G410" t="str">
            <v>M.</v>
          </cell>
        </row>
        <row r="411">
          <cell r="C411">
            <v>554</v>
          </cell>
          <cell r="D411" t="str">
            <v>-  DIA. 125 MM. HDPE-PN6</v>
          </cell>
          <cell r="E411">
            <v>318</v>
          </cell>
          <cell r="F411">
            <v>65</v>
          </cell>
          <cell r="G411" t="str">
            <v>M.</v>
          </cell>
        </row>
        <row r="412">
          <cell r="C412">
            <v>555</v>
          </cell>
          <cell r="D412" t="str">
            <v>-  DIA. 140 MM. HDPE-PN6</v>
          </cell>
          <cell r="E412">
            <v>399</v>
          </cell>
          <cell r="F412">
            <v>70</v>
          </cell>
          <cell r="G412" t="str">
            <v>M.</v>
          </cell>
        </row>
        <row r="413">
          <cell r="C413">
            <v>556</v>
          </cell>
          <cell r="D413" t="str">
            <v>-  DIA. 160 MM. HDPE-PN6</v>
          </cell>
          <cell r="E413">
            <v>520</v>
          </cell>
          <cell r="F413">
            <v>75</v>
          </cell>
          <cell r="G413" t="str">
            <v>M.</v>
          </cell>
        </row>
        <row r="414">
          <cell r="C414">
            <v>557</v>
          </cell>
          <cell r="D414" t="str">
            <v>-  DIA. 180 MM. HDPE-PN6</v>
          </cell>
          <cell r="E414">
            <v>655</v>
          </cell>
          <cell r="F414">
            <v>80</v>
          </cell>
          <cell r="G414" t="str">
            <v>M.</v>
          </cell>
        </row>
        <row r="415">
          <cell r="D415" t="str">
            <v>SPACE</v>
          </cell>
        </row>
        <row r="416">
          <cell r="C416">
            <v>561</v>
          </cell>
          <cell r="D416" t="str">
            <v>-  DIA. 2" FRE</v>
          </cell>
          <cell r="E416">
            <v>380</v>
          </cell>
          <cell r="F416">
            <v>50</v>
          </cell>
          <cell r="G416" t="str">
            <v>M.</v>
          </cell>
        </row>
        <row r="417">
          <cell r="C417">
            <v>562</v>
          </cell>
          <cell r="D417" t="str">
            <v>-  DIA. 2 1/2" FRE</v>
          </cell>
          <cell r="E417">
            <v>430</v>
          </cell>
          <cell r="F417">
            <v>60</v>
          </cell>
          <cell r="G417" t="str">
            <v>M.</v>
          </cell>
        </row>
        <row r="418">
          <cell r="C418">
            <v>563</v>
          </cell>
          <cell r="D418" t="str">
            <v>-  DIA. 3" FRE</v>
          </cell>
          <cell r="E418">
            <v>490</v>
          </cell>
          <cell r="F418">
            <v>70</v>
          </cell>
          <cell r="G418" t="str">
            <v>M.</v>
          </cell>
        </row>
        <row r="419">
          <cell r="C419">
            <v>564</v>
          </cell>
          <cell r="D419" t="str">
            <v>-  DIA. 4" FRE</v>
          </cell>
          <cell r="E419">
            <v>550</v>
          </cell>
          <cell r="F419">
            <v>70</v>
          </cell>
          <cell r="G419" t="str">
            <v>M.</v>
          </cell>
        </row>
        <row r="420">
          <cell r="C420">
            <v>565</v>
          </cell>
          <cell r="D420" t="str">
            <v>-  DIA. 5" FRE</v>
          </cell>
          <cell r="E420">
            <v>830</v>
          </cell>
          <cell r="F420">
            <v>100</v>
          </cell>
          <cell r="G420" t="str">
            <v>M.</v>
          </cell>
        </row>
        <row r="421">
          <cell r="C421">
            <v>566</v>
          </cell>
          <cell r="D421" t="str">
            <v>-  DIA. 6" FRE</v>
          </cell>
          <cell r="E421">
            <v>1330</v>
          </cell>
          <cell r="F421">
            <v>150</v>
          </cell>
          <cell r="G421" t="str">
            <v>M.</v>
          </cell>
        </row>
        <row r="422">
          <cell r="D422" t="str">
            <v>SPACE</v>
          </cell>
        </row>
        <row r="423">
          <cell r="D423" t="str">
            <v>5"CONDUIT IN DUCT BANK</v>
          </cell>
        </row>
        <row r="424">
          <cell r="C424">
            <v>571</v>
          </cell>
          <cell r="D424" t="str">
            <v xml:space="preserve">-  DIA. 125 MM. HDPE-PN6 (2x1) DUCT BANK </v>
          </cell>
          <cell r="E424">
            <v>1480</v>
          </cell>
          <cell r="F424">
            <v>600</v>
          </cell>
          <cell r="G424" t="str">
            <v>M.</v>
          </cell>
        </row>
        <row r="425">
          <cell r="C425">
            <v>572</v>
          </cell>
          <cell r="D425" t="str">
            <v xml:space="preserve">-  DIA. 125 MM. HDPE-PN6 (2x2) DUCT BANK </v>
          </cell>
          <cell r="E425">
            <v>2420</v>
          </cell>
          <cell r="F425">
            <v>800</v>
          </cell>
          <cell r="G425" t="str">
            <v>M.</v>
          </cell>
        </row>
        <row r="426">
          <cell r="C426">
            <v>573</v>
          </cell>
          <cell r="D426" t="str">
            <v xml:space="preserve">-  DIA. 125 MM. HDPE-PN6 (2x3) DUCT BANK </v>
          </cell>
          <cell r="E426">
            <v>3400</v>
          </cell>
          <cell r="F426">
            <v>1000</v>
          </cell>
          <cell r="G426" t="str">
            <v>M.</v>
          </cell>
        </row>
        <row r="427">
          <cell r="D427" t="str">
            <v>SPACE</v>
          </cell>
        </row>
        <row r="428">
          <cell r="C428">
            <v>576</v>
          </cell>
          <cell r="D428" t="str">
            <v xml:space="preserve">-  DIA. 5" FRE (2x1) CONDUIT </v>
          </cell>
          <cell r="E428">
            <v>1480</v>
          </cell>
          <cell r="F428">
            <v>300</v>
          </cell>
          <cell r="G428" t="str">
            <v>M.</v>
          </cell>
        </row>
        <row r="429">
          <cell r="C429">
            <v>577</v>
          </cell>
          <cell r="D429" t="str">
            <v xml:space="preserve">-  DIA. 5" FRE (2x2) CONDUIT </v>
          </cell>
          <cell r="E429">
            <v>2830</v>
          </cell>
          <cell r="F429">
            <v>400</v>
          </cell>
          <cell r="G429" t="str">
            <v>M.</v>
          </cell>
        </row>
        <row r="430">
          <cell r="C430">
            <v>578</v>
          </cell>
          <cell r="D430" t="str">
            <v xml:space="preserve">-  DIA. 5" FRE (2x3) CONDUIT </v>
          </cell>
          <cell r="E430">
            <v>3970</v>
          </cell>
          <cell r="F430">
            <v>600</v>
          </cell>
          <cell r="G430" t="str">
            <v>M.</v>
          </cell>
        </row>
        <row r="431">
          <cell r="D431" t="str">
            <v>SPACE</v>
          </cell>
        </row>
        <row r="432">
          <cell r="C432">
            <v>591</v>
          </cell>
          <cell r="D432" t="str">
            <v>-  DIA. 1/2" PVC-CLASS2</v>
          </cell>
          <cell r="E432">
            <v>11</v>
          </cell>
          <cell r="F432">
            <v>5</v>
          </cell>
          <cell r="G432" t="str">
            <v>M.</v>
          </cell>
        </row>
        <row r="433">
          <cell r="C433">
            <v>592</v>
          </cell>
          <cell r="D433" t="str">
            <v>-  DIA. 3/4" PVC-CLASS2</v>
          </cell>
          <cell r="E433">
            <v>13</v>
          </cell>
          <cell r="F433">
            <v>8</v>
          </cell>
          <cell r="G433" t="str">
            <v>M.</v>
          </cell>
        </row>
        <row r="434">
          <cell r="C434">
            <v>593</v>
          </cell>
          <cell r="D434" t="str">
            <v>-  DIA. 1" PVC-CLASS2</v>
          </cell>
          <cell r="E434">
            <v>24</v>
          </cell>
          <cell r="F434">
            <v>12</v>
          </cell>
          <cell r="G434" t="str">
            <v>M.</v>
          </cell>
        </row>
        <row r="435">
          <cell r="C435">
            <v>594</v>
          </cell>
          <cell r="D435" t="str">
            <v>-  DIA. 1 1/4" PVC-CLASS2</v>
          </cell>
          <cell r="E435">
            <v>34</v>
          </cell>
          <cell r="F435">
            <v>18</v>
          </cell>
          <cell r="G435" t="str">
            <v>M.</v>
          </cell>
        </row>
        <row r="436">
          <cell r="C436">
            <v>595</v>
          </cell>
          <cell r="D436" t="str">
            <v>-  DIA. 1 1/2" PVC-CLASS2</v>
          </cell>
          <cell r="E436">
            <v>44</v>
          </cell>
          <cell r="F436">
            <v>20</v>
          </cell>
          <cell r="G436" t="str">
            <v>M.</v>
          </cell>
        </row>
        <row r="437">
          <cell r="C437">
            <v>596</v>
          </cell>
          <cell r="D437" t="str">
            <v>-  DIA. 2" PVC-CLASS2</v>
          </cell>
          <cell r="E437">
            <v>62</v>
          </cell>
          <cell r="F437">
            <v>24</v>
          </cell>
          <cell r="G437" t="str">
            <v>M.</v>
          </cell>
        </row>
        <row r="438">
          <cell r="C438">
            <v>597</v>
          </cell>
          <cell r="D438" t="str">
            <v>-  DIA. 2 1/2" PVC-CLASS3</v>
          </cell>
          <cell r="E438">
            <v>80</v>
          </cell>
          <cell r="F438">
            <v>30</v>
          </cell>
          <cell r="G438" t="str">
            <v>M.</v>
          </cell>
        </row>
        <row r="439">
          <cell r="C439">
            <v>598</v>
          </cell>
          <cell r="D439" t="str">
            <v>-  DIA. 3" PVC-CLASS2</v>
          </cell>
          <cell r="E439">
            <v>126</v>
          </cell>
          <cell r="F439">
            <v>35</v>
          </cell>
          <cell r="G439" t="str">
            <v>M.</v>
          </cell>
        </row>
        <row r="440">
          <cell r="C440">
            <v>599</v>
          </cell>
          <cell r="D440" t="str">
            <v>-  DIA. 4" PVC-CLASS2</v>
          </cell>
          <cell r="E440">
            <v>192</v>
          </cell>
          <cell r="F440">
            <v>40</v>
          </cell>
          <cell r="G440" t="str">
            <v>M.</v>
          </cell>
        </row>
        <row r="441">
          <cell r="D441" t="str">
            <v>SPACE</v>
          </cell>
        </row>
        <row r="442">
          <cell r="C442">
            <v>6</v>
          </cell>
          <cell r="D442" t="str">
            <v>WIRE WAY (1.6 mm.THICK)</v>
          </cell>
        </row>
        <row r="443">
          <cell r="C443">
            <v>601</v>
          </cell>
          <cell r="D443" t="str">
            <v>-  50 mm.x50 mm. WIRE WAY</v>
          </cell>
          <cell r="E443">
            <v>192</v>
          </cell>
          <cell r="F443">
            <v>11</v>
          </cell>
          <cell r="G443" t="str">
            <v>M.</v>
          </cell>
        </row>
        <row r="444">
          <cell r="C444">
            <v>602</v>
          </cell>
          <cell r="D444" t="str">
            <v>-  50 mm.x75 mm. WIRE WAY</v>
          </cell>
          <cell r="E444">
            <v>230</v>
          </cell>
          <cell r="F444">
            <v>14</v>
          </cell>
          <cell r="G444" t="str">
            <v>M.</v>
          </cell>
        </row>
        <row r="445">
          <cell r="C445">
            <v>603</v>
          </cell>
          <cell r="D445" t="str">
            <v>-  50 mm.x100 mm. WIRE WAY</v>
          </cell>
          <cell r="E445">
            <v>263</v>
          </cell>
          <cell r="F445">
            <v>17</v>
          </cell>
          <cell r="G445" t="str">
            <v>M.</v>
          </cell>
        </row>
        <row r="446">
          <cell r="C446">
            <v>604</v>
          </cell>
          <cell r="D446" t="str">
            <v>-  50 mm.x125 mm. WIRE WAY</v>
          </cell>
          <cell r="E446">
            <v>300</v>
          </cell>
          <cell r="F446">
            <v>20</v>
          </cell>
          <cell r="G446" t="str">
            <v>M.</v>
          </cell>
        </row>
        <row r="447">
          <cell r="C447">
            <v>605</v>
          </cell>
          <cell r="D447" t="str">
            <v>-  50 mm.x150 mm. WIRE WAY</v>
          </cell>
          <cell r="E447">
            <v>340</v>
          </cell>
          <cell r="F447">
            <v>23</v>
          </cell>
          <cell r="G447" t="str">
            <v>M.</v>
          </cell>
        </row>
        <row r="448">
          <cell r="C448">
            <v>606</v>
          </cell>
          <cell r="D448" t="str">
            <v>-  50 mm.x200 mm. WIRE WAY</v>
          </cell>
          <cell r="E448">
            <v>400</v>
          </cell>
          <cell r="F448">
            <v>26</v>
          </cell>
          <cell r="G448" t="str">
            <v>M.</v>
          </cell>
        </row>
        <row r="449">
          <cell r="C449">
            <v>607</v>
          </cell>
          <cell r="D449" t="str">
            <v>-  50 mm.x250 mm. WIRE WAY</v>
          </cell>
          <cell r="E449">
            <v>483</v>
          </cell>
          <cell r="F449">
            <v>29</v>
          </cell>
          <cell r="G449" t="str">
            <v>M.</v>
          </cell>
        </row>
        <row r="450">
          <cell r="C450">
            <v>608</v>
          </cell>
          <cell r="D450" t="str">
            <v>-  75 mm.x100 mm. WIRE WAY</v>
          </cell>
          <cell r="E450">
            <v>300</v>
          </cell>
          <cell r="F450">
            <v>20</v>
          </cell>
          <cell r="G450" t="str">
            <v>M.</v>
          </cell>
        </row>
        <row r="451">
          <cell r="C451">
            <v>609</v>
          </cell>
          <cell r="D451" t="str">
            <v>-  75 mm.x150 mm. WIRE WAY</v>
          </cell>
          <cell r="E451">
            <v>375</v>
          </cell>
          <cell r="F451">
            <v>25</v>
          </cell>
          <cell r="G451" t="str">
            <v>M.</v>
          </cell>
        </row>
        <row r="452">
          <cell r="C452">
            <v>610</v>
          </cell>
          <cell r="D452" t="str">
            <v>-  75 mm.x200 mm. WIRE WAY</v>
          </cell>
          <cell r="E452">
            <v>446</v>
          </cell>
          <cell r="F452">
            <v>28</v>
          </cell>
          <cell r="G452" t="str">
            <v>M.</v>
          </cell>
        </row>
        <row r="453">
          <cell r="C453">
            <v>611</v>
          </cell>
          <cell r="D453" t="str">
            <v>-  75 mm.x250 mm. WIRE WAY</v>
          </cell>
          <cell r="E453">
            <v>520</v>
          </cell>
          <cell r="F453">
            <v>32</v>
          </cell>
          <cell r="G453" t="str">
            <v>M.</v>
          </cell>
        </row>
        <row r="454">
          <cell r="C454">
            <v>612</v>
          </cell>
          <cell r="D454" t="str">
            <v>-  75 mm.x300 mm. WIRE WAY</v>
          </cell>
          <cell r="E454">
            <v>590</v>
          </cell>
          <cell r="F454">
            <v>35</v>
          </cell>
          <cell r="G454" t="str">
            <v>M.</v>
          </cell>
        </row>
        <row r="455">
          <cell r="C455">
            <v>613</v>
          </cell>
          <cell r="D455" t="str">
            <v>-  100 mm.x100 mm. WIRE WAY</v>
          </cell>
          <cell r="E455">
            <v>340</v>
          </cell>
          <cell r="F455">
            <v>23</v>
          </cell>
          <cell r="G455" t="str">
            <v>M.</v>
          </cell>
        </row>
        <row r="456">
          <cell r="C456">
            <v>614</v>
          </cell>
          <cell r="D456" t="str">
            <v>-  100 mm.x150 mm. WIRE WAY</v>
          </cell>
          <cell r="E456">
            <v>400</v>
          </cell>
          <cell r="F456">
            <v>26</v>
          </cell>
          <cell r="G456" t="str">
            <v>M.</v>
          </cell>
        </row>
        <row r="457">
          <cell r="C457">
            <v>615</v>
          </cell>
          <cell r="D457" t="str">
            <v>-  100 mm.x200 mm. WIRE WAY</v>
          </cell>
          <cell r="E457">
            <v>483</v>
          </cell>
          <cell r="F457">
            <v>29</v>
          </cell>
          <cell r="G457" t="str">
            <v>M.</v>
          </cell>
        </row>
        <row r="458">
          <cell r="C458">
            <v>616</v>
          </cell>
          <cell r="D458" t="str">
            <v>-  100 mm.x250 mm. WIRE WAY</v>
          </cell>
          <cell r="E458">
            <v>550</v>
          </cell>
          <cell r="F458">
            <v>34</v>
          </cell>
          <cell r="G458" t="str">
            <v>M.</v>
          </cell>
        </row>
        <row r="459">
          <cell r="C459">
            <v>617</v>
          </cell>
          <cell r="D459" t="str">
            <v>-  100 mm.x300 mm. WIRE WAY</v>
          </cell>
          <cell r="E459">
            <v>630</v>
          </cell>
          <cell r="F459">
            <v>37</v>
          </cell>
          <cell r="G459" t="str">
            <v>M.</v>
          </cell>
        </row>
        <row r="460">
          <cell r="C460">
            <v>618</v>
          </cell>
          <cell r="D460" t="str">
            <v>-  100 mm.x350 mm. WIRE WAY</v>
          </cell>
          <cell r="E460">
            <v>700</v>
          </cell>
          <cell r="F460">
            <v>40</v>
          </cell>
          <cell r="G460" t="str">
            <v>M.</v>
          </cell>
        </row>
        <row r="461">
          <cell r="C461">
            <v>619</v>
          </cell>
          <cell r="D461" t="str">
            <v>-  150 mm.x150 mm. WIRE WAY</v>
          </cell>
          <cell r="E461">
            <v>483</v>
          </cell>
          <cell r="F461">
            <v>29</v>
          </cell>
          <cell r="G461" t="str">
            <v>M.</v>
          </cell>
        </row>
        <row r="462">
          <cell r="C462">
            <v>620</v>
          </cell>
          <cell r="D462" t="str">
            <v>-  150 mm.x200 mm. WIRE WAY</v>
          </cell>
          <cell r="E462">
            <v>550</v>
          </cell>
          <cell r="F462">
            <v>34</v>
          </cell>
          <cell r="G462" t="str">
            <v>M.</v>
          </cell>
        </row>
        <row r="463">
          <cell r="C463">
            <v>621</v>
          </cell>
          <cell r="D463" t="str">
            <v>-  150 mm.x250 mm. WIRE WAY</v>
          </cell>
          <cell r="E463">
            <v>630</v>
          </cell>
          <cell r="F463">
            <v>37</v>
          </cell>
          <cell r="G463" t="str">
            <v>M.</v>
          </cell>
        </row>
        <row r="464">
          <cell r="C464">
            <v>622</v>
          </cell>
          <cell r="D464" t="str">
            <v>-  150 mm.x300 mm. WIRE WAY</v>
          </cell>
          <cell r="E464">
            <v>700</v>
          </cell>
          <cell r="F464">
            <v>40</v>
          </cell>
          <cell r="G464" t="str">
            <v>M.</v>
          </cell>
        </row>
        <row r="465">
          <cell r="C465">
            <v>623</v>
          </cell>
          <cell r="D465" t="str">
            <v>-  150 mm.x350 mm. WIRE WAY</v>
          </cell>
          <cell r="E465">
            <v>775</v>
          </cell>
          <cell r="F465">
            <v>45</v>
          </cell>
          <cell r="G465" t="str">
            <v>M.</v>
          </cell>
        </row>
        <row r="466">
          <cell r="C466">
            <v>624</v>
          </cell>
          <cell r="D466" t="str">
            <v>-  150 mm.x400 mm. WIRE WAY</v>
          </cell>
          <cell r="E466">
            <v>846</v>
          </cell>
          <cell r="F466">
            <v>48</v>
          </cell>
          <cell r="G466" t="str">
            <v>M.</v>
          </cell>
        </row>
        <row r="467">
          <cell r="C467">
            <v>625</v>
          </cell>
          <cell r="D467" t="str">
            <v>-  200 mm.x200 mm. WIRE WAY</v>
          </cell>
          <cell r="E467">
            <v>500</v>
          </cell>
          <cell r="F467">
            <v>31</v>
          </cell>
          <cell r="G467" t="str">
            <v>M.</v>
          </cell>
        </row>
        <row r="468">
          <cell r="C468">
            <v>626</v>
          </cell>
          <cell r="D468" t="str">
            <v>-  200 mm.x250 mm. WIRE WAY</v>
          </cell>
          <cell r="E468">
            <v>575</v>
          </cell>
          <cell r="F468">
            <v>35</v>
          </cell>
          <cell r="G468" t="str">
            <v>M.</v>
          </cell>
        </row>
        <row r="469">
          <cell r="C469">
            <v>627</v>
          </cell>
          <cell r="D469" t="str">
            <v>-  200 mm.x300 mm. WIRE WAY</v>
          </cell>
          <cell r="E469">
            <v>775</v>
          </cell>
          <cell r="F469">
            <v>45</v>
          </cell>
          <cell r="G469" t="str">
            <v>M.</v>
          </cell>
        </row>
        <row r="470">
          <cell r="C470">
            <v>628</v>
          </cell>
          <cell r="D470" t="str">
            <v>-  200 mm.x350 mm. WIRE WAY</v>
          </cell>
          <cell r="E470">
            <v>846</v>
          </cell>
          <cell r="F470">
            <v>48</v>
          </cell>
          <cell r="G470" t="str">
            <v>M.</v>
          </cell>
        </row>
        <row r="471">
          <cell r="C471">
            <v>629</v>
          </cell>
          <cell r="D471" t="str">
            <v>-  200 mm.x400 mm. WIRE WAY</v>
          </cell>
          <cell r="E471">
            <v>920</v>
          </cell>
          <cell r="F471">
            <v>53</v>
          </cell>
          <cell r="G471" t="str">
            <v>M.</v>
          </cell>
        </row>
        <row r="472">
          <cell r="C472">
            <v>630</v>
          </cell>
          <cell r="D472" t="str">
            <v>-  200 mm.x450 mm. WIRE WAY</v>
          </cell>
          <cell r="E472">
            <v>990</v>
          </cell>
          <cell r="F472">
            <v>56</v>
          </cell>
          <cell r="G472" t="str">
            <v>M.</v>
          </cell>
        </row>
        <row r="473">
          <cell r="C473">
            <v>631</v>
          </cell>
          <cell r="D473" t="str">
            <v>-  250 mm.x250 mm. WIRE WAY</v>
          </cell>
          <cell r="E473">
            <v>775</v>
          </cell>
          <cell r="F473">
            <v>45</v>
          </cell>
          <cell r="G473" t="str">
            <v>M.</v>
          </cell>
        </row>
        <row r="474">
          <cell r="C474">
            <v>632</v>
          </cell>
          <cell r="D474" t="str">
            <v>-  250 mm.x300 mm. WIRE WAY</v>
          </cell>
          <cell r="E474">
            <v>846</v>
          </cell>
          <cell r="F474">
            <v>48</v>
          </cell>
          <cell r="G474" t="str">
            <v>M.</v>
          </cell>
        </row>
        <row r="475">
          <cell r="C475">
            <v>633</v>
          </cell>
          <cell r="D475" t="str">
            <v>-  250 mm.x350 mm. WIRE WAY</v>
          </cell>
          <cell r="E475">
            <v>920</v>
          </cell>
          <cell r="F475">
            <v>53</v>
          </cell>
          <cell r="G475" t="str">
            <v>M.</v>
          </cell>
        </row>
        <row r="476">
          <cell r="C476">
            <v>634</v>
          </cell>
          <cell r="D476" t="str">
            <v>-  250 mm.x400 mm. WIRE WAY</v>
          </cell>
          <cell r="E476">
            <v>990</v>
          </cell>
          <cell r="F476">
            <v>56</v>
          </cell>
          <cell r="G476" t="str">
            <v>M.</v>
          </cell>
        </row>
        <row r="477">
          <cell r="C477">
            <v>635</v>
          </cell>
          <cell r="D477" t="str">
            <v>-  250 mm.x450 mm. WIRE WAY</v>
          </cell>
          <cell r="E477">
            <v>1066</v>
          </cell>
          <cell r="F477">
            <v>60</v>
          </cell>
          <cell r="G477" t="str">
            <v>M.</v>
          </cell>
        </row>
        <row r="478">
          <cell r="C478">
            <v>636</v>
          </cell>
          <cell r="D478" t="str">
            <v>-  250 mm.x500 mm. WIRE WAY</v>
          </cell>
          <cell r="E478">
            <v>1138</v>
          </cell>
          <cell r="F478">
            <v>64</v>
          </cell>
          <cell r="G478" t="str">
            <v>M.</v>
          </cell>
        </row>
        <row r="479">
          <cell r="C479">
            <v>637</v>
          </cell>
          <cell r="D479" t="str">
            <v>-  250 mm.x550 mm. WIRE WAY</v>
          </cell>
          <cell r="E479">
            <v>1213</v>
          </cell>
          <cell r="F479">
            <v>70</v>
          </cell>
          <cell r="G479" t="str">
            <v>M.</v>
          </cell>
        </row>
        <row r="480">
          <cell r="D480">
            <v>0</v>
          </cell>
        </row>
        <row r="481">
          <cell r="C481">
            <v>64</v>
          </cell>
          <cell r="D481" t="str">
            <v>CABLE TRAY ; ( 2.0 mm. THICK)</v>
          </cell>
        </row>
        <row r="482">
          <cell r="C482">
            <v>641</v>
          </cell>
          <cell r="D482" t="str">
            <v>-  100 mm. CABLE TRAY</v>
          </cell>
          <cell r="E482">
            <v>423</v>
          </cell>
          <cell r="F482">
            <v>29</v>
          </cell>
          <cell r="G482" t="str">
            <v>M.</v>
          </cell>
        </row>
        <row r="483">
          <cell r="C483">
            <v>642</v>
          </cell>
          <cell r="D483" t="str">
            <v>-  200 mm. CABLE TRAY</v>
          </cell>
          <cell r="E483">
            <v>533</v>
          </cell>
          <cell r="F483">
            <v>32</v>
          </cell>
          <cell r="G483" t="str">
            <v>M.</v>
          </cell>
        </row>
        <row r="484">
          <cell r="C484">
            <v>643</v>
          </cell>
          <cell r="D484" t="str">
            <v>-  300 mm. CABLE TRAY</v>
          </cell>
          <cell r="E484">
            <v>640</v>
          </cell>
          <cell r="F484">
            <v>35</v>
          </cell>
          <cell r="G484" t="str">
            <v>M.</v>
          </cell>
        </row>
        <row r="485">
          <cell r="C485">
            <v>644</v>
          </cell>
          <cell r="D485" t="str">
            <v>-  400 mm. CABLE TRAY</v>
          </cell>
          <cell r="E485">
            <v>747</v>
          </cell>
          <cell r="F485">
            <v>42</v>
          </cell>
          <cell r="G485" t="str">
            <v>M.</v>
          </cell>
        </row>
        <row r="486">
          <cell r="C486">
            <v>645</v>
          </cell>
          <cell r="D486" t="str">
            <v>-  500 mm. CABLE TRAY</v>
          </cell>
          <cell r="E486">
            <v>877</v>
          </cell>
          <cell r="F486">
            <v>50</v>
          </cell>
          <cell r="G486" t="str">
            <v>M.</v>
          </cell>
        </row>
        <row r="487">
          <cell r="C487">
            <v>646</v>
          </cell>
          <cell r="D487" t="str">
            <v>-  600 mm. CABLE TRAY</v>
          </cell>
          <cell r="E487">
            <v>986</v>
          </cell>
          <cell r="F487">
            <v>55</v>
          </cell>
          <cell r="G487" t="str">
            <v>M.</v>
          </cell>
        </row>
        <row r="488">
          <cell r="C488">
            <v>647</v>
          </cell>
          <cell r="D488" t="str">
            <v>-  700 mm. CABLE TRAY</v>
          </cell>
          <cell r="E488">
            <v>1094</v>
          </cell>
          <cell r="F488">
            <v>61</v>
          </cell>
          <cell r="G488" t="str">
            <v>M.</v>
          </cell>
        </row>
        <row r="489">
          <cell r="C489">
            <v>648</v>
          </cell>
          <cell r="D489" t="str">
            <v>-  800 mm. CABLE TRAY</v>
          </cell>
          <cell r="E489">
            <v>1200</v>
          </cell>
          <cell r="F489">
            <v>70</v>
          </cell>
          <cell r="G489" t="str">
            <v>M.</v>
          </cell>
        </row>
        <row r="490">
          <cell r="C490">
            <v>649</v>
          </cell>
          <cell r="D490" t="str">
            <v>-  900 mm. CABLE TRAY</v>
          </cell>
          <cell r="E490">
            <v>1320</v>
          </cell>
          <cell r="F490">
            <v>78</v>
          </cell>
          <cell r="G490" t="str">
            <v>M.</v>
          </cell>
        </row>
        <row r="491">
          <cell r="C491">
            <v>650</v>
          </cell>
          <cell r="D491" t="str">
            <v>-  1,000 mm. CABLE TRAY</v>
          </cell>
          <cell r="E491">
            <v>1440</v>
          </cell>
          <cell r="F491">
            <v>82</v>
          </cell>
          <cell r="G491" t="str">
            <v>M.</v>
          </cell>
        </row>
        <row r="492">
          <cell r="C492">
            <v>65</v>
          </cell>
          <cell r="D492" t="str">
            <v>CABLE LADDER ; ( 2.0 mm. THICK)</v>
          </cell>
        </row>
        <row r="493">
          <cell r="C493">
            <v>651</v>
          </cell>
          <cell r="D493" t="str">
            <v>-  100 mm. CABLE LADDER</v>
          </cell>
          <cell r="E493">
            <v>563</v>
          </cell>
          <cell r="F493">
            <v>34</v>
          </cell>
          <cell r="G493" t="str">
            <v>M.</v>
          </cell>
        </row>
        <row r="494">
          <cell r="C494">
            <v>652</v>
          </cell>
          <cell r="D494" t="str">
            <v>-  200 mm. CABLE LADDER</v>
          </cell>
          <cell r="E494">
            <v>600</v>
          </cell>
          <cell r="F494">
            <v>36</v>
          </cell>
          <cell r="G494" t="str">
            <v>M.</v>
          </cell>
        </row>
        <row r="495">
          <cell r="C495">
            <v>653</v>
          </cell>
          <cell r="D495" t="str">
            <v>-  300 mm. CABLE LADDER</v>
          </cell>
          <cell r="E495">
            <v>650</v>
          </cell>
          <cell r="F495">
            <v>39</v>
          </cell>
          <cell r="G495" t="str">
            <v>M.</v>
          </cell>
        </row>
        <row r="496">
          <cell r="C496">
            <v>654</v>
          </cell>
          <cell r="D496" t="str">
            <v>-  400 mm. CABLE LADDER</v>
          </cell>
          <cell r="E496">
            <v>690</v>
          </cell>
          <cell r="F496">
            <v>41</v>
          </cell>
          <cell r="G496" t="str">
            <v>M.</v>
          </cell>
        </row>
        <row r="497">
          <cell r="C497">
            <v>655</v>
          </cell>
          <cell r="D497" t="str">
            <v>-  500 mm. CABLE LADDER</v>
          </cell>
          <cell r="E497">
            <v>740</v>
          </cell>
          <cell r="F497">
            <v>43</v>
          </cell>
          <cell r="G497" t="str">
            <v>M.</v>
          </cell>
        </row>
        <row r="498">
          <cell r="C498">
            <v>656</v>
          </cell>
          <cell r="D498" t="str">
            <v>-  600 mm. CABLE LADDER</v>
          </cell>
          <cell r="E498">
            <v>785</v>
          </cell>
          <cell r="F498">
            <v>45</v>
          </cell>
          <cell r="G498" t="str">
            <v>M.</v>
          </cell>
        </row>
        <row r="499">
          <cell r="C499">
            <v>657</v>
          </cell>
          <cell r="D499" t="str">
            <v>-  700 mm. CABLE LADDER</v>
          </cell>
          <cell r="E499">
            <v>830</v>
          </cell>
          <cell r="F499">
            <v>48</v>
          </cell>
          <cell r="G499" t="str">
            <v>M.</v>
          </cell>
        </row>
        <row r="500">
          <cell r="C500">
            <v>658</v>
          </cell>
          <cell r="D500" t="str">
            <v>-  800 mm. CABLE LADDER</v>
          </cell>
          <cell r="E500">
            <v>877</v>
          </cell>
          <cell r="F500">
            <v>50</v>
          </cell>
          <cell r="G500" t="str">
            <v>M.</v>
          </cell>
        </row>
        <row r="501">
          <cell r="C501">
            <v>659</v>
          </cell>
          <cell r="D501" t="str">
            <v>-  900 mm. CABLE LADDER</v>
          </cell>
          <cell r="E501">
            <v>920</v>
          </cell>
          <cell r="F501">
            <v>53</v>
          </cell>
          <cell r="G501" t="str">
            <v>M.</v>
          </cell>
        </row>
        <row r="502">
          <cell r="C502">
            <v>660</v>
          </cell>
          <cell r="D502" t="str">
            <v>-  1,000 mm. CABLE LADDER</v>
          </cell>
          <cell r="E502">
            <v>963</v>
          </cell>
          <cell r="F502">
            <v>56</v>
          </cell>
          <cell r="G502" t="str">
            <v>M.</v>
          </cell>
        </row>
      </sheetData>
      <sheetData sheetId="1" refreshError="1"/>
      <sheetData sheetId="2" refreshError="1">
        <row r="3">
          <cell r="C3" t="str">
            <v>N0.</v>
          </cell>
          <cell r="D3" t="str">
            <v>DESCRIPTION</v>
          </cell>
          <cell r="E3" t="str">
            <v xml:space="preserve">UNIT  </v>
          </cell>
          <cell r="F3" t="str">
            <v xml:space="preserve">LABOUR </v>
          </cell>
          <cell r="G3" t="str">
            <v>UNIT</v>
          </cell>
        </row>
        <row r="4">
          <cell r="E4" t="str">
            <v>COST</v>
          </cell>
          <cell r="F4" t="str">
            <v>COST</v>
          </cell>
        </row>
        <row r="5">
          <cell r="C5" t="str">
            <v/>
          </cell>
          <cell r="D5" t="str">
            <v>CIRCUIT BREAKER &amp; BUSDUCT</v>
          </cell>
        </row>
        <row r="6">
          <cell r="C6">
            <v>1</v>
          </cell>
          <cell r="D6" t="str">
            <v>MOLDED CASE CIRCUIT BREAKER</v>
          </cell>
        </row>
        <row r="7">
          <cell r="C7">
            <v>101</v>
          </cell>
          <cell r="D7" t="str">
            <v>-  CB 1P 100 AF ; IC 10 KA.</v>
          </cell>
          <cell r="E7">
            <v>1200</v>
          </cell>
          <cell r="F7">
            <v>0</v>
          </cell>
          <cell r="G7" t="str">
            <v>EA.</v>
          </cell>
        </row>
        <row r="8">
          <cell r="C8">
            <v>102</v>
          </cell>
          <cell r="D8" t="str">
            <v>-  CB 1P 100 AF ; IC 18 KA.</v>
          </cell>
          <cell r="E8">
            <v>1500</v>
          </cell>
          <cell r="F8">
            <v>0</v>
          </cell>
          <cell r="G8" t="str">
            <v>EA.</v>
          </cell>
        </row>
        <row r="9">
          <cell r="C9">
            <v>103</v>
          </cell>
          <cell r="D9" t="str">
            <v>-  CB 1P 100 AF ; IC 25 KA.</v>
          </cell>
          <cell r="E9">
            <v>1600</v>
          </cell>
          <cell r="F9">
            <v>0</v>
          </cell>
          <cell r="G9" t="str">
            <v>EA.</v>
          </cell>
        </row>
        <row r="10">
          <cell r="C10">
            <v>103</v>
          </cell>
          <cell r="D10" t="str">
            <v>SPACE</v>
          </cell>
          <cell r="E10">
            <v>3000</v>
          </cell>
          <cell r="F10">
            <v>0</v>
          </cell>
          <cell r="G10" t="str">
            <v>EA.</v>
          </cell>
        </row>
        <row r="11">
          <cell r="C11">
            <v>111</v>
          </cell>
          <cell r="D11" t="str">
            <v>-  CB 2P 100 AF ; IC 10 KA.</v>
          </cell>
          <cell r="E11">
            <v>2200</v>
          </cell>
          <cell r="F11">
            <v>0</v>
          </cell>
          <cell r="G11" t="str">
            <v>EA.</v>
          </cell>
        </row>
        <row r="12">
          <cell r="C12">
            <v>112</v>
          </cell>
          <cell r="D12" t="str">
            <v>-  CB 2P 100 AF ; IC 18 KA.</v>
          </cell>
          <cell r="E12">
            <v>2200</v>
          </cell>
          <cell r="F12">
            <v>0</v>
          </cell>
          <cell r="G12" t="str">
            <v>EA.</v>
          </cell>
        </row>
        <row r="13">
          <cell r="C13">
            <v>113</v>
          </cell>
          <cell r="D13" t="str">
            <v>-  CB 2P 100 AF ; IC 25 KA.</v>
          </cell>
          <cell r="E13">
            <v>2500</v>
          </cell>
          <cell r="F13">
            <v>0</v>
          </cell>
          <cell r="G13" t="str">
            <v>EA.</v>
          </cell>
        </row>
        <row r="14">
          <cell r="C14">
            <v>114</v>
          </cell>
          <cell r="D14" t="str">
            <v>-  CB 2P 100 AF ; IC 50 KA.</v>
          </cell>
          <cell r="E14">
            <v>3900</v>
          </cell>
          <cell r="F14">
            <v>0</v>
          </cell>
          <cell r="G14" t="str">
            <v>EA.</v>
          </cell>
        </row>
        <row r="15">
          <cell r="C15">
            <v>115</v>
          </cell>
          <cell r="D15" t="str">
            <v>-  CB 2P 250 AF ; IC 25 KA.</v>
          </cell>
          <cell r="E15">
            <v>6000</v>
          </cell>
          <cell r="F15">
            <v>0</v>
          </cell>
          <cell r="G15" t="str">
            <v>EA.</v>
          </cell>
        </row>
        <row r="16">
          <cell r="C16">
            <v>116</v>
          </cell>
          <cell r="D16" t="str">
            <v>-  CB 2P 250 AF ; IC 35 KA.</v>
          </cell>
          <cell r="E16">
            <v>7000</v>
          </cell>
          <cell r="F16">
            <v>0</v>
          </cell>
          <cell r="G16" t="str">
            <v>EA.</v>
          </cell>
        </row>
        <row r="17">
          <cell r="C17">
            <v>117</v>
          </cell>
          <cell r="D17" t="str">
            <v>-  CB 2P 250 AF ; IC 50 KA.</v>
          </cell>
          <cell r="E17">
            <v>11000</v>
          </cell>
          <cell r="F17">
            <v>0</v>
          </cell>
          <cell r="G17" t="str">
            <v>EA.</v>
          </cell>
        </row>
        <row r="18">
          <cell r="C18">
            <v>118</v>
          </cell>
          <cell r="D18" t="str">
            <v>-  CB 2P 400 AF ; IC 30 KA.</v>
          </cell>
          <cell r="E18">
            <v>12000</v>
          </cell>
          <cell r="F18">
            <v>0</v>
          </cell>
          <cell r="G18" t="str">
            <v>EA.</v>
          </cell>
        </row>
        <row r="19">
          <cell r="C19">
            <v>119</v>
          </cell>
          <cell r="D19" t="str">
            <v>-  CB 2P 400 AF ; IC 35 KA.</v>
          </cell>
          <cell r="E19">
            <v>13000</v>
          </cell>
          <cell r="F19">
            <v>0</v>
          </cell>
          <cell r="G19" t="str">
            <v>EA.</v>
          </cell>
        </row>
        <row r="20">
          <cell r="C20">
            <v>120</v>
          </cell>
          <cell r="D20" t="str">
            <v>-  CB 2P 600 AF ; IC 50 KA.</v>
          </cell>
          <cell r="E20">
            <v>27000</v>
          </cell>
          <cell r="F20">
            <v>0</v>
          </cell>
          <cell r="G20" t="str">
            <v>EA.</v>
          </cell>
        </row>
        <row r="21">
          <cell r="C21">
            <v>121</v>
          </cell>
          <cell r="D21" t="str">
            <v>-  CB 2P 1,000 AF ; IC 30 KA.</v>
          </cell>
          <cell r="E21">
            <v>34000</v>
          </cell>
          <cell r="F21">
            <v>0</v>
          </cell>
          <cell r="G21" t="str">
            <v>EA.</v>
          </cell>
        </row>
        <row r="22">
          <cell r="C22">
            <v>122</v>
          </cell>
          <cell r="D22" t="str">
            <v>-  CB 2P 1,000 AF ; IC 50 KA.</v>
          </cell>
          <cell r="E22">
            <v>38000</v>
          </cell>
          <cell r="F22">
            <v>0</v>
          </cell>
          <cell r="G22" t="str">
            <v>EA.</v>
          </cell>
        </row>
        <row r="23">
          <cell r="C23">
            <v>123</v>
          </cell>
          <cell r="D23" t="str">
            <v>-  CB 2P 1,200 AF ; IC 50 KA.</v>
          </cell>
          <cell r="E23">
            <v>70000</v>
          </cell>
          <cell r="F23">
            <v>0</v>
          </cell>
          <cell r="G23" t="str">
            <v>EA.</v>
          </cell>
        </row>
        <row r="24">
          <cell r="C24">
            <v>122</v>
          </cell>
          <cell r="D24" t="str">
            <v>SPACE</v>
          </cell>
          <cell r="E24">
            <v>16000</v>
          </cell>
          <cell r="F24">
            <v>0</v>
          </cell>
          <cell r="G24" t="str">
            <v>SET</v>
          </cell>
        </row>
        <row r="25">
          <cell r="C25">
            <v>131</v>
          </cell>
          <cell r="D25" t="str">
            <v>-  CB 3P 100 AF ; IC 10 KA.</v>
          </cell>
          <cell r="E25">
            <v>2500</v>
          </cell>
          <cell r="F25">
            <v>0</v>
          </cell>
          <cell r="G25" t="str">
            <v>EA.</v>
          </cell>
        </row>
        <row r="26">
          <cell r="C26">
            <v>132</v>
          </cell>
          <cell r="D26" t="str">
            <v>-  CB 3P 100 AF ; IC 18 KA.</v>
          </cell>
          <cell r="E26">
            <v>2500</v>
          </cell>
          <cell r="F26">
            <v>0</v>
          </cell>
          <cell r="G26" t="str">
            <v>EA.</v>
          </cell>
        </row>
        <row r="27">
          <cell r="C27">
            <v>133</v>
          </cell>
          <cell r="D27" t="str">
            <v>-  CB 3P 100 AF ; IC 25 KA.</v>
          </cell>
          <cell r="E27">
            <v>2900</v>
          </cell>
          <cell r="F27">
            <v>0</v>
          </cell>
          <cell r="G27" t="str">
            <v>EA.</v>
          </cell>
        </row>
        <row r="28">
          <cell r="C28">
            <v>134</v>
          </cell>
          <cell r="D28" t="str">
            <v>-  CB 3P 100 AF ; IC 50 KA.</v>
          </cell>
          <cell r="E28">
            <v>5200</v>
          </cell>
          <cell r="F28">
            <v>0</v>
          </cell>
          <cell r="G28" t="str">
            <v>EA.</v>
          </cell>
        </row>
        <row r="29">
          <cell r="C29">
            <v>135</v>
          </cell>
          <cell r="D29" t="str">
            <v>-  CB 3P 250 AF ; IC 25 KA.</v>
          </cell>
          <cell r="E29">
            <v>7000</v>
          </cell>
          <cell r="F29">
            <v>0</v>
          </cell>
          <cell r="G29" t="str">
            <v>EA.</v>
          </cell>
        </row>
        <row r="30">
          <cell r="C30">
            <v>136</v>
          </cell>
          <cell r="D30" t="str">
            <v>-  CB 3P 250 AF ; IC 35 KA.</v>
          </cell>
          <cell r="E30">
            <v>8000</v>
          </cell>
          <cell r="F30">
            <v>0</v>
          </cell>
          <cell r="G30" t="str">
            <v>EA.</v>
          </cell>
        </row>
        <row r="31">
          <cell r="C31">
            <v>137</v>
          </cell>
          <cell r="D31" t="str">
            <v>-  CB 3P 250 AF ; IC 50 KA.</v>
          </cell>
          <cell r="E31">
            <v>13000</v>
          </cell>
          <cell r="F31">
            <v>0</v>
          </cell>
          <cell r="G31" t="str">
            <v>EA.</v>
          </cell>
        </row>
        <row r="32">
          <cell r="C32">
            <v>138</v>
          </cell>
          <cell r="D32" t="str">
            <v>-  CB 3P 400 AF ; IC 30 KA.</v>
          </cell>
          <cell r="E32">
            <v>12000</v>
          </cell>
          <cell r="F32">
            <v>0</v>
          </cell>
          <cell r="G32" t="str">
            <v>EA.</v>
          </cell>
        </row>
        <row r="33">
          <cell r="C33">
            <v>139</v>
          </cell>
          <cell r="D33" t="str">
            <v>-  CB 3P 400 AF ; IC 35 KA.</v>
          </cell>
          <cell r="E33">
            <v>13000</v>
          </cell>
          <cell r="F33">
            <v>0</v>
          </cell>
          <cell r="G33" t="str">
            <v>EA.</v>
          </cell>
        </row>
        <row r="34">
          <cell r="C34">
            <v>140</v>
          </cell>
          <cell r="D34" t="str">
            <v>-  CB 3P 600 AF ; IC 50 KA.</v>
          </cell>
          <cell r="E34">
            <v>27000</v>
          </cell>
          <cell r="F34">
            <v>0</v>
          </cell>
          <cell r="G34" t="str">
            <v>EA.</v>
          </cell>
        </row>
        <row r="35">
          <cell r="C35">
            <v>141</v>
          </cell>
          <cell r="D35" t="str">
            <v>-  CB 3P 1,000 AF ; IC 30 KA.</v>
          </cell>
          <cell r="E35">
            <v>34000</v>
          </cell>
          <cell r="F35">
            <v>0</v>
          </cell>
          <cell r="G35" t="str">
            <v>EA.</v>
          </cell>
        </row>
        <row r="36">
          <cell r="C36">
            <v>142</v>
          </cell>
          <cell r="D36" t="str">
            <v>-  CB 3P 1,000 AF ; IC 50 KA.</v>
          </cell>
          <cell r="E36">
            <v>38000</v>
          </cell>
          <cell r="F36">
            <v>0</v>
          </cell>
          <cell r="G36" t="str">
            <v>EA.</v>
          </cell>
        </row>
        <row r="37">
          <cell r="C37">
            <v>143</v>
          </cell>
          <cell r="D37" t="str">
            <v>-  CB 3P 1,200 AF ; IC 50 KA.</v>
          </cell>
          <cell r="E37">
            <v>70000</v>
          </cell>
          <cell r="F37">
            <v>0</v>
          </cell>
          <cell r="G37" t="str">
            <v>EA.</v>
          </cell>
        </row>
        <row r="38">
          <cell r="C38">
            <v>144</v>
          </cell>
          <cell r="D38" t="str">
            <v>-  CB 3P 2,000 AF ; IC 50 KA.</v>
          </cell>
          <cell r="E38">
            <v>70000</v>
          </cell>
          <cell r="F38">
            <v>0</v>
          </cell>
          <cell r="G38" t="str">
            <v>EA.</v>
          </cell>
        </row>
        <row r="39">
          <cell r="C39">
            <v>145</v>
          </cell>
          <cell r="D39" t="str">
            <v>-  CB 3P 2,000 AF ; IC 100 KA.</v>
          </cell>
          <cell r="E39">
            <v>80000</v>
          </cell>
          <cell r="F39">
            <v>0</v>
          </cell>
          <cell r="G39" t="str">
            <v>EA.</v>
          </cell>
        </row>
        <row r="40">
          <cell r="C40">
            <v>146</v>
          </cell>
          <cell r="D40" t="str">
            <v>-  CB 3P 2,500 AF ; IC 50 KA.</v>
          </cell>
          <cell r="E40">
            <v>100000</v>
          </cell>
          <cell r="F40">
            <v>0</v>
          </cell>
          <cell r="G40" t="str">
            <v>EA.</v>
          </cell>
        </row>
        <row r="41">
          <cell r="C41">
            <v>141</v>
          </cell>
          <cell r="D41" t="str">
            <v>SPACE</v>
          </cell>
          <cell r="E41">
            <v>13</v>
          </cell>
          <cell r="F41">
            <v>2</v>
          </cell>
          <cell r="G41" t="str">
            <v>M.</v>
          </cell>
        </row>
        <row r="42">
          <cell r="C42">
            <v>2</v>
          </cell>
          <cell r="D42" t="str">
            <v>ELECTRONIC TRIP MCCB</v>
          </cell>
          <cell r="E42">
            <v>15</v>
          </cell>
          <cell r="F42">
            <v>3</v>
          </cell>
          <cell r="G42" t="str">
            <v>M.</v>
          </cell>
        </row>
        <row r="43">
          <cell r="C43">
            <v>201</v>
          </cell>
          <cell r="D43" t="str">
            <v>-  ECB 3P 800 AF ; IC 65 KA.</v>
          </cell>
          <cell r="E43">
            <v>75000</v>
          </cell>
          <cell r="F43">
            <v>0</v>
          </cell>
          <cell r="G43" t="str">
            <v>EA.</v>
          </cell>
        </row>
        <row r="44">
          <cell r="C44">
            <v>202</v>
          </cell>
          <cell r="D44" t="str">
            <v>-  ECB 3P 1,200 AF ; IC 100 KA.</v>
          </cell>
          <cell r="E44">
            <v>110000</v>
          </cell>
          <cell r="F44">
            <v>0</v>
          </cell>
          <cell r="G44" t="str">
            <v>EA.</v>
          </cell>
        </row>
        <row r="45">
          <cell r="C45">
            <v>203</v>
          </cell>
          <cell r="D45" t="str">
            <v>-  ECB 3P 2,500 AF ; IC 100 KA.</v>
          </cell>
          <cell r="E45">
            <v>130000</v>
          </cell>
          <cell r="F45">
            <v>0</v>
          </cell>
          <cell r="G45" t="str">
            <v>EA.</v>
          </cell>
        </row>
        <row r="46">
          <cell r="C46">
            <v>146</v>
          </cell>
          <cell r="D46" t="str">
            <v>SPACE</v>
          </cell>
          <cell r="E46">
            <v>33</v>
          </cell>
          <cell r="F46">
            <v>4</v>
          </cell>
          <cell r="G46" t="str">
            <v>M.</v>
          </cell>
        </row>
        <row r="47">
          <cell r="C47">
            <v>3</v>
          </cell>
          <cell r="D47" t="str">
            <v>POWER AIR CIRCUIT BREAKER</v>
          </cell>
          <cell r="E47">
            <v>80</v>
          </cell>
          <cell r="F47">
            <v>50</v>
          </cell>
          <cell r="G47" t="str">
            <v>SET</v>
          </cell>
        </row>
        <row r="48">
          <cell r="C48">
            <v>301</v>
          </cell>
          <cell r="D48" t="str">
            <v>-  ACB 3P 200/800 AF ; IC 65 KA.</v>
          </cell>
          <cell r="E48">
            <v>167000</v>
          </cell>
          <cell r="F48">
            <v>0</v>
          </cell>
          <cell r="G48" t="str">
            <v>EA.</v>
          </cell>
        </row>
        <row r="49">
          <cell r="C49">
            <v>302</v>
          </cell>
          <cell r="D49" t="str">
            <v>-  ACB 3P 400/800 AF ; IC 65 KA.</v>
          </cell>
          <cell r="E49">
            <v>167000</v>
          </cell>
          <cell r="F49">
            <v>0</v>
          </cell>
          <cell r="G49" t="str">
            <v>EA.</v>
          </cell>
        </row>
        <row r="50">
          <cell r="C50">
            <v>303</v>
          </cell>
          <cell r="D50" t="str">
            <v>-  ACB 3P 800/800 AF ; IC 65 KA.</v>
          </cell>
          <cell r="E50">
            <v>167000</v>
          </cell>
          <cell r="F50">
            <v>0</v>
          </cell>
          <cell r="G50" t="str">
            <v>EA.</v>
          </cell>
        </row>
        <row r="51">
          <cell r="C51">
            <v>304</v>
          </cell>
          <cell r="D51" t="str">
            <v>-  ACB 3P 1,000/1,600 AF ; IC 65 KA.</v>
          </cell>
          <cell r="E51">
            <v>200000</v>
          </cell>
          <cell r="F51">
            <v>0</v>
          </cell>
          <cell r="G51" t="str">
            <v>EA.</v>
          </cell>
        </row>
        <row r="52">
          <cell r="C52">
            <v>305</v>
          </cell>
          <cell r="D52" t="str">
            <v>-  ACB 3P 1,600/1,600 AF ; IC 65 KA.</v>
          </cell>
          <cell r="E52">
            <v>200000</v>
          </cell>
          <cell r="F52">
            <v>0</v>
          </cell>
          <cell r="G52" t="str">
            <v>EA.</v>
          </cell>
        </row>
        <row r="53">
          <cell r="C53">
            <v>306</v>
          </cell>
          <cell r="D53" t="str">
            <v>-  ACB 3P 2,000/2,000 AF ; IC 65 KA.</v>
          </cell>
          <cell r="E53">
            <v>240000</v>
          </cell>
          <cell r="F53">
            <v>0</v>
          </cell>
          <cell r="G53" t="str">
            <v>EA.</v>
          </cell>
        </row>
        <row r="54">
          <cell r="C54">
            <v>307</v>
          </cell>
          <cell r="D54" t="str">
            <v>-  ACB 3P 1,000/2,500 AF ; IC 65 KA.</v>
          </cell>
          <cell r="E54">
            <v>300000</v>
          </cell>
          <cell r="F54">
            <v>0</v>
          </cell>
          <cell r="G54" t="str">
            <v>EA.</v>
          </cell>
        </row>
        <row r="55">
          <cell r="C55">
            <v>308</v>
          </cell>
          <cell r="D55" t="str">
            <v>-  ACB 3P 2,000/2,500 AF ; IC 65 KA.</v>
          </cell>
          <cell r="E55">
            <v>300000</v>
          </cell>
          <cell r="F55">
            <v>0</v>
          </cell>
          <cell r="G55" t="str">
            <v>EA.</v>
          </cell>
        </row>
        <row r="56">
          <cell r="C56">
            <v>309</v>
          </cell>
          <cell r="D56" t="str">
            <v>-  ACB 3P 2,500/2,500 AF ; IC 65 KA.</v>
          </cell>
          <cell r="E56">
            <v>300000</v>
          </cell>
          <cell r="F56">
            <v>0</v>
          </cell>
          <cell r="G56" t="str">
            <v>EA.</v>
          </cell>
        </row>
        <row r="57">
          <cell r="C57">
            <v>310</v>
          </cell>
          <cell r="D57" t="str">
            <v>-  ACB 3P 3,000/3,000 AF ; IC 65 KA.</v>
          </cell>
          <cell r="E57">
            <v>340000</v>
          </cell>
          <cell r="F57">
            <v>0</v>
          </cell>
          <cell r="G57" t="str">
            <v>EA.</v>
          </cell>
        </row>
        <row r="58">
          <cell r="C58">
            <v>311</v>
          </cell>
          <cell r="D58" t="str">
            <v>-  ACB 3P 4,000/4,000 AF ; IC 65 KA.</v>
          </cell>
          <cell r="E58">
            <v>440000</v>
          </cell>
          <cell r="F58">
            <v>0</v>
          </cell>
          <cell r="G58" t="str">
            <v>EA.</v>
          </cell>
        </row>
        <row r="59">
          <cell r="C59">
            <v>215</v>
          </cell>
          <cell r="D59" t="str">
            <v>SPACE</v>
          </cell>
          <cell r="E59">
            <v>40000</v>
          </cell>
          <cell r="F59">
            <v>1000</v>
          </cell>
          <cell r="G59" t="str">
            <v>SET</v>
          </cell>
        </row>
        <row r="60">
          <cell r="C60">
            <v>321</v>
          </cell>
          <cell r="D60" t="str">
            <v>-  ACB 3P 800/1,200 AF ; IC 65 KA.</v>
          </cell>
          <cell r="E60">
            <v>180000</v>
          </cell>
          <cell r="F60">
            <v>0</v>
          </cell>
          <cell r="G60" t="str">
            <v>EA.</v>
          </cell>
        </row>
        <row r="61">
          <cell r="C61">
            <v>322</v>
          </cell>
          <cell r="D61" t="str">
            <v>-  ACB 3P 1,200/1,200 AF ; IC 65 KA.</v>
          </cell>
          <cell r="E61">
            <v>180000</v>
          </cell>
          <cell r="F61">
            <v>0</v>
          </cell>
          <cell r="G61" t="str">
            <v>EA.</v>
          </cell>
        </row>
        <row r="62">
          <cell r="C62">
            <v>323</v>
          </cell>
          <cell r="D62" t="str">
            <v>-  ACB 3P 1,200/1,600 AF ; IC 65 KA.</v>
          </cell>
          <cell r="E62">
            <v>200000</v>
          </cell>
          <cell r="F62">
            <v>0</v>
          </cell>
          <cell r="G62" t="str">
            <v>EA.</v>
          </cell>
        </row>
        <row r="63">
          <cell r="C63">
            <v>324</v>
          </cell>
          <cell r="D63" t="str">
            <v>-  ACB 3P 1,600/1,600 AF ; IC 65 KA.</v>
          </cell>
          <cell r="E63">
            <v>200000</v>
          </cell>
          <cell r="F63">
            <v>0</v>
          </cell>
          <cell r="G63" t="str">
            <v>EA.</v>
          </cell>
        </row>
        <row r="64">
          <cell r="C64">
            <v>325</v>
          </cell>
          <cell r="D64" t="str">
            <v>-  ACB 3P 1,600/2,000 AF ; IC 65 KA.</v>
          </cell>
          <cell r="E64">
            <v>240000</v>
          </cell>
          <cell r="F64">
            <v>0</v>
          </cell>
          <cell r="G64" t="str">
            <v>EA.</v>
          </cell>
        </row>
        <row r="65">
          <cell r="C65">
            <v>326</v>
          </cell>
          <cell r="D65" t="str">
            <v>-  ACB 3P 2,000/2,000 AF ; IC 65 KA.</v>
          </cell>
          <cell r="E65">
            <v>240000</v>
          </cell>
          <cell r="F65">
            <v>0</v>
          </cell>
          <cell r="G65" t="str">
            <v>EA.</v>
          </cell>
        </row>
        <row r="66">
          <cell r="C66">
            <v>327</v>
          </cell>
          <cell r="D66" t="str">
            <v>-  ACB 3P 2,000/2,500 AF ; IC 65 KA.</v>
          </cell>
          <cell r="E66">
            <v>300000</v>
          </cell>
          <cell r="F66">
            <v>0</v>
          </cell>
          <cell r="G66" t="str">
            <v>EA.</v>
          </cell>
        </row>
        <row r="67">
          <cell r="C67">
            <v>328</v>
          </cell>
          <cell r="D67" t="str">
            <v>-  ACB 3P 2,500/2,500 AF ; IC 65 KA.</v>
          </cell>
          <cell r="E67">
            <v>300000</v>
          </cell>
          <cell r="F67">
            <v>0</v>
          </cell>
          <cell r="G67" t="str">
            <v>EA.</v>
          </cell>
        </row>
        <row r="68">
          <cell r="C68">
            <v>329</v>
          </cell>
          <cell r="D68" t="str">
            <v>-  ACB 3P 2,500/3,000 AF ; IC 65 KA.</v>
          </cell>
          <cell r="E68">
            <v>340000</v>
          </cell>
          <cell r="F68">
            <v>0</v>
          </cell>
          <cell r="G68" t="str">
            <v>EA.</v>
          </cell>
        </row>
        <row r="69">
          <cell r="C69">
            <v>330</v>
          </cell>
          <cell r="D69" t="str">
            <v>-  ACB 3P 3,000/3,500 AF ; IC 65 KA.</v>
          </cell>
          <cell r="E69">
            <v>340000</v>
          </cell>
          <cell r="F69">
            <v>0</v>
          </cell>
          <cell r="G69" t="str">
            <v>EA.</v>
          </cell>
        </row>
        <row r="70">
          <cell r="C70">
            <v>331</v>
          </cell>
          <cell r="D70" t="str">
            <v>-  ACB 3P 3,500/4,000 AF ; IC 65 KA.</v>
          </cell>
          <cell r="E70">
            <v>440000</v>
          </cell>
          <cell r="F70">
            <v>0</v>
          </cell>
          <cell r="G70" t="str">
            <v>EA.</v>
          </cell>
        </row>
        <row r="71">
          <cell r="C71">
            <v>332</v>
          </cell>
          <cell r="D71" t="str">
            <v>-  ACB 3P 4,000/4,000 AF ; IC 65 KA.</v>
          </cell>
          <cell r="E71">
            <v>440000</v>
          </cell>
          <cell r="F71">
            <v>0</v>
          </cell>
          <cell r="G71" t="str">
            <v>EA.</v>
          </cell>
        </row>
        <row r="72">
          <cell r="C72">
            <v>333</v>
          </cell>
          <cell r="D72" t="str">
            <v>-  ACB 3P 4,000/5,000 AF ; IC 65 KA.</v>
          </cell>
          <cell r="E72">
            <v>1000000</v>
          </cell>
          <cell r="F72">
            <v>0</v>
          </cell>
          <cell r="G72" t="str">
            <v>EA.</v>
          </cell>
        </row>
        <row r="73">
          <cell r="C73">
            <v>334</v>
          </cell>
          <cell r="D73" t="str">
            <v>-  ACB 3P 5,000/5,000 AF ; IC 65 KA.</v>
          </cell>
          <cell r="E73">
            <v>1000000</v>
          </cell>
          <cell r="F73">
            <v>0</v>
          </cell>
          <cell r="G73" t="str">
            <v>EA.</v>
          </cell>
        </row>
        <row r="74">
          <cell r="C74">
            <v>335</v>
          </cell>
          <cell r="D74" t="str">
            <v>-  ACB 3P 5,000/6,300 AF ; IC 65 KA.</v>
          </cell>
          <cell r="E74">
            <v>1200000</v>
          </cell>
          <cell r="F74">
            <v>0</v>
          </cell>
          <cell r="G74" t="str">
            <v>EA.</v>
          </cell>
        </row>
        <row r="75">
          <cell r="C75">
            <v>336</v>
          </cell>
          <cell r="D75" t="str">
            <v>-  ACB 3P 6,300/6,300 AF ; IC 65 KA.</v>
          </cell>
          <cell r="E75">
            <v>1200000</v>
          </cell>
          <cell r="F75">
            <v>0</v>
          </cell>
          <cell r="G75" t="str">
            <v>EA.</v>
          </cell>
        </row>
        <row r="76">
          <cell r="C76">
            <v>316</v>
          </cell>
          <cell r="D76" t="str">
            <v>SPACE</v>
          </cell>
          <cell r="E76">
            <v>250000</v>
          </cell>
          <cell r="F76">
            <v>3000</v>
          </cell>
          <cell r="G76" t="str">
            <v>SET</v>
          </cell>
        </row>
        <row r="77">
          <cell r="C77">
            <v>4</v>
          </cell>
          <cell r="D77" t="str">
            <v>EARTH LEAKAGE CB</v>
          </cell>
          <cell r="E77">
            <v>32900</v>
          </cell>
          <cell r="F77">
            <v>1000</v>
          </cell>
          <cell r="G77" t="str">
            <v>SET</v>
          </cell>
        </row>
        <row r="78">
          <cell r="C78">
            <v>401</v>
          </cell>
          <cell r="D78" t="str">
            <v>-  RCD 1P 10 AT 10 mA. ; 5 KA.</v>
          </cell>
          <cell r="E78">
            <v>1500</v>
          </cell>
          <cell r="F78">
            <v>0</v>
          </cell>
          <cell r="G78" t="str">
            <v>EA.</v>
          </cell>
        </row>
        <row r="79">
          <cell r="C79">
            <v>402</v>
          </cell>
          <cell r="D79" t="str">
            <v>-  RCD 1P 16 AT 10 mA. ; 5 KA.</v>
          </cell>
          <cell r="E79">
            <v>1500</v>
          </cell>
          <cell r="F79">
            <v>0</v>
          </cell>
          <cell r="G79" t="str">
            <v>EA.</v>
          </cell>
        </row>
        <row r="80">
          <cell r="C80">
            <v>403</v>
          </cell>
          <cell r="D80" t="str">
            <v>-  RCD 1P 20 AT 10 mA. ; 5 KA.</v>
          </cell>
          <cell r="E80">
            <v>1500</v>
          </cell>
          <cell r="F80">
            <v>0</v>
          </cell>
          <cell r="G80" t="str">
            <v>EA.</v>
          </cell>
        </row>
        <row r="81">
          <cell r="C81">
            <v>404</v>
          </cell>
          <cell r="D81" t="str">
            <v>-  RCD 1P 32 AT 10 mA. ; 5 KA.</v>
          </cell>
          <cell r="E81">
            <v>1500</v>
          </cell>
          <cell r="F81">
            <v>0</v>
          </cell>
          <cell r="G81" t="str">
            <v>EA.</v>
          </cell>
        </row>
        <row r="82">
          <cell r="C82">
            <v>405</v>
          </cell>
          <cell r="D82" t="str">
            <v>-  RCD 1P 40 AT 10 mA. ; 10 KA.</v>
          </cell>
          <cell r="E82">
            <v>2400</v>
          </cell>
          <cell r="F82">
            <v>0</v>
          </cell>
          <cell r="G82" t="str">
            <v>EA.</v>
          </cell>
        </row>
        <row r="83">
          <cell r="C83">
            <v>406</v>
          </cell>
          <cell r="D83" t="str">
            <v>-  RCD 1P 16 AT 10 mA. ; 10 KA.</v>
          </cell>
          <cell r="E83">
            <v>2800</v>
          </cell>
          <cell r="F83">
            <v>0</v>
          </cell>
          <cell r="G83" t="str">
            <v>EA.</v>
          </cell>
        </row>
        <row r="84">
          <cell r="C84">
            <v>407</v>
          </cell>
          <cell r="D84" t="str">
            <v>-  RCD 1P 20 AT 10 mA. ; 10 KA.</v>
          </cell>
          <cell r="E84">
            <v>2800</v>
          </cell>
          <cell r="F84">
            <v>0</v>
          </cell>
          <cell r="G84" t="str">
            <v>EA.</v>
          </cell>
        </row>
        <row r="85">
          <cell r="C85">
            <v>408</v>
          </cell>
          <cell r="D85" t="str">
            <v>-  RCD 1P 32 AT 10 mA. ; 10 KA.</v>
          </cell>
          <cell r="E85">
            <v>2800</v>
          </cell>
          <cell r="F85">
            <v>0</v>
          </cell>
          <cell r="G85" t="str">
            <v>EA.</v>
          </cell>
        </row>
        <row r="86">
          <cell r="C86">
            <v>409</v>
          </cell>
          <cell r="D86" t="str">
            <v>-  RCD 1P 45 AT 10 mA. ; 10 KA.</v>
          </cell>
          <cell r="E86">
            <v>2800</v>
          </cell>
          <cell r="F86">
            <v>0</v>
          </cell>
          <cell r="G86" t="str">
            <v>EA.</v>
          </cell>
        </row>
        <row r="87">
          <cell r="C87">
            <v>410</v>
          </cell>
          <cell r="D87" t="str">
            <v>-  RCD 1P 63 AT 10 mA. ; 10 KA.</v>
          </cell>
          <cell r="E87">
            <v>2800</v>
          </cell>
          <cell r="F87">
            <v>0</v>
          </cell>
          <cell r="G87" t="str">
            <v>EA.</v>
          </cell>
        </row>
        <row r="88">
          <cell r="C88">
            <v>411</v>
          </cell>
          <cell r="D88" t="str">
            <v>-  RCD 4P 16 AT 10 mA. ; 5 KA.</v>
          </cell>
          <cell r="E88">
            <v>10000</v>
          </cell>
          <cell r="F88">
            <v>0</v>
          </cell>
          <cell r="G88" t="str">
            <v>EA.</v>
          </cell>
        </row>
        <row r="89">
          <cell r="C89">
            <v>412</v>
          </cell>
          <cell r="D89" t="str">
            <v>-  RCD 4P 20 AT 10 mA. ; 5 KA.</v>
          </cell>
          <cell r="E89">
            <v>10000</v>
          </cell>
          <cell r="F89">
            <v>0</v>
          </cell>
          <cell r="G89" t="str">
            <v>EA.</v>
          </cell>
        </row>
        <row r="90">
          <cell r="C90">
            <v>413</v>
          </cell>
          <cell r="D90" t="str">
            <v>-  RCD 4P 32 AT 10 mA. ; 5 KA.</v>
          </cell>
          <cell r="E90">
            <v>10000</v>
          </cell>
          <cell r="F90">
            <v>0</v>
          </cell>
          <cell r="G90" t="str">
            <v>EA.</v>
          </cell>
        </row>
        <row r="91">
          <cell r="C91">
            <v>414</v>
          </cell>
          <cell r="D91" t="str">
            <v>-  RCD 4P 40 AT 10 mA. ; 10 KA.</v>
          </cell>
          <cell r="E91">
            <v>10000</v>
          </cell>
          <cell r="F91">
            <v>0</v>
          </cell>
          <cell r="G91" t="str">
            <v>EA.</v>
          </cell>
        </row>
        <row r="92">
          <cell r="C92">
            <v>415</v>
          </cell>
          <cell r="D92" t="str">
            <v>-  RCD 4P 50 AT 10 mA. ; 10 KA.</v>
          </cell>
          <cell r="E92">
            <v>10000</v>
          </cell>
          <cell r="F92">
            <v>0</v>
          </cell>
          <cell r="G92" t="str">
            <v>EA.</v>
          </cell>
        </row>
        <row r="93">
          <cell r="C93">
            <v>416</v>
          </cell>
          <cell r="D93" t="str">
            <v>-  RCD 4P 63 AT 10 mA. ; 10 KA.</v>
          </cell>
          <cell r="E93">
            <v>10000</v>
          </cell>
          <cell r="F93">
            <v>0</v>
          </cell>
          <cell r="G93" t="str">
            <v>EA.</v>
          </cell>
        </row>
        <row r="94">
          <cell r="C94">
            <v>417</v>
          </cell>
          <cell r="D94" t="str">
            <v>-  RCD 4P 80 AT 10 mA. ; 10 KA.</v>
          </cell>
          <cell r="E94">
            <v>10000</v>
          </cell>
          <cell r="F94">
            <v>0</v>
          </cell>
          <cell r="G94" t="str">
            <v>EA.</v>
          </cell>
        </row>
        <row r="95">
          <cell r="C95">
            <v>418</v>
          </cell>
          <cell r="D95" t="str">
            <v>-  RCD 4P 100 AT 10 mA. ; 10 KA.</v>
          </cell>
          <cell r="E95">
            <v>10000</v>
          </cell>
          <cell r="F95">
            <v>0</v>
          </cell>
          <cell r="G95" t="str">
            <v>EA.</v>
          </cell>
        </row>
        <row r="96">
          <cell r="C96">
            <v>346</v>
          </cell>
          <cell r="D96" t="str">
            <v>SPACE</v>
          </cell>
          <cell r="E96">
            <v>24000</v>
          </cell>
          <cell r="F96">
            <v>500</v>
          </cell>
          <cell r="G96" t="str">
            <v>SET</v>
          </cell>
        </row>
        <row r="97">
          <cell r="C97">
            <v>5</v>
          </cell>
          <cell r="D97" t="str">
            <v>ACCESSORIES OF CB</v>
          </cell>
          <cell r="E97">
            <v>36000</v>
          </cell>
          <cell r="F97">
            <v>500</v>
          </cell>
          <cell r="G97" t="str">
            <v>SET</v>
          </cell>
        </row>
        <row r="98">
          <cell r="C98">
            <v>501</v>
          </cell>
          <cell r="D98" t="str">
            <v>-  GROUND FAULT RELAY</v>
          </cell>
          <cell r="E98">
            <v>12000</v>
          </cell>
          <cell r="F98">
            <v>0</v>
          </cell>
          <cell r="G98" t="str">
            <v>EA.</v>
          </cell>
        </row>
        <row r="99">
          <cell r="C99">
            <v>502</v>
          </cell>
          <cell r="D99" t="str">
            <v>-  SHUNT TRIP</v>
          </cell>
          <cell r="E99">
            <v>12000</v>
          </cell>
          <cell r="F99">
            <v>0</v>
          </cell>
          <cell r="G99" t="str">
            <v>EA.</v>
          </cell>
        </row>
        <row r="100">
          <cell r="C100">
            <v>503</v>
          </cell>
          <cell r="D100" t="str">
            <v>-  UNDER VOLTAGE RELAY</v>
          </cell>
          <cell r="E100">
            <v>6000</v>
          </cell>
          <cell r="F100">
            <v>0</v>
          </cell>
          <cell r="G100" t="str">
            <v>EA.</v>
          </cell>
        </row>
        <row r="101">
          <cell r="C101">
            <v>504</v>
          </cell>
          <cell r="D101" t="str">
            <v>-  PHASE SEQUENCE RELAY</v>
          </cell>
          <cell r="E101">
            <v>6000</v>
          </cell>
          <cell r="F101">
            <v>0</v>
          </cell>
          <cell r="G101" t="str">
            <v>EA.</v>
          </cell>
        </row>
        <row r="102">
          <cell r="C102">
            <v>505</v>
          </cell>
          <cell r="D102" t="str">
            <v>-  AUXILIARY SWITCHES</v>
          </cell>
          <cell r="E102">
            <v>3400</v>
          </cell>
          <cell r="F102">
            <v>0</v>
          </cell>
          <cell r="G102" t="str">
            <v>EA.</v>
          </cell>
        </row>
        <row r="103">
          <cell r="C103">
            <v>506</v>
          </cell>
          <cell r="D103" t="str">
            <v>-  SPRING CHARGING MOTOR</v>
          </cell>
          <cell r="E103">
            <v>30000</v>
          </cell>
          <cell r="F103">
            <v>0</v>
          </cell>
          <cell r="G103" t="str">
            <v>EA.</v>
          </cell>
        </row>
        <row r="104">
          <cell r="C104">
            <v>507</v>
          </cell>
          <cell r="D104" t="str">
            <v>-  KEY INTERLOCK</v>
          </cell>
          <cell r="E104">
            <v>15000</v>
          </cell>
          <cell r="F104">
            <v>0</v>
          </cell>
          <cell r="G104" t="str">
            <v>EA.</v>
          </cell>
        </row>
        <row r="105">
          <cell r="C105">
            <v>356</v>
          </cell>
          <cell r="D105" t="str">
            <v>SPACE</v>
          </cell>
          <cell r="E105">
            <v>3570</v>
          </cell>
          <cell r="F105">
            <v>100</v>
          </cell>
          <cell r="G105" t="str">
            <v>SET</v>
          </cell>
        </row>
        <row r="106">
          <cell r="C106">
            <v>6</v>
          </cell>
          <cell r="D106" t="str">
            <v>ATS</v>
          </cell>
          <cell r="E106">
            <v>2950</v>
          </cell>
          <cell r="F106">
            <v>100</v>
          </cell>
          <cell r="G106" t="str">
            <v>SET</v>
          </cell>
        </row>
        <row r="107">
          <cell r="C107">
            <v>601</v>
          </cell>
          <cell r="D107" t="str">
            <v>-  ATS 3P 100 AF 50 KA.</v>
          </cell>
          <cell r="E107">
            <v>87000</v>
          </cell>
          <cell r="F107">
            <v>0</v>
          </cell>
          <cell r="G107" t="str">
            <v>EA.</v>
          </cell>
        </row>
        <row r="108">
          <cell r="C108">
            <v>602</v>
          </cell>
          <cell r="D108" t="str">
            <v>-  ATS 3P 250 AF 35 KA.</v>
          </cell>
          <cell r="E108">
            <v>92000</v>
          </cell>
          <cell r="F108">
            <v>0</v>
          </cell>
          <cell r="G108" t="str">
            <v>EA.</v>
          </cell>
        </row>
        <row r="109">
          <cell r="C109">
            <v>603</v>
          </cell>
          <cell r="D109" t="str">
            <v>-  ATS 3P 250 AF 50 KA.</v>
          </cell>
          <cell r="E109">
            <v>102000</v>
          </cell>
          <cell r="F109">
            <v>0</v>
          </cell>
          <cell r="G109" t="str">
            <v>EA.</v>
          </cell>
        </row>
        <row r="110">
          <cell r="C110">
            <v>604</v>
          </cell>
          <cell r="D110" t="str">
            <v>-  ATS 3P 400 AF 35 KA.</v>
          </cell>
          <cell r="E110">
            <v>102000</v>
          </cell>
          <cell r="F110">
            <v>0</v>
          </cell>
          <cell r="G110" t="str">
            <v>EA.</v>
          </cell>
        </row>
        <row r="111">
          <cell r="C111">
            <v>605</v>
          </cell>
          <cell r="D111" t="str">
            <v>-  ATS 3P 600 AF 50 KA.</v>
          </cell>
          <cell r="E111">
            <v>130000</v>
          </cell>
          <cell r="F111">
            <v>0</v>
          </cell>
          <cell r="G111" t="str">
            <v>EA.</v>
          </cell>
        </row>
        <row r="112">
          <cell r="C112">
            <v>606</v>
          </cell>
          <cell r="D112" t="str">
            <v>-  ATS 3P 1,000 AF 50 KA.</v>
          </cell>
          <cell r="E112">
            <v>152000</v>
          </cell>
          <cell r="F112">
            <v>0</v>
          </cell>
          <cell r="G112" t="str">
            <v>EA.</v>
          </cell>
        </row>
        <row r="113">
          <cell r="C113">
            <v>607</v>
          </cell>
          <cell r="D113" t="str">
            <v>-  ATS 3P 1,600 AF 65 KA.</v>
          </cell>
          <cell r="E113">
            <v>467000</v>
          </cell>
          <cell r="F113">
            <v>0</v>
          </cell>
          <cell r="G113" t="str">
            <v>EA.</v>
          </cell>
        </row>
        <row r="114">
          <cell r="C114">
            <v>608</v>
          </cell>
          <cell r="D114" t="str">
            <v>-  ATS 3P 2,000 AF 65 KA.</v>
          </cell>
          <cell r="E114">
            <v>547000</v>
          </cell>
          <cell r="F114">
            <v>0</v>
          </cell>
          <cell r="G114" t="str">
            <v>EA.</v>
          </cell>
        </row>
        <row r="115">
          <cell r="C115">
            <v>609</v>
          </cell>
          <cell r="D115" t="str">
            <v>-  ATS 3P 2,500 AF 65 KA.</v>
          </cell>
          <cell r="E115">
            <v>667000</v>
          </cell>
          <cell r="F115">
            <v>0</v>
          </cell>
          <cell r="G115" t="str">
            <v>EA.</v>
          </cell>
        </row>
        <row r="116">
          <cell r="C116">
            <v>610</v>
          </cell>
          <cell r="D116" t="str">
            <v>-  ATS 3P 3,000 AF 65 KA.</v>
          </cell>
          <cell r="E116">
            <v>747000</v>
          </cell>
          <cell r="F116">
            <v>0</v>
          </cell>
          <cell r="G116" t="str">
            <v>EA.</v>
          </cell>
        </row>
        <row r="117">
          <cell r="C117">
            <v>234</v>
          </cell>
          <cell r="D117" t="str">
            <v>SPACE</v>
          </cell>
          <cell r="E117">
            <v>6000</v>
          </cell>
          <cell r="F117">
            <v>300</v>
          </cell>
          <cell r="G117" t="str">
            <v>EA.</v>
          </cell>
        </row>
        <row r="118">
          <cell r="C118">
            <v>7</v>
          </cell>
          <cell r="D118" t="str">
            <v>PLUG IN CB</v>
          </cell>
          <cell r="E118">
            <v>10000</v>
          </cell>
          <cell r="F118">
            <v>400</v>
          </cell>
          <cell r="G118" t="str">
            <v>EA.</v>
          </cell>
        </row>
        <row r="119">
          <cell r="C119">
            <v>701</v>
          </cell>
          <cell r="D119" t="str">
            <v>-  CB 3P 100 AF 10 KA.  (PLUG-IN)</v>
          </cell>
          <cell r="E119">
            <v>10000</v>
          </cell>
          <cell r="F119">
            <v>500</v>
          </cell>
          <cell r="G119" t="str">
            <v>EA.</v>
          </cell>
        </row>
        <row r="120">
          <cell r="C120">
            <v>702</v>
          </cell>
          <cell r="D120" t="str">
            <v>-  CB 3P 100 AF 25 KA.  (PLUG-IN)</v>
          </cell>
          <cell r="E120">
            <v>11000</v>
          </cell>
          <cell r="F120">
            <v>500</v>
          </cell>
          <cell r="G120" t="str">
            <v>EA.</v>
          </cell>
        </row>
        <row r="121">
          <cell r="C121">
            <v>703</v>
          </cell>
          <cell r="D121" t="str">
            <v>-  CB 3P 100 AF 65 KA.  (PLUG-IN)</v>
          </cell>
          <cell r="E121">
            <v>14000</v>
          </cell>
          <cell r="F121">
            <v>500</v>
          </cell>
          <cell r="G121" t="str">
            <v>EA.</v>
          </cell>
        </row>
        <row r="122">
          <cell r="C122">
            <v>704</v>
          </cell>
          <cell r="D122" t="str">
            <v>-  CB 3P 250 AF 25 KA.  (PLUG-IN)</v>
          </cell>
          <cell r="E122">
            <v>15000</v>
          </cell>
          <cell r="F122">
            <v>500</v>
          </cell>
          <cell r="G122" t="str">
            <v>EA.</v>
          </cell>
        </row>
        <row r="123">
          <cell r="C123">
            <v>705</v>
          </cell>
          <cell r="D123" t="str">
            <v>-  CB 3P 250 AF 35 KA.  (PLUG-IN)</v>
          </cell>
          <cell r="E123">
            <v>16000</v>
          </cell>
          <cell r="F123">
            <v>500</v>
          </cell>
          <cell r="G123" t="str">
            <v>EA.</v>
          </cell>
        </row>
        <row r="124">
          <cell r="C124">
            <v>706</v>
          </cell>
          <cell r="D124" t="str">
            <v>-  CB 3P 250 AF 65 KA.  (PLUG-IN)</v>
          </cell>
          <cell r="E124">
            <v>22000</v>
          </cell>
          <cell r="F124">
            <v>500</v>
          </cell>
          <cell r="G124" t="str">
            <v>EA.</v>
          </cell>
        </row>
        <row r="125">
          <cell r="C125">
            <v>707</v>
          </cell>
          <cell r="D125" t="str">
            <v>-  CB 3P 400 AF 30 KA.  (PLUG-IN)</v>
          </cell>
          <cell r="E125">
            <v>38000</v>
          </cell>
          <cell r="F125">
            <v>500</v>
          </cell>
          <cell r="G125" t="str">
            <v>EA.</v>
          </cell>
        </row>
        <row r="126">
          <cell r="C126">
            <v>708</v>
          </cell>
          <cell r="D126" t="str">
            <v>-  CB 3P 400 AF 35 KA.  (PLUG-IN)</v>
          </cell>
          <cell r="E126">
            <v>40000</v>
          </cell>
          <cell r="F126">
            <v>500</v>
          </cell>
          <cell r="G126" t="str">
            <v>EA.</v>
          </cell>
        </row>
        <row r="127">
          <cell r="C127">
            <v>709</v>
          </cell>
          <cell r="D127" t="str">
            <v>-  CB 3P 600 AF 65 KA.  (PLUG-IN)</v>
          </cell>
          <cell r="E127">
            <v>120000</v>
          </cell>
          <cell r="F127">
            <v>600</v>
          </cell>
          <cell r="G127" t="str">
            <v>EA.</v>
          </cell>
        </row>
        <row r="128">
          <cell r="C128">
            <v>710</v>
          </cell>
          <cell r="D128" t="str">
            <v>-  CB 3P 800 AF 30 KA.  (PLUG-IN)</v>
          </cell>
          <cell r="E128">
            <v>92000</v>
          </cell>
          <cell r="F128">
            <v>600</v>
          </cell>
          <cell r="G128" t="str">
            <v>EA.</v>
          </cell>
        </row>
        <row r="129">
          <cell r="C129">
            <v>711</v>
          </cell>
          <cell r="D129" t="str">
            <v>-  CB 3P 800 AF 65 KA.  (PLUG-IN)</v>
          </cell>
          <cell r="E129">
            <v>94000</v>
          </cell>
          <cell r="F129">
            <v>600</v>
          </cell>
          <cell r="G129" t="str">
            <v>EA.</v>
          </cell>
        </row>
        <row r="130">
          <cell r="C130">
            <v>712</v>
          </cell>
          <cell r="D130" t="str">
            <v>-  CB 3P 1,000 AF 30 KA.  (PLUG-IN)</v>
          </cell>
          <cell r="E130">
            <v>100000</v>
          </cell>
          <cell r="F130">
            <v>600</v>
          </cell>
          <cell r="G130" t="str">
            <v>EA.</v>
          </cell>
        </row>
        <row r="131">
          <cell r="C131">
            <v>713</v>
          </cell>
          <cell r="D131" t="str">
            <v>-  CB 3P 1,00 AF 65 KA.  (PLUG-IN)</v>
          </cell>
          <cell r="E131">
            <v>120000</v>
          </cell>
          <cell r="F131">
            <v>600</v>
          </cell>
          <cell r="G131" t="str">
            <v>EA.</v>
          </cell>
        </row>
        <row r="132">
          <cell r="C132">
            <v>714</v>
          </cell>
          <cell r="D132" t="str">
            <v>-  CB 3P 1,600 AF 50 KA.  (PLUG-IN)</v>
          </cell>
          <cell r="E132">
            <v>160000</v>
          </cell>
          <cell r="F132">
            <v>600</v>
          </cell>
          <cell r="G132" t="str">
            <v>EA.</v>
          </cell>
        </row>
        <row r="133">
          <cell r="C133">
            <v>715</v>
          </cell>
          <cell r="D133" t="str">
            <v>-  CB 3P 1,600 AF 100 KA.  (PLUG-IN)</v>
          </cell>
          <cell r="E133">
            <v>170000</v>
          </cell>
          <cell r="F133">
            <v>600</v>
          </cell>
          <cell r="G133" t="str">
            <v>EA.</v>
          </cell>
        </row>
        <row r="134">
          <cell r="C134">
            <v>413</v>
          </cell>
          <cell r="D134" t="str">
            <v>SPACE</v>
          </cell>
          <cell r="E134">
            <v>4100</v>
          </cell>
          <cell r="F134">
            <v>200</v>
          </cell>
          <cell r="G134" t="str">
            <v>SET</v>
          </cell>
        </row>
        <row r="135">
          <cell r="C135">
            <v>8</v>
          </cell>
          <cell r="D135" t="str">
            <v>BUSDUCT</v>
          </cell>
          <cell r="E135">
            <v>2600</v>
          </cell>
          <cell r="F135">
            <v>200</v>
          </cell>
          <cell r="G135" t="str">
            <v>SET</v>
          </cell>
        </row>
        <row r="136">
          <cell r="C136">
            <v>415</v>
          </cell>
          <cell r="D136" t="str">
            <v>FEEDER BUSDUCT</v>
          </cell>
          <cell r="E136">
            <v>6350</v>
          </cell>
          <cell r="F136">
            <v>200</v>
          </cell>
          <cell r="G136" t="str">
            <v>SET</v>
          </cell>
        </row>
        <row r="137">
          <cell r="C137">
            <v>801</v>
          </cell>
          <cell r="D137" t="str">
            <v>-  AL. FEEDER BUSDUCT 800 A.</v>
          </cell>
          <cell r="E137">
            <v>10000</v>
          </cell>
          <cell r="F137">
            <v>500</v>
          </cell>
          <cell r="G137" t="str">
            <v>M.</v>
          </cell>
        </row>
        <row r="138">
          <cell r="C138">
            <v>802</v>
          </cell>
          <cell r="D138" t="str">
            <v>-  AL. FEEDER BUSDUCT 1,000 A.</v>
          </cell>
          <cell r="E138">
            <v>11000</v>
          </cell>
          <cell r="F138">
            <v>500</v>
          </cell>
          <cell r="G138" t="str">
            <v>M.</v>
          </cell>
        </row>
        <row r="139">
          <cell r="C139">
            <v>803</v>
          </cell>
          <cell r="D139" t="str">
            <v>-  AL. FEEDER BUSDUCT 1,200 A.</v>
          </cell>
          <cell r="E139">
            <v>12000</v>
          </cell>
          <cell r="F139">
            <v>700</v>
          </cell>
          <cell r="G139" t="str">
            <v>M.</v>
          </cell>
        </row>
        <row r="140">
          <cell r="C140">
            <v>804</v>
          </cell>
          <cell r="D140" t="str">
            <v>-  AL. FEEDER BUSDUCT 1,350 A.</v>
          </cell>
          <cell r="E140">
            <v>14000</v>
          </cell>
          <cell r="F140">
            <v>700</v>
          </cell>
          <cell r="G140" t="str">
            <v>M.</v>
          </cell>
        </row>
        <row r="141">
          <cell r="C141">
            <v>805</v>
          </cell>
          <cell r="D141" t="str">
            <v>-  AL. FEEDER BUSDUCT 1,600 A.</v>
          </cell>
          <cell r="E141">
            <v>15000</v>
          </cell>
          <cell r="F141">
            <v>800</v>
          </cell>
          <cell r="G141" t="str">
            <v>M.</v>
          </cell>
        </row>
        <row r="142">
          <cell r="C142">
            <v>806</v>
          </cell>
          <cell r="D142" t="str">
            <v>-  AL. FEEDER BUSDUCT 2,000 A.</v>
          </cell>
          <cell r="E142">
            <v>207000</v>
          </cell>
          <cell r="F142">
            <v>800</v>
          </cell>
          <cell r="G142" t="str">
            <v>M.</v>
          </cell>
        </row>
        <row r="143">
          <cell r="C143">
            <v>807</v>
          </cell>
          <cell r="D143" t="str">
            <v>-  AL. FEEDER BUSDUCT 2,500 A.</v>
          </cell>
          <cell r="E143">
            <v>23000</v>
          </cell>
          <cell r="F143">
            <v>1000</v>
          </cell>
          <cell r="G143" t="str">
            <v>M.</v>
          </cell>
        </row>
        <row r="144">
          <cell r="C144">
            <v>808</v>
          </cell>
          <cell r="D144" t="str">
            <v>-  AL. FEEDER BUSDUCT 3,000 A.</v>
          </cell>
          <cell r="E144">
            <v>27000</v>
          </cell>
          <cell r="F144">
            <v>1000</v>
          </cell>
          <cell r="G144" t="str">
            <v>M.</v>
          </cell>
        </row>
        <row r="145">
          <cell r="C145">
            <v>809</v>
          </cell>
          <cell r="D145" t="str">
            <v>-  AL. FEEDER BUSDUCT 4,000 A.</v>
          </cell>
          <cell r="E145">
            <v>34000</v>
          </cell>
          <cell r="F145">
            <v>1000</v>
          </cell>
          <cell r="G145" t="str">
            <v>M.</v>
          </cell>
        </row>
        <row r="146">
          <cell r="C146">
            <v>810</v>
          </cell>
          <cell r="D146" t="str">
            <v>-  CU. FEEDER BUSDUCT 800 A.</v>
          </cell>
          <cell r="E146">
            <v>14000</v>
          </cell>
          <cell r="F146">
            <v>500</v>
          </cell>
          <cell r="G146" t="str">
            <v>M.</v>
          </cell>
        </row>
        <row r="147">
          <cell r="C147">
            <v>811</v>
          </cell>
          <cell r="D147" t="str">
            <v>-  CU. FEEDER BUSDUCT 1,000 A.</v>
          </cell>
          <cell r="E147">
            <v>15000</v>
          </cell>
          <cell r="F147">
            <v>500</v>
          </cell>
          <cell r="G147" t="str">
            <v>M.</v>
          </cell>
        </row>
        <row r="148">
          <cell r="C148">
            <v>812</v>
          </cell>
          <cell r="D148" t="str">
            <v>-  CU. FEEDER BUSDUCT 1,200 A.</v>
          </cell>
          <cell r="E148">
            <v>18000</v>
          </cell>
          <cell r="F148">
            <v>700</v>
          </cell>
          <cell r="G148" t="str">
            <v>M.</v>
          </cell>
        </row>
        <row r="149">
          <cell r="C149">
            <v>813</v>
          </cell>
          <cell r="D149" t="str">
            <v>-  CU. FEEDER BUSDUCT 1,350 A.</v>
          </cell>
          <cell r="E149">
            <v>19000</v>
          </cell>
          <cell r="F149">
            <v>700</v>
          </cell>
          <cell r="G149" t="str">
            <v>M.</v>
          </cell>
        </row>
        <row r="150">
          <cell r="C150">
            <v>814</v>
          </cell>
          <cell r="D150" t="str">
            <v>-  CU. FEEDER BUSDUCT 1,600 A.</v>
          </cell>
          <cell r="E150">
            <v>21000</v>
          </cell>
          <cell r="F150">
            <v>800</v>
          </cell>
          <cell r="G150" t="str">
            <v>M.</v>
          </cell>
        </row>
        <row r="151">
          <cell r="C151">
            <v>815</v>
          </cell>
          <cell r="D151" t="str">
            <v>-  CU. FEEDER BUSDUCT 2,000 A.</v>
          </cell>
          <cell r="E151">
            <v>24000</v>
          </cell>
          <cell r="F151">
            <v>800</v>
          </cell>
          <cell r="G151" t="str">
            <v>M.</v>
          </cell>
        </row>
        <row r="152">
          <cell r="C152">
            <v>816</v>
          </cell>
          <cell r="D152" t="str">
            <v>-  CU. FEEDER BUSDUCT 2,500 A.</v>
          </cell>
          <cell r="E152">
            <v>34000</v>
          </cell>
          <cell r="F152">
            <v>1000</v>
          </cell>
          <cell r="G152" t="str">
            <v>M.</v>
          </cell>
        </row>
        <row r="153">
          <cell r="C153">
            <v>817</v>
          </cell>
          <cell r="D153" t="str">
            <v>-  CU. FEEDER BUSDUCT 3,000 A.</v>
          </cell>
          <cell r="E153">
            <v>40000</v>
          </cell>
          <cell r="F153">
            <v>1000</v>
          </cell>
          <cell r="G153" t="str">
            <v>M.</v>
          </cell>
        </row>
        <row r="154">
          <cell r="C154">
            <v>818</v>
          </cell>
          <cell r="D154" t="str">
            <v>-  CU. FEEDER BUSDUCT 4,000 A.</v>
          </cell>
          <cell r="E154">
            <v>50000</v>
          </cell>
          <cell r="F154">
            <v>1000</v>
          </cell>
          <cell r="G154" t="str">
            <v>M.</v>
          </cell>
        </row>
        <row r="155">
          <cell r="C155">
            <v>819</v>
          </cell>
          <cell r="D155" t="str">
            <v>-  CU. FEEDER BUSDUCT 5,000 A.</v>
          </cell>
          <cell r="E155">
            <v>60000</v>
          </cell>
          <cell r="F155">
            <v>1000</v>
          </cell>
          <cell r="G155" t="str">
            <v>M.</v>
          </cell>
        </row>
        <row r="156">
          <cell r="C156">
            <v>444</v>
          </cell>
          <cell r="D156" t="str">
            <v>SPACE</v>
          </cell>
          <cell r="E156">
            <v>0</v>
          </cell>
          <cell r="F156">
            <v>250</v>
          </cell>
          <cell r="G156" t="str">
            <v>SET</v>
          </cell>
        </row>
        <row r="157">
          <cell r="C157">
            <v>445</v>
          </cell>
          <cell r="D157" t="str">
            <v>PLUG-IN BUSDUCT</v>
          </cell>
          <cell r="E157">
            <v>0</v>
          </cell>
          <cell r="F157">
            <v>250</v>
          </cell>
          <cell r="G157" t="str">
            <v>SET</v>
          </cell>
        </row>
        <row r="158">
          <cell r="C158">
            <v>821</v>
          </cell>
          <cell r="D158" t="str">
            <v>-  AL. PLUG-IN BUSDUCT 225 A.</v>
          </cell>
          <cell r="E158">
            <v>8000</v>
          </cell>
          <cell r="F158">
            <v>500</v>
          </cell>
          <cell r="G158" t="str">
            <v>M.</v>
          </cell>
        </row>
        <row r="159">
          <cell r="C159">
            <v>822</v>
          </cell>
          <cell r="D159" t="str">
            <v>-  AL. PLUG-IN BUSDUCT 400 A.</v>
          </cell>
          <cell r="E159">
            <v>8800</v>
          </cell>
          <cell r="F159">
            <v>500</v>
          </cell>
          <cell r="G159" t="str">
            <v>M.</v>
          </cell>
        </row>
        <row r="160">
          <cell r="C160">
            <v>823</v>
          </cell>
          <cell r="D160" t="str">
            <v>-  AL. PLUG-IN BUSDUCT 600 A.</v>
          </cell>
          <cell r="E160">
            <v>10000</v>
          </cell>
          <cell r="F160">
            <v>500</v>
          </cell>
          <cell r="G160" t="str">
            <v>M.</v>
          </cell>
        </row>
        <row r="161">
          <cell r="C161">
            <v>824</v>
          </cell>
          <cell r="D161" t="str">
            <v>-  AL. PLUG-IN BUSDUCT 800 A.</v>
          </cell>
          <cell r="E161">
            <v>14000</v>
          </cell>
          <cell r="F161">
            <v>500</v>
          </cell>
          <cell r="G161" t="str">
            <v>M.</v>
          </cell>
        </row>
        <row r="162">
          <cell r="C162">
            <v>825</v>
          </cell>
          <cell r="D162" t="str">
            <v>-  AL. PLUG-IN BUSDUCT 1,000 A.</v>
          </cell>
          <cell r="E162">
            <v>14800</v>
          </cell>
          <cell r="F162">
            <v>500</v>
          </cell>
          <cell r="G162" t="str">
            <v>M.</v>
          </cell>
        </row>
        <row r="163">
          <cell r="C163">
            <v>826</v>
          </cell>
          <cell r="D163" t="str">
            <v>-  AL. PLUG-IN BUSDUCT 1,200 A.</v>
          </cell>
          <cell r="E163">
            <v>15500</v>
          </cell>
          <cell r="F163">
            <v>700</v>
          </cell>
          <cell r="G163" t="str">
            <v>M.</v>
          </cell>
        </row>
        <row r="164">
          <cell r="C164">
            <v>827</v>
          </cell>
          <cell r="D164" t="str">
            <v>-  AL. PLUG-IN BUSDUCT 1,350 A.</v>
          </cell>
          <cell r="E164">
            <v>17000</v>
          </cell>
          <cell r="F164">
            <v>700</v>
          </cell>
          <cell r="G164" t="str">
            <v>M.</v>
          </cell>
        </row>
        <row r="165">
          <cell r="C165">
            <v>828</v>
          </cell>
          <cell r="D165" t="str">
            <v>-  AL. PLUG-IN BUSDUCT 1,600 A.</v>
          </cell>
          <cell r="E165">
            <v>18000</v>
          </cell>
          <cell r="F165">
            <v>800</v>
          </cell>
          <cell r="G165" t="str">
            <v>M.</v>
          </cell>
        </row>
        <row r="166">
          <cell r="C166">
            <v>829</v>
          </cell>
          <cell r="D166" t="str">
            <v>-  AL. PLUG-IN BUSDUCT 2,000 A.</v>
          </cell>
          <cell r="E166">
            <v>28000</v>
          </cell>
          <cell r="F166">
            <v>800</v>
          </cell>
          <cell r="G166" t="str">
            <v>M.</v>
          </cell>
        </row>
        <row r="167">
          <cell r="C167">
            <v>830</v>
          </cell>
          <cell r="D167" t="str">
            <v>-  AL. PLUG-IN BUSDUCT 2,500 A.</v>
          </cell>
          <cell r="E167">
            <v>30000</v>
          </cell>
          <cell r="F167">
            <v>1000</v>
          </cell>
          <cell r="G167" t="str">
            <v>M.</v>
          </cell>
        </row>
        <row r="168">
          <cell r="C168">
            <v>831</v>
          </cell>
          <cell r="D168" t="str">
            <v>-  AL. PLUG-IN BUSDUCT 3,000 A.</v>
          </cell>
          <cell r="E168">
            <v>37000</v>
          </cell>
          <cell r="F168">
            <v>1000</v>
          </cell>
          <cell r="G168" t="str">
            <v>M.</v>
          </cell>
        </row>
        <row r="169">
          <cell r="C169">
            <v>832</v>
          </cell>
          <cell r="D169" t="str">
            <v>-  AL. PLUG-IN BUSDUCT 4,000 A.</v>
          </cell>
          <cell r="E169">
            <v>44000</v>
          </cell>
          <cell r="F169">
            <v>1000</v>
          </cell>
          <cell r="G169" t="str">
            <v>M.</v>
          </cell>
        </row>
        <row r="170">
          <cell r="C170">
            <v>833</v>
          </cell>
          <cell r="D170" t="str">
            <v>-  CU. PLUG-IN BUSDUCT 225 A.</v>
          </cell>
          <cell r="E170">
            <v>10000</v>
          </cell>
          <cell r="F170">
            <v>500</v>
          </cell>
          <cell r="G170" t="str">
            <v>M.</v>
          </cell>
        </row>
        <row r="171">
          <cell r="C171">
            <v>834</v>
          </cell>
          <cell r="D171" t="str">
            <v>-  CU PLUG-IN BUSDUCT 400 A.</v>
          </cell>
          <cell r="E171">
            <v>11000</v>
          </cell>
          <cell r="F171">
            <v>500</v>
          </cell>
          <cell r="G171" t="str">
            <v>M.</v>
          </cell>
        </row>
        <row r="172">
          <cell r="C172">
            <v>835</v>
          </cell>
          <cell r="D172" t="str">
            <v>-  CU. PLUG-IN BUSDUCT 600 A.</v>
          </cell>
          <cell r="E172">
            <v>12000</v>
          </cell>
          <cell r="F172">
            <v>500</v>
          </cell>
          <cell r="G172" t="str">
            <v>M.</v>
          </cell>
        </row>
        <row r="173">
          <cell r="C173">
            <v>836</v>
          </cell>
          <cell r="D173" t="str">
            <v>-  CU. PLUG-IN BUSDUCT 800 A.</v>
          </cell>
          <cell r="E173">
            <v>18000</v>
          </cell>
          <cell r="F173">
            <v>500</v>
          </cell>
          <cell r="G173" t="str">
            <v>M.</v>
          </cell>
        </row>
        <row r="174">
          <cell r="C174">
            <v>837</v>
          </cell>
          <cell r="D174" t="str">
            <v>-  CU. PLUG-IN BUSDUCT 1,000 A.</v>
          </cell>
          <cell r="E174">
            <v>19300</v>
          </cell>
          <cell r="F174">
            <v>500</v>
          </cell>
          <cell r="G174" t="str">
            <v>M.</v>
          </cell>
        </row>
        <row r="175">
          <cell r="C175">
            <v>838</v>
          </cell>
          <cell r="D175" t="str">
            <v>-  CU. PLUG-IN BUSDUCT 1,200 A.</v>
          </cell>
          <cell r="E175">
            <v>22000</v>
          </cell>
          <cell r="F175">
            <v>700</v>
          </cell>
          <cell r="G175" t="str">
            <v>M.</v>
          </cell>
        </row>
        <row r="176">
          <cell r="C176">
            <v>839</v>
          </cell>
          <cell r="D176" t="str">
            <v>-  CU. PLUG-IN BUSDUCT 1,350 A.</v>
          </cell>
          <cell r="E176">
            <v>23000</v>
          </cell>
          <cell r="F176">
            <v>700</v>
          </cell>
          <cell r="G176" t="str">
            <v>M.</v>
          </cell>
        </row>
        <row r="177">
          <cell r="C177">
            <v>840</v>
          </cell>
          <cell r="D177" t="str">
            <v>-  CU. PLUG-IN BUSDUCT 1,600 A.</v>
          </cell>
          <cell r="E177">
            <v>25000</v>
          </cell>
          <cell r="F177">
            <v>800</v>
          </cell>
          <cell r="G177" t="str">
            <v>M.</v>
          </cell>
        </row>
        <row r="178">
          <cell r="C178">
            <v>841</v>
          </cell>
          <cell r="D178" t="str">
            <v>-  CU. PLUG-IN BUSDUCT 2,000 A.</v>
          </cell>
          <cell r="E178">
            <v>28000</v>
          </cell>
          <cell r="F178">
            <v>800</v>
          </cell>
          <cell r="G178" t="str">
            <v>M.</v>
          </cell>
        </row>
        <row r="179">
          <cell r="C179">
            <v>842</v>
          </cell>
          <cell r="D179" t="str">
            <v>-  CU. PLUG-IN BUSDUCT 2,500 A.</v>
          </cell>
          <cell r="E179">
            <v>44000</v>
          </cell>
          <cell r="F179">
            <v>1000</v>
          </cell>
          <cell r="G179" t="str">
            <v>M.</v>
          </cell>
        </row>
        <row r="180">
          <cell r="C180">
            <v>843</v>
          </cell>
          <cell r="D180" t="str">
            <v>-  CU. PLUG-IN BUSDUCT 3,000 A.</v>
          </cell>
          <cell r="E180">
            <v>50000</v>
          </cell>
          <cell r="F180">
            <v>1000</v>
          </cell>
          <cell r="G180" t="str">
            <v>M.</v>
          </cell>
        </row>
        <row r="181">
          <cell r="C181">
            <v>844</v>
          </cell>
          <cell r="D181" t="str">
            <v>-  CU. PLUG-IN BUSDUCT 4,000 A.</v>
          </cell>
          <cell r="E181">
            <v>67000</v>
          </cell>
          <cell r="F181">
            <v>1000</v>
          </cell>
          <cell r="G181" t="str">
            <v>M.</v>
          </cell>
        </row>
        <row r="182">
          <cell r="C182">
            <v>845</v>
          </cell>
          <cell r="D182" t="str">
            <v>-  CU. PLUG-IN BUSDUCT 5,000 A.</v>
          </cell>
          <cell r="E182">
            <v>74000</v>
          </cell>
          <cell r="F182">
            <v>1000</v>
          </cell>
          <cell r="G182" t="str">
            <v>M.</v>
          </cell>
        </row>
        <row r="183">
          <cell r="C183">
            <v>527</v>
          </cell>
          <cell r="D183" t="str">
            <v>SPACE</v>
          </cell>
          <cell r="E183">
            <v>20000</v>
          </cell>
          <cell r="F183">
            <v>10000</v>
          </cell>
          <cell r="G183" t="str">
            <v>SET</v>
          </cell>
        </row>
        <row r="184">
          <cell r="C184">
            <v>528</v>
          </cell>
          <cell r="D184" t="str">
            <v>RISER BUSDUCT</v>
          </cell>
          <cell r="E184">
            <v>85000</v>
          </cell>
          <cell r="F184">
            <v>15000</v>
          </cell>
          <cell r="G184" t="str">
            <v>SET</v>
          </cell>
        </row>
        <row r="185">
          <cell r="C185">
            <v>851</v>
          </cell>
          <cell r="D185" t="str">
            <v>-  AL. RISER BUSDUCT 800 A.</v>
          </cell>
          <cell r="E185">
            <v>13000</v>
          </cell>
          <cell r="F185">
            <v>500</v>
          </cell>
          <cell r="G185" t="str">
            <v>M.</v>
          </cell>
        </row>
        <row r="186">
          <cell r="C186">
            <v>852</v>
          </cell>
          <cell r="D186" t="str">
            <v>-  AL. RISER BUSDUCT 1,000 A.</v>
          </cell>
          <cell r="E186">
            <v>14000</v>
          </cell>
          <cell r="F186">
            <v>500</v>
          </cell>
          <cell r="G186" t="str">
            <v>M.</v>
          </cell>
        </row>
        <row r="187">
          <cell r="C187">
            <v>853</v>
          </cell>
          <cell r="D187" t="str">
            <v>-  AL. RISER BUSDUCT 1,200 A.</v>
          </cell>
          <cell r="E187">
            <v>14000</v>
          </cell>
          <cell r="F187">
            <v>700</v>
          </cell>
          <cell r="G187" t="str">
            <v>M.</v>
          </cell>
        </row>
        <row r="188">
          <cell r="C188">
            <v>854</v>
          </cell>
          <cell r="D188" t="str">
            <v>-  AL. RISER BUSDUCT 1,350 A.</v>
          </cell>
          <cell r="E188">
            <v>15000</v>
          </cell>
          <cell r="F188">
            <v>700</v>
          </cell>
          <cell r="G188" t="str">
            <v>M.</v>
          </cell>
        </row>
        <row r="189">
          <cell r="C189">
            <v>855</v>
          </cell>
          <cell r="D189" t="str">
            <v>-  AL. RISER BUSDUCT 1,600 A.</v>
          </cell>
          <cell r="E189">
            <v>16000</v>
          </cell>
          <cell r="F189">
            <v>800</v>
          </cell>
          <cell r="G189" t="str">
            <v>M.</v>
          </cell>
        </row>
        <row r="190">
          <cell r="C190">
            <v>856</v>
          </cell>
          <cell r="D190" t="str">
            <v>-  AL. RISER BUSDUCT 2,000 A.</v>
          </cell>
          <cell r="E190">
            <v>25000</v>
          </cell>
          <cell r="F190">
            <v>800</v>
          </cell>
          <cell r="G190" t="str">
            <v>M.</v>
          </cell>
        </row>
        <row r="191">
          <cell r="C191">
            <v>857</v>
          </cell>
          <cell r="D191" t="str">
            <v>-  AL. RISER BUSDUCT 2,500 A.</v>
          </cell>
          <cell r="E191">
            <v>26600</v>
          </cell>
          <cell r="F191">
            <v>1000</v>
          </cell>
          <cell r="G191" t="str">
            <v>M.</v>
          </cell>
        </row>
        <row r="192">
          <cell r="C192">
            <v>858</v>
          </cell>
          <cell r="D192" t="str">
            <v>-  AL. RISER BUSDUCT 3,000 A.</v>
          </cell>
          <cell r="E192">
            <v>34000</v>
          </cell>
          <cell r="F192">
            <v>1000</v>
          </cell>
          <cell r="G192" t="str">
            <v>M.</v>
          </cell>
        </row>
        <row r="193">
          <cell r="C193">
            <v>859</v>
          </cell>
          <cell r="D193" t="str">
            <v>-  AL. RISER BUSDUCT 4,000 A.</v>
          </cell>
          <cell r="E193">
            <v>40000</v>
          </cell>
          <cell r="F193">
            <v>1000</v>
          </cell>
          <cell r="G193" t="str">
            <v>M.</v>
          </cell>
        </row>
        <row r="194">
          <cell r="C194">
            <v>860</v>
          </cell>
          <cell r="D194" t="str">
            <v>-  CU. RISER BUSDUCT 800 A.</v>
          </cell>
          <cell r="E194">
            <v>16000</v>
          </cell>
          <cell r="F194">
            <v>500</v>
          </cell>
          <cell r="G194" t="str">
            <v>M.</v>
          </cell>
        </row>
        <row r="195">
          <cell r="C195">
            <v>861</v>
          </cell>
          <cell r="D195" t="str">
            <v>-  CU. RISER BUSDUCT 1,000 A.</v>
          </cell>
          <cell r="E195">
            <v>17300</v>
          </cell>
          <cell r="F195">
            <v>500</v>
          </cell>
          <cell r="G195" t="str">
            <v>M.</v>
          </cell>
        </row>
        <row r="196">
          <cell r="C196">
            <v>862</v>
          </cell>
          <cell r="D196" t="str">
            <v>-  CU. RISER BUSDUCT 1,200 A.</v>
          </cell>
          <cell r="E196">
            <v>19300</v>
          </cell>
          <cell r="F196">
            <v>700</v>
          </cell>
          <cell r="G196" t="str">
            <v>M.</v>
          </cell>
        </row>
        <row r="197">
          <cell r="C197">
            <v>863</v>
          </cell>
          <cell r="D197" t="str">
            <v>-  CU. RISER BUSDUCT 1,350 A.</v>
          </cell>
          <cell r="E197">
            <v>21000</v>
          </cell>
          <cell r="F197">
            <v>700</v>
          </cell>
          <cell r="G197" t="str">
            <v>M.</v>
          </cell>
        </row>
        <row r="198">
          <cell r="C198">
            <v>864</v>
          </cell>
          <cell r="D198" t="str">
            <v>-  CU. RISER BUSDUCT 1,600 A.</v>
          </cell>
          <cell r="E198">
            <v>22000</v>
          </cell>
          <cell r="F198">
            <v>800</v>
          </cell>
          <cell r="G198" t="str">
            <v>M.</v>
          </cell>
        </row>
        <row r="199">
          <cell r="C199">
            <v>865</v>
          </cell>
          <cell r="D199" t="str">
            <v>-  CU. RISER BUSDUCT 2,000 A.</v>
          </cell>
          <cell r="E199">
            <v>26000</v>
          </cell>
          <cell r="F199">
            <v>800</v>
          </cell>
          <cell r="G199" t="str">
            <v>M.</v>
          </cell>
        </row>
        <row r="200">
          <cell r="C200">
            <v>866</v>
          </cell>
          <cell r="D200" t="str">
            <v>-  CU. RISER BUSDUCT 2,500 A.</v>
          </cell>
          <cell r="E200">
            <v>40000</v>
          </cell>
          <cell r="F200">
            <v>1000</v>
          </cell>
          <cell r="G200" t="str">
            <v>M.</v>
          </cell>
        </row>
        <row r="201">
          <cell r="C201">
            <v>867</v>
          </cell>
          <cell r="D201" t="str">
            <v>-  CU. RISER BUSDUCT 3,000 A.</v>
          </cell>
          <cell r="E201">
            <v>46600</v>
          </cell>
          <cell r="F201">
            <v>1000</v>
          </cell>
          <cell r="G201" t="str">
            <v>M.</v>
          </cell>
        </row>
        <row r="202">
          <cell r="C202">
            <v>868</v>
          </cell>
          <cell r="D202" t="str">
            <v>-  CU. RISER BUSDUCT 4,000 A.</v>
          </cell>
          <cell r="E202">
            <v>60000</v>
          </cell>
          <cell r="F202">
            <v>1000</v>
          </cell>
          <cell r="G202" t="str">
            <v>M.</v>
          </cell>
        </row>
        <row r="203">
          <cell r="C203">
            <v>869</v>
          </cell>
          <cell r="D203" t="str">
            <v>-  CU. RISER BUSDUCT 5,000 A.</v>
          </cell>
          <cell r="E203">
            <v>67000</v>
          </cell>
          <cell r="F203">
            <v>1000</v>
          </cell>
          <cell r="G203" t="str">
            <v>M.</v>
          </cell>
        </row>
        <row r="204">
          <cell r="C204">
            <v>298</v>
          </cell>
          <cell r="D204" t="str">
            <v>SPACE</v>
          </cell>
          <cell r="E204">
            <v>55</v>
          </cell>
          <cell r="F204">
            <v>8</v>
          </cell>
          <cell r="G204" t="str">
            <v>M.</v>
          </cell>
        </row>
        <row r="205">
          <cell r="C205">
            <v>299</v>
          </cell>
          <cell r="D205" t="str">
            <v>OUTDOOR BUSDUCT</v>
          </cell>
          <cell r="E205">
            <v>74</v>
          </cell>
          <cell r="F205">
            <v>11</v>
          </cell>
          <cell r="G205" t="str">
            <v>M.</v>
          </cell>
        </row>
        <row r="206">
          <cell r="C206">
            <v>871</v>
          </cell>
          <cell r="D206" t="str">
            <v>-  AL. BUSDUCT (OUTDOOR) 800 A.</v>
          </cell>
          <cell r="E206">
            <v>18000</v>
          </cell>
          <cell r="F206">
            <v>500</v>
          </cell>
          <cell r="G206" t="str">
            <v>M.</v>
          </cell>
        </row>
        <row r="207">
          <cell r="C207">
            <v>872</v>
          </cell>
          <cell r="D207" t="str">
            <v>-  AL. BUSDUCT (OUTDOOR) 1,000 A.</v>
          </cell>
          <cell r="E207">
            <v>20000</v>
          </cell>
          <cell r="F207">
            <v>500</v>
          </cell>
          <cell r="G207" t="str">
            <v>M.</v>
          </cell>
        </row>
        <row r="208">
          <cell r="C208">
            <v>873</v>
          </cell>
          <cell r="D208" t="str">
            <v>-  AL. BUSDUCT (OUTDOOR) 1,200 A.</v>
          </cell>
          <cell r="E208">
            <v>21000</v>
          </cell>
          <cell r="F208">
            <v>700</v>
          </cell>
          <cell r="G208" t="str">
            <v>M.</v>
          </cell>
        </row>
        <row r="209">
          <cell r="C209">
            <v>874</v>
          </cell>
          <cell r="D209" t="str">
            <v>-  AL. BUSDUCT (OUTDOOR) 1,350 A.</v>
          </cell>
          <cell r="E209">
            <v>22000</v>
          </cell>
          <cell r="F209">
            <v>700</v>
          </cell>
          <cell r="G209" t="str">
            <v>M.</v>
          </cell>
        </row>
        <row r="210">
          <cell r="C210">
            <v>875</v>
          </cell>
          <cell r="D210" t="str">
            <v>-  AL. BUSDUCT (OUTDOOR) 1,600 A.</v>
          </cell>
          <cell r="E210">
            <v>24000</v>
          </cell>
          <cell r="F210">
            <v>800</v>
          </cell>
          <cell r="G210" t="str">
            <v>M.</v>
          </cell>
        </row>
        <row r="211">
          <cell r="C211">
            <v>876</v>
          </cell>
          <cell r="D211" t="str">
            <v>-  AL. BUSDUCT (OUTDOOR) 2,000 A.</v>
          </cell>
          <cell r="E211">
            <v>30000</v>
          </cell>
          <cell r="F211">
            <v>800</v>
          </cell>
          <cell r="G211" t="str">
            <v>M.</v>
          </cell>
        </row>
        <row r="212">
          <cell r="C212">
            <v>877</v>
          </cell>
          <cell r="D212" t="str">
            <v>-  AL. BUSDUCT (OUTDOOR) 2,500 A.</v>
          </cell>
          <cell r="E212">
            <v>33000</v>
          </cell>
          <cell r="F212">
            <v>1000</v>
          </cell>
          <cell r="G212" t="str">
            <v>M.</v>
          </cell>
        </row>
        <row r="213">
          <cell r="C213">
            <v>878</v>
          </cell>
          <cell r="D213" t="str">
            <v>-  AL. BUSDUCT (OUTDOOR) 3,000 A.</v>
          </cell>
          <cell r="E213">
            <v>40000</v>
          </cell>
          <cell r="F213">
            <v>1000</v>
          </cell>
          <cell r="G213" t="str">
            <v>M.</v>
          </cell>
        </row>
        <row r="214">
          <cell r="C214">
            <v>879</v>
          </cell>
          <cell r="D214" t="str">
            <v>-  AL. BUSDUCT (OUTDOOR) 4,000 A.</v>
          </cell>
          <cell r="E214">
            <v>53000</v>
          </cell>
          <cell r="F214">
            <v>1000</v>
          </cell>
          <cell r="G214" t="str">
            <v>M.</v>
          </cell>
        </row>
        <row r="215">
          <cell r="C215">
            <v>880</v>
          </cell>
          <cell r="D215" t="str">
            <v>-  CU BUSDUCT (OUTDOOR) 800 A.</v>
          </cell>
          <cell r="E215">
            <v>22000</v>
          </cell>
          <cell r="F215">
            <v>500</v>
          </cell>
          <cell r="G215" t="str">
            <v>M.</v>
          </cell>
        </row>
        <row r="216">
          <cell r="C216">
            <v>881</v>
          </cell>
          <cell r="D216" t="str">
            <v>-  CU. BUSDUCT (OUTDOOR) 1,000 A.</v>
          </cell>
          <cell r="E216">
            <v>24000</v>
          </cell>
          <cell r="F216">
            <v>500</v>
          </cell>
          <cell r="G216" t="str">
            <v>M.</v>
          </cell>
        </row>
        <row r="217">
          <cell r="C217">
            <v>882</v>
          </cell>
          <cell r="D217" t="str">
            <v>-  CU. BUSDUCT (OUTDOOR) 1,200 A.</v>
          </cell>
          <cell r="E217">
            <v>28000</v>
          </cell>
          <cell r="F217">
            <v>700</v>
          </cell>
          <cell r="G217" t="str">
            <v>M.</v>
          </cell>
        </row>
        <row r="218">
          <cell r="C218">
            <v>883</v>
          </cell>
          <cell r="D218" t="str">
            <v>-  CU. BUSDUCT (OUTDOOR) 1,350 A.</v>
          </cell>
          <cell r="E218">
            <v>30000</v>
          </cell>
          <cell r="F218">
            <v>700</v>
          </cell>
          <cell r="G218" t="str">
            <v>M.</v>
          </cell>
        </row>
        <row r="219">
          <cell r="C219">
            <v>884</v>
          </cell>
          <cell r="D219" t="str">
            <v>-  CU. BUSDUCT (OUTDOOR) 1,600 A.</v>
          </cell>
          <cell r="E219">
            <v>32000</v>
          </cell>
          <cell r="F219">
            <v>800</v>
          </cell>
          <cell r="G219" t="str">
            <v>M.</v>
          </cell>
        </row>
        <row r="220">
          <cell r="C220">
            <v>885</v>
          </cell>
          <cell r="D220" t="str">
            <v>-  CU. BUSDUCT (OUTDOOR) 2,000 A.</v>
          </cell>
          <cell r="E220">
            <v>33000</v>
          </cell>
          <cell r="F220">
            <v>800</v>
          </cell>
          <cell r="G220" t="str">
            <v>M.</v>
          </cell>
        </row>
        <row r="221">
          <cell r="C221">
            <v>886</v>
          </cell>
          <cell r="D221" t="str">
            <v>-  CU. BUSDUCT (OUTDOOR) 2,500 A.</v>
          </cell>
          <cell r="E221">
            <v>50000</v>
          </cell>
          <cell r="F221">
            <v>1000</v>
          </cell>
          <cell r="G221" t="str">
            <v>M.</v>
          </cell>
        </row>
        <row r="222">
          <cell r="C222">
            <v>887</v>
          </cell>
          <cell r="D222" t="str">
            <v>-  CU. BUSDUCT (OUTDOOR) 3,000 A.</v>
          </cell>
          <cell r="E222">
            <v>58000</v>
          </cell>
          <cell r="F222">
            <v>1000</v>
          </cell>
          <cell r="G222" t="str">
            <v>M.</v>
          </cell>
        </row>
        <row r="223">
          <cell r="C223">
            <v>888</v>
          </cell>
          <cell r="D223" t="str">
            <v>-  CU. BUSDUCT (OUTDOOR) 4,000 A.</v>
          </cell>
          <cell r="E223">
            <v>67000</v>
          </cell>
          <cell r="F223">
            <v>1000</v>
          </cell>
          <cell r="G223" t="str">
            <v>M.</v>
          </cell>
        </row>
        <row r="224">
          <cell r="C224">
            <v>889</v>
          </cell>
          <cell r="D224" t="str">
            <v>-  CU. BUSDUCT (OUTDOOR) 5,000 A.</v>
          </cell>
          <cell r="E224">
            <v>80000</v>
          </cell>
          <cell r="F224">
            <v>1000</v>
          </cell>
          <cell r="G224" t="str">
            <v>M.</v>
          </cell>
        </row>
        <row r="225">
          <cell r="C225">
            <v>324</v>
          </cell>
          <cell r="D225" t="str">
            <v>SPACE</v>
          </cell>
          <cell r="E225">
            <v>1258</v>
          </cell>
          <cell r="F225">
            <v>110</v>
          </cell>
          <cell r="G225" t="str">
            <v>M.</v>
          </cell>
        </row>
        <row r="226">
          <cell r="C226">
            <v>325</v>
          </cell>
          <cell r="D226" t="str">
            <v>-  3/C - 120 SQ.MM. 12/20(24) KVCV</v>
          </cell>
          <cell r="E226">
            <v>1613</v>
          </cell>
          <cell r="F226">
            <v>120</v>
          </cell>
          <cell r="G226" t="str">
            <v>M.</v>
          </cell>
        </row>
        <row r="227">
          <cell r="C227">
            <v>326</v>
          </cell>
          <cell r="D227" t="str">
            <v>-  3/C - 150 SQ.MM. 12/20(24) KVCV</v>
          </cell>
          <cell r="E227">
            <v>1832</v>
          </cell>
          <cell r="F227">
            <v>130</v>
          </cell>
          <cell r="G227" t="str">
            <v>M.</v>
          </cell>
        </row>
        <row r="228">
          <cell r="C228">
            <v>327</v>
          </cell>
          <cell r="D228" t="str">
            <v>-  3/C - 185 SQ.MM. 12/20(24) KVCV</v>
          </cell>
          <cell r="E228">
            <v>2131</v>
          </cell>
          <cell r="F228">
            <v>140</v>
          </cell>
          <cell r="G228" t="str">
            <v>M.</v>
          </cell>
        </row>
        <row r="229">
          <cell r="C229">
            <v>328</v>
          </cell>
          <cell r="D229" t="str">
            <v>-  3/C - 240 SQ.MM. 12/20(24) KVCV</v>
          </cell>
          <cell r="E229">
            <v>2566</v>
          </cell>
          <cell r="F229">
            <v>160</v>
          </cell>
          <cell r="G229" t="str">
            <v>M.</v>
          </cell>
        </row>
        <row r="230">
          <cell r="C230">
            <v>329</v>
          </cell>
          <cell r="D230" t="str">
            <v>-  3/C - 300 SQ.MM. 12/20(24) KVCV</v>
          </cell>
          <cell r="E230">
            <v>3084</v>
          </cell>
          <cell r="F230">
            <v>180</v>
          </cell>
          <cell r="G230" t="str">
            <v>M.</v>
          </cell>
        </row>
        <row r="231">
          <cell r="C231">
            <v>330</v>
          </cell>
          <cell r="D231" t="str">
            <v>-  3/C - 400 SQ.MM. 12/20(24) KVCV</v>
          </cell>
          <cell r="E231">
            <v>3712</v>
          </cell>
          <cell r="F231">
            <v>200</v>
          </cell>
          <cell r="G231" t="str">
            <v>M.</v>
          </cell>
        </row>
        <row r="232">
          <cell r="C232">
            <v>331</v>
          </cell>
          <cell r="D232" t="str">
            <v>-  1/C - 35 SQ.MM. 18/30(36) KVCV</v>
          </cell>
          <cell r="E232">
            <v>260</v>
          </cell>
          <cell r="F232">
            <v>60</v>
          </cell>
          <cell r="G232" t="str">
            <v>M.</v>
          </cell>
        </row>
        <row r="233">
          <cell r="C233">
            <v>332</v>
          </cell>
          <cell r="D233" t="str">
            <v>-  1/C - 50 SQ.MM. 18/30(36) KVCV</v>
          </cell>
          <cell r="E233">
            <v>281</v>
          </cell>
          <cell r="F233">
            <v>70</v>
          </cell>
          <cell r="G233" t="str">
            <v>M.</v>
          </cell>
        </row>
        <row r="234">
          <cell r="C234">
            <v>333</v>
          </cell>
          <cell r="D234" t="str">
            <v>-  1/C - 70 SQ.MM. 18/30(36) KVCV</v>
          </cell>
          <cell r="E234">
            <v>325</v>
          </cell>
          <cell r="F234">
            <v>75</v>
          </cell>
          <cell r="G234" t="str">
            <v>M.</v>
          </cell>
        </row>
        <row r="235">
          <cell r="C235">
            <v>334</v>
          </cell>
          <cell r="D235" t="str">
            <v>-  1/C - 95 SQ.MM. 18/30(36) KVCV</v>
          </cell>
          <cell r="E235">
            <v>396</v>
          </cell>
          <cell r="F235">
            <v>80</v>
          </cell>
          <cell r="G235" t="str">
            <v>M.</v>
          </cell>
        </row>
        <row r="236">
          <cell r="C236">
            <v>335</v>
          </cell>
          <cell r="D236" t="str">
            <v>-  1/C - 120 SQ.MM. 18/30(36) KVCV</v>
          </cell>
          <cell r="E236">
            <v>490</v>
          </cell>
          <cell r="F236">
            <v>85</v>
          </cell>
          <cell r="G236" t="str">
            <v>M.</v>
          </cell>
        </row>
        <row r="237">
          <cell r="C237">
            <v>336</v>
          </cell>
          <cell r="D237" t="str">
            <v>-  1/C - 150 SQ.MM. 18/30(36) KVCV</v>
          </cell>
          <cell r="E237">
            <v>560</v>
          </cell>
          <cell r="F237">
            <v>90</v>
          </cell>
          <cell r="G237" t="str">
            <v>M.</v>
          </cell>
        </row>
        <row r="238">
          <cell r="C238">
            <v>337</v>
          </cell>
          <cell r="D238" t="str">
            <v>-  1/C - 185 SQ.MM. 18/30(36) KVCV</v>
          </cell>
          <cell r="E238">
            <v>654</v>
          </cell>
          <cell r="F238">
            <v>100</v>
          </cell>
          <cell r="G238" t="str">
            <v>M.</v>
          </cell>
        </row>
        <row r="239">
          <cell r="C239">
            <v>338</v>
          </cell>
          <cell r="D239" t="str">
            <v>-  1/C - 240 SQ.MM. 18/30(36) KVCV</v>
          </cell>
          <cell r="E239">
            <v>802</v>
          </cell>
          <cell r="F239">
            <v>110</v>
          </cell>
          <cell r="G239" t="str">
            <v>M.</v>
          </cell>
        </row>
        <row r="240">
          <cell r="C240">
            <v>339</v>
          </cell>
          <cell r="D240" t="str">
            <v>-  1/C - 300 SQ.MM. 18/30(36) KVCV</v>
          </cell>
          <cell r="E240">
            <v>962</v>
          </cell>
          <cell r="F240">
            <v>130</v>
          </cell>
          <cell r="G240" t="str">
            <v>M.</v>
          </cell>
        </row>
        <row r="241">
          <cell r="C241">
            <v>340</v>
          </cell>
          <cell r="D241" t="str">
            <v>-  1/C - 400 SQ.MM. 18/30(36) KVCV</v>
          </cell>
          <cell r="E241">
            <v>1158</v>
          </cell>
          <cell r="F241">
            <v>150</v>
          </cell>
          <cell r="G241" t="str">
            <v>M.</v>
          </cell>
        </row>
        <row r="242">
          <cell r="C242">
            <v>341</v>
          </cell>
          <cell r="D242" t="str">
            <v>-  3/C - 50 SQ.MM. 18/30(36) KVCV</v>
          </cell>
          <cell r="E242">
            <v>930</v>
          </cell>
          <cell r="F242">
            <v>100</v>
          </cell>
          <cell r="G242" t="str">
            <v>M.</v>
          </cell>
        </row>
        <row r="243">
          <cell r="C243">
            <v>342</v>
          </cell>
          <cell r="D243" t="str">
            <v>-  3/C - 70 SQ.MM. 18/30(36) KVCV</v>
          </cell>
          <cell r="E243">
            <v>1088</v>
          </cell>
          <cell r="F243">
            <v>110</v>
          </cell>
          <cell r="G243" t="str">
            <v>M.</v>
          </cell>
        </row>
        <row r="244">
          <cell r="C244">
            <v>343</v>
          </cell>
          <cell r="D244" t="str">
            <v>-  3/C - 95 SQ.MM. 18/30(36) KVCV</v>
          </cell>
          <cell r="E244">
            <v>1303</v>
          </cell>
          <cell r="F244">
            <v>130</v>
          </cell>
          <cell r="G244" t="str">
            <v>M.</v>
          </cell>
        </row>
        <row r="245">
          <cell r="C245">
            <v>344</v>
          </cell>
          <cell r="D245" t="str">
            <v>-  3/C - 120 SQ.MM. 18/30(36) KVCV</v>
          </cell>
          <cell r="E245">
            <v>1670</v>
          </cell>
          <cell r="F245">
            <v>150</v>
          </cell>
          <cell r="G245" t="str">
            <v>M.</v>
          </cell>
        </row>
        <row r="246">
          <cell r="C246">
            <v>345</v>
          </cell>
          <cell r="D246" t="str">
            <v>-  3/C - 150 SQ.MM. 18/30(36) KVCV</v>
          </cell>
          <cell r="E246">
            <v>1897</v>
          </cell>
          <cell r="F246">
            <v>170</v>
          </cell>
          <cell r="G246" t="str">
            <v>M.</v>
          </cell>
        </row>
        <row r="247">
          <cell r="C247">
            <v>346</v>
          </cell>
          <cell r="D247" t="str">
            <v>-  3/C - 185 SQ.MM. 18/30(36) KVCV</v>
          </cell>
          <cell r="E247">
            <v>2206</v>
          </cell>
          <cell r="F247">
            <v>180</v>
          </cell>
          <cell r="G247" t="str">
            <v>M.</v>
          </cell>
        </row>
        <row r="248">
          <cell r="C248">
            <v>347</v>
          </cell>
          <cell r="D248" t="str">
            <v>-  3/C - 240 SQ.MM. 18/30(36) KVCV</v>
          </cell>
          <cell r="E248">
            <v>2660</v>
          </cell>
          <cell r="F248">
            <v>200</v>
          </cell>
          <cell r="G248" t="str">
            <v>M.</v>
          </cell>
        </row>
        <row r="249">
          <cell r="C249">
            <v>348</v>
          </cell>
          <cell r="D249" t="str">
            <v>-  3/C - 300 SQ.MM. 18/30(36) KVCV</v>
          </cell>
          <cell r="E249">
            <v>3166</v>
          </cell>
          <cell r="F249">
            <v>220</v>
          </cell>
          <cell r="G249" t="str">
            <v>M.</v>
          </cell>
        </row>
        <row r="250">
          <cell r="C250">
            <v>349</v>
          </cell>
          <cell r="D250" t="str">
            <v>-  3/C - 400 SQ.MM. 18/30(36) KVCV</v>
          </cell>
          <cell r="E250">
            <v>3709</v>
          </cell>
          <cell r="F250">
            <v>240</v>
          </cell>
          <cell r="G250" t="str">
            <v>M.</v>
          </cell>
        </row>
        <row r="251">
          <cell r="D251" t="str">
            <v>SPACE</v>
          </cell>
        </row>
        <row r="252">
          <cell r="C252">
            <v>351</v>
          </cell>
          <cell r="D252" t="str">
            <v>-  1/C - 25 SQ.MM. 25 KV.XLPE</v>
          </cell>
          <cell r="E252">
            <v>0</v>
          </cell>
          <cell r="F252">
            <v>0</v>
          </cell>
          <cell r="G252" t="str">
            <v>M.</v>
          </cell>
        </row>
        <row r="253">
          <cell r="C253">
            <v>352</v>
          </cell>
          <cell r="D253" t="str">
            <v>-  1/C - 35 SQ.MM. 25 KV.XLPE</v>
          </cell>
          <cell r="E253">
            <v>305</v>
          </cell>
          <cell r="F253">
            <v>35</v>
          </cell>
          <cell r="G253" t="str">
            <v>M.</v>
          </cell>
        </row>
        <row r="254">
          <cell r="C254">
            <v>353</v>
          </cell>
          <cell r="D254" t="str">
            <v>-  1/C - 50 SQ.MM. 25 KV.XLPE</v>
          </cell>
          <cell r="E254">
            <v>345</v>
          </cell>
          <cell r="F254">
            <v>40</v>
          </cell>
          <cell r="G254" t="str">
            <v>M.</v>
          </cell>
        </row>
        <row r="255">
          <cell r="C255">
            <v>354</v>
          </cell>
          <cell r="D255" t="str">
            <v>-  1/C - 70 SQ.MM. 25 KV.XLPE</v>
          </cell>
          <cell r="E255">
            <v>415</v>
          </cell>
          <cell r="F255">
            <v>60</v>
          </cell>
          <cell r="G255" t="str">
            <v>M.</v>
          </cell>
        </row>
        <row r="256">
          <cell r="C256">
            <v>355</v>
          </cell>
          <cell r="D256" t="str">
            <v>-  1/C - 95 SQ.MM. 25 KV.XLPE</v>
          </cell>
          <cell r="E256">
            <v>515</v>
          </cell>
          <cell r="F256">
            <v>70</v>
          </cell>
          <cell r="G256" t="str">
            <v>M.</v>
          </cell>
        </row>
        <row r="257">
          <cell r="C257">
            <v>356</v>
          </cell>
          <cell r="D257" t="str">
            <v>-  1/C - 120 SQ.MM. 25 KV.XLPE</v>
          </cell>
          <cell r="E257">
            <v>605</v>
          </cell>
          <cell r="F257">
            <v>75</v>
          </cell>
          <cell r="G257" t="str">
            <v>M.</v>
          </cell>
        </row>
        <row r="258">
          <cell r="C258">
            <v>357</v>
          </cell>
          <cell r="D258" t="str">
            <v>-  1/C - 150 SQ.MM. 25 KV.XLPE</v>
          </cell>
          <cell r="E258">
            <v>705</v>
          </cell>
          <cell r="F258">
            <v>80</v>
          </cell>
          <cell r="G258" t="str">
            <v>M.</v>
          </cell>
        </row>
        <row r="259">
          <cell r="C259">
            <v>358</v>
          </cell>
          <cell r="D259" t="str">
            <v>-  1/C - 185 SQ.MM. 25 KV.XLPE</v>
          </cell>
          <cell r="E259">
            <v>835</v>
          </cell>
          <cell r="F259">
            <v>85</v>
          </cell>
          <cell r="G259" t="str">
            <v>M.</v>
          </cell>
        </row>
        <row r="260">
          <cell r="C260">
            <v>359</v>
          </cell>
          <cell r="D260" t="str">
            <v>-  1/C - 240 SQ.MM. 25 KV.XLPE</v>
          </cell>
          <cell r="E260">
            <v>995</v>
          </cell>
          <cell r="F260">
            <v>90</v>
          </cell>
          <cell r="G260" t="str">
            <v>M.</v>
          </cell>
        </row>
        <row r="261">
          <cell r="C261">
            <v>360</v>
          </cell>
          <cell r="D261" t="str">
            <v>-  1/C - 35 SQ.MM. 35 KV.XLPE</v>
          </cell>
          <cell r="E261">
            <v>0</v>
          </cell>
          <cell r="F261">
            <v>60</v>
          </cell>
          <cell r="G261" t="str">
            <v>M.</v>
          </cell>
        </row>
        <row r="262">
          <cell r="C262">
            <v>361</v>
          </cell>
          <cell r="D262" t="str">
            <v>-  1/C - 50 SQ.MM. 35 KV.XLPE</v>
          </cell>
          <cell r="E262">
            <v>0</v>
          </cell>
          <cell r="F262">
            <v>70</v>
          </cell>
          <cell r="G262" t="str">
            <v>M.</v>
          </cell>
        </row>
        <row r="263">
          <cell r="C263">
            <v>362</v>
          </cell>
          <cell r="D263" t="str">
            <v>-  1/C - 70 SQ.MM. 35 KV.XLPE</v>
          </cell>
          <cell r="E263">
            <v>0</v>
          </cell>
          <cell r="F263">
            <v>75</v>
          </cell>
          <cell r="G263" t="str">
            <v>M.</v>
          </cell>
        </row>
        <row r="264">
          <cell r="C264">
            <v>363</v>
          </cell>
          <cell r="D264" t="str">
            <v>-  1/C - 95 SQ.MM. 35 KV.XLPE</v>
          </cell>
          <cell r="E264">
            <v>0</v>
          </cell>
          <cell r="F264">
            <v>80</v>
          </cell>
          <cell r="G264" t="str">
            <v>M.</v>
          </cell>
        </row>
        <row r="265">
          <cell r="C265">
            <v>364</v>
          </cell>
          <cell r="D265" t="str">
            <v>-  1/C - 120 SQ.MM. 35 KV.XLPE</v>
          </cell>
          <cell r="E265">
            <v>0</v>
          </cell>
          <cell r="F265">
            <v>85</v>
          </cell>
          <cell r="G265" t="str">
            <v>M.</v>
          </cell>
        </row>
        <row r="266">
          <cell r="C266">
            <v>365</v>
          </cell>
          <cell r="D266" t="str">
            <v>-  1/C - 150 SQ.MM. 35 KV.XLPE</v>
          </cell>
          <cell r="E266">
            <v>0</v>
          </cell>
          <cell r="F266">
            <v>90</v>
          </cell>
          <cell r="G266" t="str">
            <v>M.</v>
          </cell>
        </row>
        <row r="267">
          <cell r="C267">
            <v>366</v>
          </cell>
          <cell r="D267" t="str">
            <v>-  1/C - 185 SQ.MM. 35 KV.XLPE</v>
          </cell>
          <cell r="E267">
            <v>0</v>
          </cell>
          <cell r="F267">
            <v>100</v>
          </cell>
          <cell r="G267" t="str">
            <v>M.</v>
          </cell>
        </row>
        <row r="268">
          <cell r="C268">
            <v>367</v>
          </cell>
          <cell r="D268" t="str">
            <v>-  1/C - 240 SQ.MM. 35 KV.XLPE</v>
          </cell>
          <cell r="E268">
            <v>0</v>
          </cell>
          <cell r="F268">
            <v>110</v>
          </cell>
          <cell r="G268" t="str">
            <v>M.</v>
          </cell>
        </row>
        <row r="269">
          <cell r="D269" t="str">
            <v>SPACE</v>
          </cell>
        </row>
        <row r="270">
          <cell r="C270">
            <v>369</v>
          </cell>
          <cell r="D270" t="str">
            <v>-  1/C - 35 SQ.MM. 25 KV.PIC</v>
          </cell>
          <cell r="E270">
            <v>108</v>
          </cell>
          <cell r="F270">
            <v>20</v>
          </cell>
          <cell r="G270" t="str">
            <v>M.</v>
          </cell>
        </row>
        <row r="271">
          <cell r="C271">
            <v>370</v>
          </cell>
          <cell r="D271" t="str">
            <v>-  1/C - 50 SQ.MM. 25 KV.PIC</v>
          </cell>
          <cell r="E271">
            <v>128</v>
          </cell>
          <cell r="F271">
            <v>25</v>
          </cell>
          <cell r="G271" t="str">
            <v>M.</v>
          </cell>
        </row>
        <row r="272">
          <cell r="C272">
            <v>371</v>
          </cell>
          <cell r="D272" t="str">
            <v>-  1/C - 70 SQ.MM. 25 KV.PIC</v>
          </cell>
          <cell r="E272">
            <v>148</v>
          </cell>
          <cell r="F272">
            <v>30</v>
          </cell>
          <cell r="G272" t="str">
            <v>M.</v>
          </cell>
        </row>
        <row r="273">
          <cell r="C273">
            <v>372</v>
          </cell>
          <cell r="D273" t="str">
            <v>-  1/C - 95 SQ.MM. 25 KV.PIC</v>
          </cell>
          <cell r="E273">
            <v>178</v>
          </cell>
          <cell r="F273">
            <v>35</v>
          </cell>
          <cell r="G273" t="str">
            <v>M.</v>
          </cell>
        </row>
        <row r="274">
          <cell r="C274">
            <v>373</v>
          </cell>
          <cell r="D274" t="str">
            <v>-  1/C - 120 SQ.MM. 25 KV.PIC</v>
          </cell>
          <cell r="E274">
            <v>208</v>
          </cell>
          <cell r="F274">
            <v>40</v>
          </cell>
          <cell r="G274" t="str">
            <v>M.</v>
          </cell>
        </row>
        <row r="275">
          <cell r="C275">
            <v>374</v>
          </cell>
          <cell r="D275" t="str">
            <v>-  1/C - 150 SQ.MM. 25 KV.PIC</v>
          </cell>
          <cell r="E275">
            <v>248</v>
          </cell>
          <cell r="F275">
            <v>60</v>
          </cell>
          <cell r="G275" t="str">
            <v>M.</v>
          </cell>
        </row>
        <row r="276">
          <cell r="C276">
            <v>375</v>
          </cell>
          <cell r="D276" t="str">
            <v>-  1/C - 185 SQ.MM. 25 KV.PIC</v>
          </cell>
          <cell r="E276">
            <v>288</v>
          </cell>
          <cell r="F276">
            <v>70</v>
          </cell>
          <cell r="G276" t="str">
            <v>M.</v>
          </cell>
        </row>
        <row r="277">
          <cell r="C277">
            <v>376</v>
          </cell>
          <cell r="D277" t="str">
            <v>-  1/C - 240 SQ.MM. 25 KV.PIC</v>
          </cell>
          <cell r="E277">
            <v>348</v>
          </cell>
          <cell r="F277">
            <v>75</v>
          </cell>
          <cell r="G277" t="str">
            <v>M.</v>
          </cell>
        </row>
        <row r="278">
          <cell r="C278">
            <v>377</v>
          </cell>
          <cell r="D278" t="str">
            <v>-  1/C - 35 SQ.MM. 35 KV.PIC</v>
          </cell>
          <cell r="E278">
            <v>0</v>
          </cell>
          <cell r="F278">
            <v>30</v>
          </cell>
          <cell r="G278" t="str">
            <v>M.</v>
          </cell>
        </row>
        <row r="279">
          <cell r="C279">
            <v>378</v>
          </cell>
          <cell r="D279" t="str">
            <v>-  1/C - 50 SQ.MM. 35 KV.PIC</v>
          </cell>
          <cell r="E279">
            <v>0</v>
          </cell>
          <cell r="F279">
            <v>35</v>
          </cell>
          <cell r="G279" t="str">
            <v>M.</v>
          </cell>
        </row>
        <row r="280">
          <cell r="C280">
            <v>379</v>
          </cell>
          <cell r="D280" t="str">
            <v>-  1/C - 70 SQ.MM. 35 KV.PIC</v>
          </cell>
          <cell r="E280">
            <v>0</v>
          </cell>
          <cell r="F280">
            <v>40</v>
          </cell>
          <cell r="G280" t="str">
            <v>M.</v>
          </cell>
        </row>
        <row r="281">
          <cell r="C281">
            <v>380</v>
          </cell>
          <cell r="D281" t="str">
            <v>-  1/C - 95 SQ.MM. 35 KV.PIC</v>
          </cell>
          <cell r="E281">
            <v>0</v>
          </cell>
          <cell r="F281">
            <v>60</v>
          </cell>
          <cell r="G281" t="str">
            <v>M.</v>
          </cell>
        </row>
        <row r="282">
          <cell r="C282">
            <v>381</v>
          </cell>
          <cell r="D282" t="str">
            <v>-  1/C - 120 SQ.MM. 35 KV.PIC</v>
          </cell>
          <cell r="E282">
            <v>0</v>
          </cell>
          <cell r="F282">
            <v>70</v>
          </cell>
          <cell r="G282" t="str">
            <v>M.</v>
          </cell>
        </row>
        <row r="283">
          <cell r="C283">
            <v>382</v>
          </cell>
          <cell r="D283" t="str">
            <v>-  1/C - 150 SQ.MM. 35 KV.PIC</v>
          </cell>
          <cell r="E283">
            <v>0</v>
          </cell>
          <cell r="F283">
            <v>75</v>
          </cell>
          <cell r="G283" t="str">
            <v>M.</v>
          </cell>
        </row>
        <row r="284">
          <cell r="C284">
            <v>383</v>
          </cell>
          <cell r="D284" t="str">
            <v>-  1/C - 185 SQ.MM. 35 KV.PIC</v>
          </cell>
          <cell r="E284">
            <v>0</v>
          </cell>
          <cell r="F284">
            <v>80</v>
          </cell>
          <cell r="G284" t="str">
            <v>M.</v>
          </cell>
        </row>
        <row r="285">
          <cell r="C285">
            <v>384</v>
          </cell>
          <cell r="D285" t="str">
            <v>-  1/C - 240 SQ.MM. 35 KV.PIC</v>
          </cell>
          <cell r="E285">
            <v>0</v>
          </cell>
          <cell r="F285">
            <v>85</v>
          </cell>
          <cell r="G285" t="str">
            <v>M.</v>
          </cell>
        </row>
        <row r="286">
          <cell r="D286" t="str">
            <v>SPACE</v>
          </cell>
        </row>
        <row r="287">
          <cell r="C287">
            <v>386</v>
          </cell>
          <cell r="D287" t="str">
            <v>-  1/C - 35 SQ.MM. 25 KV.SPACED AERIAL</v>
          </cell>
          <cell r="E287">
            <v>160</v>
          </cell>
          <cell r="F287">
            <v>25</v>
          </cell>
          <cell r="G287" t="str">
            <v>M.</v>
          </cell>
        </row>
        <row r="288">
          <cell r="C288">
            <v>387</v>
          </cell>
          <cell r="D288" t="str">
            <v>-  1/C - 50 SQ.MM. 25 KV.SPACED AERIAL</v>
          </cell>
          <cell r="E288">
            <v>190</v>
          </cell>
          <cell r="F288">
            <v>30</v>
          </cell>
          <cell r="G288" t="str">
            <v>M.</v>
          </cell>
        </row>
        <row r="289">
          <cell r="C289">
            <v>388</v>
          </cell>
          <cell r="D289" t="str">
            <v>-  1/C - 70 SQ.MM. 25 KV.SPACED AERIAL</v>
          </cell>
          <cell r="E289">
            <v>220</v>
          </cell>
          <cell r="F289">
            <v>35</v>
          </cell>
          <cell r="G289" t="str">
            <v>M.</v>
          </cell>
        </row>
        <row r="290">
          <cell r="C290">
            <v>389</v>
          </cell>
          <cell r="D290" t="str">
            <v>-  1/C - 95 SQ.MM. 25 KV.SPACED AERIAL</v>
          </cell>
          <cell r="E290">
            <v>260</v>
          </cell>
          <cell r="F290">
            <v>40</v>
          </cell>
          <cell r="G290" t="str">
            <v>M.</v>
          </cell>
        </row>
        <row r="291">
          <cell r="C291">
            <v>390</v>
          </cell>
          <cell r="D291" t="str">
            <v>-  1/C - 120 SQ.MM. 25 KV.SPACED AERIAL</v>
          </cell>
          <cell r="E291">
            <v>300</v>
          </cell>
          <cell r="F291">
            <v>60</v>
          </cell>
          <cell r="G291" t="str">
            <v>M.</v>
          </cell>
        </row>
        <row r="292">
          <cell r="C292">
            <v>391</v>
          </cell>
          <cell r="D292" t="str">
            <v>-  1/C - 150 SQ.MM. 25 KV.SPACED AERIAL</v>
          </cell>
          <cell r="E292">
            <v>340</v>
          </cell>
          <cell r="F292">
            <v>70</v>
          </cell>
          <cell r="G292" t="str">
            <v>M.</v>
          </cell>
        </row>
        <row r="293">
          <cell r="C293">
            <v>392</v>
          </cell>
          <cell r="D293" t="str">
            <v>-  1/C - 185 SQ.MM. 25 KV.SPACED AERIAL</v>
          </cell>
          <cell r="E293">
            <v>390</v>
          </cell>
          <cell r="F293">
            <v>75</v>
          </cell>
          <cell r="G293" t="str">
            <v>M.</v>
          </cell>
        </row>
        <row r="294">
          <cell r="C294">
            <v>393</v>
          </cell>
          <cell r="D294" t="str">
            <v>-  1/C - 240 SQ.MM. 25 KV.SPACED AERIAL</v>
          </cell>
          <cell r="E294">
            <v>470</v>
          </cell>
          <cell r="F294">
            <v>80</v>
          </cell>
          <cell r="G294" t="str">
            <v>M.</v>
          </cell>
        </row>
        <row r="295">
          <cell r="C295">
            <v>394</v>
          </cell>
          <cell r="D295" t="str">
            <v>-  1/C - 35 SQ.MM. 35 KV.SPACED AERIAL</v>
          </cell>
          <cell r="E295">
            <v>0</v>
          </cell>
          <cell r="F295">
            <v>75</v>
          </cell>
          <cell r="G295" t="str">
            <v>M.</v>
          </cell>
        </row>
        <row r="296">
          <cell r="C296">
            <v>395</v>
          </cell>
          <cell r="D296" t="str">
            <v>-  1/C - 50 SQ.MM. 35 KV.SPACED AERIAL</v>
          </cell>
          <cell r="E296">
            <v>0</v>
          </cell>
          <cell r="F296">
            <v>89</v>
          </cell>
          <cell r="G296" t="str">
            <v>M.</v>
          </cell>
        </row>
        <row r="297">
          <cell r="C297">
            <v>396</v>
          </cell>
          <cell r="D297" t="str">
            <v>-  1/C - 70 SQ.MM. 35 KV.SPACED AERIAL</v>
          </cell>
          <cell r="E297">
            <v>0</v>
          </cell>
          <cell r="F297">
            <v>85</v>
          </cell>
          <cell r="G297" t="str">
            <v>M.</v>
          </cell>
        </row>
        <row r="298">
          <cell r="C298">
            <v>397</v>
          </cell>
          <cell r="D298" t="str">
            <v>-  1/C - 95 SQ.MM. 35 KV.SPACED AERIAL</v>
          </cell>
          <cell r="E298">
            <v>0</v>
          </cell>
          <cell r="F298">
            <v>90</v>
          </cell>
          <cell r="G298" t="str">
            <v>M.</v>
          </cell>
        </row>
        <row r="299">
          <cell r="C299">
            <v>398</v>
          </cell>
          <cell r="D299" t="str">
            <v>-  1/C - 120 SQ.MM. 35 KV.SPACED AERIAL</v>
          </cell>
          <cell r="E299">
            <v>0</v>
          </cell>
          <cell r="F299">
            <v>100</v>
          </cell>
          <cell r="G299" t="str">
            <v>M.</v>
          </cell>
        </row>
        <row r="300">
          <cell r="C300">
            <v>399</v>
          </cell>
          <cell r="D300" t="str">
            <v>-  1/C - 150 SQ.MM. 35 KV.SPACED AERIAL</v>
          </cell>
          <cell r="E300">
            <v>0</v>
          </cell>
          <cell r="F300">
            <v>110</v>
          </cell>
          <cell r="G300" t="str">
            <v>M.</v>
          </cell>
        </row>
        <row r="301">
          <cell r="C301">
            <v>400</v>
          </cell>
          <cell r="D301" t="str">
            <v>-  1/C - 185 SQ.MM. 35 KV.SPACED AERIAL</v>
          </cell>
          <cell r="E301">
            <v>0</v>
          </cell>
          <cell r="F301">
            <v>120</v>
          </cell>
          <cell r="G301" t="str">
            <v>M.</v>
          </cell>
        </row>
        <row r="302">
          <cell r="C302">
            <v>401</v>
          </cell>
          <cell r="D302" t="str">
            <v>-  1/C - 240 SQ.MM. 35 KV.SPACED AERIAL</v>
          </cell>
          <cell r="E302">
            <v>0</v>
          </cell>
          <cell r="F302">
            <v>140</v>
          </cell>
          <cell r="G302" t="str">
            <v>M.</v>
          </cell>
        </row>
        <row r="303">
          <cell r="C303">
            <v>402</v>
          </cell>
          <cell r="D303" t="str">
            <v>-  25 SQ.MM. ALL ALUMINIUM CABLE</v>
          </cell>
          <cell r="E303">
            <v>9</v>
          </cell>
          <cell r="F303">
            <v>5</v>
          </cell>
          <cell r="G303" t="str">
            <v>M.</v>
          </cell>
        </row>
        <row r="304">
          <cell r="C304">
            <v>403</v>
          </cell>
          <cell r="D304" t="str">
            <v>-  35 SQ.MM. ALL ALUMINIUM CABLE</v>
          </cell>
          <cell r="E304">
            <v>13</v>
          </cell>
          <cell r="F304">
            <v>6</v>
          </cell>
          <cell r="G304" t="str">
            <v>M.</v>
          </cell>
        </row>
        <row r="305">
          <cell r="C305">
            <v>404</v>
          </cell>
          <cell r="D305" t="str">
            <v>-  50 SQ.MM. ALL ALUMINIUM CABLE</v>
          </cell>
          <cell r="E305">
            <v>18</v>
          </cell>
          <cell r="F305">
            <v>8</v>
          </cell>
          <cell r="G305" t="str">
            <v>M.</v>
          </cell>
        </row>
        <row r="306">
          <cell r="C306">
            <v>405</v>
          </cell>
          <cell r="D306" t="str">
            <v>-  70 SQ.MM. ALL ALUMINIUM CABLE</v>
          </cell>
          <cell r="E306">
            <v>26</v>
          </cell>
          <cell r="F306">
            <v>11</v>
          </cell>
          <cell r="G306" t="str">
            <v>M.</v>
          </cell>
        </row>
        <row r="307">
          <cell r="C307">
            <v>406</v>
          </cell>
          <cell r="D307" t="str">
            <v>-  95 SQ.MM. ALL ALUMINIUM CABLE</v>
          </cell>
          <cell r="E307">
            <v>36</v>
          </cell>
          <cell r="F307">
            <v>16</v>
          </cell>
          <cell r="G307" t="str">
            <v>M.</v>
          </cell>
        </row>
        <row r="308">
          <cell r="C308">
            <v>407</v>
          </cell>
          <cell r="D308" t="str">
            <v>-  120 SQ.MM. ALL ALUMINIUM CABLE</v>
          </cell>
          <cell r="E308">
            <v>46</v>
          </cell>
          <cell r="F308">
            <v>20</v>
          </cell>
          <cell r="G308" t="str">
            <v>M.</v>
          </cell>
        </row>
        <row r="309">
          <cell r="C309">
            <v>408</v>
          </cell>
          <cell r="D309" t="str">
            <v>-  150 SQ.MM. ALL ALUMINIUM CABLE</v>
          </cell>
          <cell r="E309">
            <v>56</v>
          </cell>
          <cell r="F309">
            <v>25</v>
          </cell>
          <cell r="G309" t="str">
            <v>M.</v>
          </cell>
        </row>
        <row r="310">
          <cell r="C310">
            <v>409</v>
          </cell>
          <cell r="D310" t="str">
            <v>-  185 SQ.MM. ALL ALUMINIUM CABLE</v>
          </cell>
          <cell r="E310">
            <v>64</v>
          </cell>
          <cell r="F310">
            <v>30</v>
          </cell>
          <cell r="G310" t="str">
            <v>M.</v>
          </cell>
        </row>
        <row r="311">
          <cell r="C311">
            <v>410</v>
          </cell>
          <cell r="D311" t="str">
            <v>-  25 SQ.MM. ACSR</v>
          </cell>
          <cell r="E311">
            <v>11</v>
          </cell>
          <cell r="F311">
            <v>5</v>
          </cell>
          <cell r="G311" t="str">
            <v>M.</v>
          </cell>
        </row>
        <row r="312">
          <cell r="C312">
            <v>411</v>
          </cell>
          <cell r="D312" t="str">
            <v>-  35 SQ.MM. ACSR</v>
          </cell>
          <cell r="E312">
            <v>15</v>
          </cell>
          <cell r="F312">
            <v>6</v>
          </cell>
          <cell r="G312" t="str">
            <v>M.</v>
          </cell>
        </row>
        <row r="313">
          <cell r="C313">
            <v>412</v>
          </cell>
          <cell r="D313" t="str">
            <v>-  50 SQ.MM. ACSR</v>
          </cell>
          <cell r="E313">
            <v>21</v>
          </cell>
          <cell r="F313">
            <v>8</v>
          </cell>
          <cell r="G313" t="str">
            <v>M.</v>
          </cell>
        </row>
        <row r="314">
          <cell r="C314">
            <v>413</v>
          </cell>
          <cell r="D314" t="str">
            <v>-  70 SQ.MM. ACSR</v>
          </cell>
          <cell r="E314">
            <v>30</v>
          </cell>
          <cell r="F314">
            <v>11</v>
          </cell>
          <cell r="G314" t="str">
            <v>M.</v>
          </cell>
        </row>
        <row r="315">
          <cell r="C315">
            <v>414</v>
          </cell>
          <cell r="D315" t="str">
            <v>-  95 SQ.MM. ACSR</v>
          </cell>
          <cell r="E315">
            <v>42</v>
          </cell>
          <cell r="F315">
            <v>16</v>
          </cell>
          <cell r="G315" t="str">
            <v>M.</v>
          </cell>
        </row>
        <row r="316">
          <cell r="C316">
            <v>415</v>
          </cell>
          <cell r="D316" t="str">
            <v>-  120 SQ.MM. ACSR</v>
          </cell>
          <cell r="E316">
            <v>54</v>
          </cell>
          <cell r="F316">
            <v>20</v>
          </cell>
          <cell r="G316" t="str">
            <v>M.</v>
          </cell>
        </row>
        <row r="317">
          <cell r="C317">
            <v>416</v>
          </cell>
          <cell r="D317" t="str">
            <v>-  150 SQ.MM. ACSR</v>
          </cell>
          <cell r="E317">
            <v>83</v>
          </cell>
          <cell r="F317">
            <v>25</v>
          </cell>
          <cell r="G317" t="str">
            <v>M.</v>
          </cell>
        </row>
        <row r="318">
          <cell r="C318">
            <v>417</v>
          </cell>
          <cell r="D318" t="str">
            <v>-  185 SQ.MM. ACSR</v>
          </cell>
          <cell r="E318">
            <v>0</v>
          </cell>
          <cell r="F318">
            <v>0</v>
          </cell>
          <cell r="G318" t="str">
            <v>M.</v>
          </cell>
        </row>
        <row r="319">
          <cell r="D319" t="str">
            <v>SPACE</v>
          </cell>
        </row>
        <row r="320">
          <cell r="C320">
            <v>45</v>
          </cell>
          <cell r="D320" t="str">
            <v>FIRE - RESISTANT CABLE</v>
          </cell>
        </row>
        <row r="321">
          <cell r="C321">
            <v>451</v>
          </cell>
          <cell r="D321" t="str">
            <v>-  1/C - 0.75 SQ.MM. FR.</v>
          </cell>
          <cell r="E321">
            <v>17</v>
          </cell>
          <cell r="F321">
            <v>1</v>
          </cell>
          <cell r="G321" t="str">
            <v>M.</v>
          </cell>
        </row>
        <row r="322">
          <cell r="C322">
            <v>452</v>
          </cell>
          <cell r="D322" t="str">
            <v>-  1/C - 1.0 SQ.MM. FR.</v>
          </cell>
          <cell r="E322">
            <v>19</v>
          </cell>
          <cell r="F322">
            <v>1</v>
          </cell>
          <cell r="G322" t="str">
            <v>M.</v>
          </cell>
        </row>
        <row r="323">
          <cell r="C323">
            <v>453</v>
          </cell>
          <cell r="D323" t="str">
            <v>-  1/C - 1.5 SQ.MM. FR.</v>
          </cell>
          <cell r="E323">
            <v>20</v>
          </cell>
          <cell r="F323">
            <v>1</v>
          </cell>
          <cell r="G323" t="str">
            <v>M.</v>
          </cell>
        </row>
        <row r="324">
          <cell r="C324">
            <v>454</v>
          </cell>
          <cell r="D324" t="str">
            <v>-  1/C - 2.5 SQ.MM. FR.</v>
          </cell>
          <cell r="E324">
            <v>26</v>
          </cell>
          <cell r="F324">
            <v>2</v>
          </cell>
          <cell r="G324" t="str">
            <v>M.</v>
          </cell>
        </row>
        <row r="325">
          <cell r="C325">
            <v>455</v>
          </cell>
          <cell r="D325" t="str">
            <v>-  1/C - 4 SQ.MM. FR.</v>
          </cell>
          <cell r="E325">
            <v>36</v>
          </cell>
          <cell r="F325">
            <v>2</v>
          </cell>
          <cell r="G325" t="str">
            <v>M.</v>
          </cell>
        </row>
        <row r="326">
          <cell r="C326">
            <v>456</v>
          </cell>
          <cell r="D326" t="str">
            <v>-  1/C - 6 SQ.MM. FR.</v>
          </cell>
          <cell r="E326">
            <v>60</v>
          </cell>
          <cell r="F326">
            <v>3</v>
          </cell>
          <cell r="G326" t="str">
            <v>M.</v>
          </cell>
        </row>
        <row r="327">
          <cell r="C327">
            <v>457</v>
          </cell>
          <cell r="D327" t="str">
            <v>-  1/C - 10 SQ.MM. FR.</v>
          </cell>
          <cell r="E327">
            <v>82</v>
          </cell>
          <cell r="F327">
            <v>5</v>
          </cell>
          <cell r="G327" t="str">
            <v>M.</v>
          </cell>
        </row>
        <row r="328">
          <cell r="C328">
            <v>458</v>
          </cell>
          <cell r="D328" t="str">
            <v>-  1/C - 16 SQ.MM. FR.</v>
          </cell>
          <cell r="E328">
            <v>96</v>
          </cell>
          <cell r="F328">
            <v>6</v>
          </cell>
          <cell r="G328" t="str">
            <v>M.</v>
          </cell>
        </row>
        <row r="329">
          <cell r="C329">
            <v>459</v>
          </cell>
          <cell r="D329" t="str">
            <v>-  1/C - 25 SQ.MM. FR.</v>
          </cell>
          <cell r="E329">
            <v>130</v>
          </cell>
          <cell r="F329">
            <v>8</v>
          </cell>
          <cell r="G329" t="str">
            <v>M.</v>
          </cell>
        </row>
        <row r="330">
          <cell r="C330">
            <v>460</v>
          </cell>
          <cell r="D330" t="str">
            <v>-  1/C - 35 SQ.MM. FR.</v>
          </cell>
          <cell r="E330">
            <v>184</v>
          </cell>
          <cell r="F330">
            <v>11</v>
          </cell>
          <cell r="G330" t="str">
            <v>M.</v>
          </cell>
        </row>
        <row r="331">
          <cell r="C331">
            <v>461</v>
          </cell>
          <cell r="D331" t="str">
            <v>-  1/C - 50 SQ.MM. FR.</v>
          </cell>
          <cell r="E331">
            <v>264</v>
          </cell>
          <cell r="F331">
            <v>16</v>
          </cell>
          <cell r="G331" t="str">
            <v>M.</v>
          </cell>
        </row>
        <row r="332">
          <cell r="C332">
            <v>462</v>
          </cell>
          <cell r="D332" t="str">
            <v>-  1/C - 70 SQ.MM. FR.</v>
          </cell>
          <cell r="E332">
            <v>330</v>
          </cell>
          <cell r="F332">
            <v>20</v>
          </cell>
          <cell r="G332" t="str">
            <v>M.</v>
          </cell>
        </row>
        <row r="333">
          <cell r="C333">
            <v>463</v>
          </cell>
          <cell r="D333" t="str">
            <v>-  1/C - 95 SQ.MM. FR.</v>
          </cell>
          <cell r="E333">
            <v>396</v>
          </cell>
          <cell r="F333">
            <v>25</v>
          </cell>
          <cell r="G333" t="str">
            <v>M.</v>
          </cell>
        </row>
        <row r="334">
          <cell r="C334">
            <v>464</v>
          </cell>
          <cell r="D334" t="str">
            <v>-  1/C - 120 SQ.MM. FR.</v>
          </cell>
          <cell r="E334">
            <v>488</v>
          </cell>
          <cell r="F334">
            <v>30</v>
          </cell>
          <cell r="G334" t="str">
            <v>M.</v>
          </cell>
        </row>
        <row r="335">
          <cell r="C335">
            <v>465</v>
          </cell>
          <cell r="D335" t="str">
            <v>-  1/C - 150 SQ.MM. FR.</v>
          </cell>
          <cell r="E335">
            <v>589</v>
          </cell>
          <cell r="F335">
            <v>35</v>
          </cell>
          <cell r="G335" t="str">
            <v>M.</v>
          </cell>
        </row>
        <row r="336">
          <cell r="C336">
            <v>466</v>
          </cell>
          <cell r="D336" t="str">
            <v>-  1/C - 185 SQ.MM. FR.</v>
          </cell>
          <cell r="E336">
            <v>688</v>
          </cell>
          <cell r="F336">
            <v>40</v>
          </cell>
          <cell r="G336" t="str">
            <v>M.</v>
          </cell>
        </row>
        <row r="337">
          <cell r="C337">
            <v>467</v>
          </cell>
          <cell r="D337" t="str">
            <v>-  1/C - 240 SQ.MM. FR.</v>
          </cell>
          <cell r="E337">
            <v>852</v>
          </cell>
          <cell r="F337">
            <v>50</v>
          </cell>
          <cell r="G337" t="str">
            <v>M.</v>
          </cell>
        </row>
        <row r="338">
          <cell r="C338">
            <v>468</v>
          </cell>
          <cell r="D338" t="str">
            <v>-  1/C - 300 SQ.MM. FR.</v>
          </cell>
          <cell r="E338">
            <v>1088</v>
          </cell>
          <cell r="F338">
            <v>60</v>
          </cell>
          <cell r="G338" t="str">
            <v>M.</v>
          </cell>
        </row>
        <row r="339">
          <cell r="C339">
            <v>469</v>
          </cell>
          <cell r="D339" t="str">
            <v>-  1/C - 400 SQ.MM. FR.</v>
          </cell>
          <cell r="E339">
            <v>1308</v>
          </cell>
          <cell r="F339">
            <v>70</v>
          </cell>
          <cell r="G339" t="str">
            <v>M.</v>
          </cell>
        </row>
        <row r="340">
          <cell r="C340">
            <v>470</v>
          </cell>
          <cell r="D340" t="str">
            <v>-  1/C - 500 SQ.MM. FR.</v>
          </cell>
          <cell r="E340">
            <v>1548</v>
          </cell>
          <cell r="F340">
            <v>90</v>
          </cell>
          <cell r="G340" t="str">
            <v>M.</v>
          </cell>
        </row>
        <row r="341">
          <cell r="C341">
            <v>471</v>
          </cell>
          <cell r="D341" t="str">
            <v>-  1/C - 630 SQ.MM. FR.</v>
          </cell>
          <cell r="E341">
            <v>1904</v>
          </cell>
          <cell r="F341">
            <v>105</v>
          </cell>
          <cell r="G341" t="str">
            <v>M.</v>
          </cell>
        </row>
        <row r="342">
          <cell r="C342">
            <v>472</v>
          </cell>
          <cell r="D342" t="str">
            <v>-  1/C - 2.5 SQ.MM. FR. W./SHEET</v>
          </cell>
          <cell r="E342">
            <v>44</v>
          </cell>
          <cell r="F342">
            <v>2</v>
          </cell>
          <cell r="G342" t="str">
            <v>M.</v>
          </cell>
        </row>
        <row r="343">
          <cell r="C343">
            <v>473</v>
          </cell>
          <cell r="D343" t="str">
            <v>-  1/C - 4 SQ.MM. FR. W./SHEET</v>
          </cell>
          <cell r="E343">
            <v>58</v>
          </cell>
          <cell r="F343">
            <v>3</v>
          </cell>
          <cell r="G343" t="str">
            <v>M.</v>
          </cell>
        </row>
        <row r="344">
          <cell r="C344">
            <v>474</v>
          </cell>
          <cell r="D344" t="str">
            <v>-  1/C - 6 SQ.MM. FR. W./SHEET</v>
          </cell>
          <cell r="E344">
            <v>71</v>
          </cell>
          <cell r="F344">
            <v>5</v>
          </cell>
          <cell r="G344" t="str">
            <v>M.</v>
          </cell>
        </row>
        <row r="345">
          <cell r="C345">
            <v>475</v>
          </cell>
          <cell r="D345" t="str">
            <v>-  1/C - 10 SQ.MM. FR. W./SHEET</v>
          </cell>
          <cell r="E345">
            <v>97</v>
          </cell>
          <cell r="F345">
            <v>6</v>
          </cell>
          <cell r="G345" t="str">
            <v>M.</v>
          </cell>
        </row>
        <row r="346">
          <cell r="C346">
            <v>476</v>
          </cell>
          <cell r="D346" t="str">
            <v>-  1/C - 16 SQ.MM. FR. W./SHEET</v>
          </cell>
          <cell r="E346">
            <v>112</v>
          </cell>
          <cell r="F346">
            <v>8</v>
          </cell>
          <cell r="G346" t="str">
            <v>M.</v>
          </cell>
        </row>
        <row r="347">
          <cell r="C347">
            <v>477</v>
          </cell>
          <cell r="D347" t="str">
            <v>-  1/C - 25 SQ.MM. FR. W./SHEET</v>
          </cell>
          <cell r="E347">
            <v>154</v>
          </cell>
          <cell r="F347">
            <v>11</v>
          </cell>
          <cell r="G347" t="str">
            <v>M.</v>
          </cell>
        </row>
        <row r="348">
          <cell r="C348">
            <v>478</v>
          </cell>
          <cell r="D348" t="str">
            <v>-  1/C - 35 SQ.MM. FR. W./SHEET</v>
          </cell>
          <cell r="E348">
            <v>211</v>
          </cell>
          <cell r="F348">
            <v>16</v>
          </cell>
          <cell r="G348" t="str">
            <v>M.</v>
          </cell>
        </row>
        <row r="349">
          <cell r="C349">
            <v>479</v>
          </cell>
          <cell r="D349" t="str">
            <v>-  1/C - 50 SQ.MM. FR. W./SHEET</v>
          </cell>
          <cell r="E349">
            <v>303</v>
          </cell>
          <cell r="F349">
            <v>20</v>
          </cell>
          <cell r="G349" t="str">
            <v>M.</v>
          </cell>
        </row>
        <row r="350">
          <cell r="C350">
            <v>480</v>
          </cell>
          <cell r="D350" t="str">
            <v>-  1/C - 70 SQ.MM. FR. W./SHEET</v>
          </cell>
          <cell r="E350">
            <v>389</v>
          </cell>
          <cell r="F350">
            <v>25</v>
          </cell>
          <cell r="G350" t="str">
            <v>M.</v>
          </cell>
        </row>
        <row r="351">
          <cell r="C351">
            <v>481</v>
          </cell>
          <cell r="D351" t="str">
            <v>-  1/C - 95 SQ.MM. FR. W./SHEET</v>
          </cell>
          <cell r="E351">
            <v>470</v>
          </cell>
          <cell r="F351">
            <v>30</v>
          </cell>
          <cell r="G351" t="str">
            <v>M.</v>
          </cell>
        </row>
        <row r="352">
          <cell r="C352">
            <v>482</v>
          </cell>
          <cell r="D352" t="str">
            <v>-  1/C - 120 SQ.MM. FR. W./SHEET</v>
          </cell>
          <cell r="E352">
            <v>570</v>
          </cell>
          <cell r="F352">
            <v>35</v>
          </cell>
          <cell r="G352" t="str">
            <v>M.</v>
          </cell>
        </row>
        <row r="353">
          <cell r="C353">
            <v>483</v>
          </cell>
          <cell r="D353" t="str">
            <v>-  1/C - 150 SQ.MM. FR. W./SHEET</v>
          </cell>
          <cell r="E353">
            <v>716</v>
          </cell>
          <cell r="F353">
            <v>40</v>
          </cell>
          <cell r="G353" t="str">
            <v>M.</v>
          </cell>
        </row>
        <row r="354">
          <cell r="C354">
            <v>484</v>
          </cell>
          <cell r="D354" t="str">
            <v>-  1/C - 185 SQ.MM. FR. W./SHEET</v>
          </cell>
          <cell r="E354">
            <v>835</v>
          </cell>
          <cell r="F354">
            <v>50</v>
          </cell>
          <cell r="G354" t="str">
            <v>M.</v>
          </cell>
        </row>
        <row r="355">
          <cell r="C355">
            <v>485</v>
          </cell>
          <cell r="D355" t="str">
            <v>-  1/C - 240 SQ.MM. FR. W./SHEET</v>
          </cell>
          <cell r="E355">
            <v>1051</v>
          </cell>
          <cell r="F355">
            <v>60</v>
          </cell>
          <cell r="G355" t="str">
            <v>M.</v>
          </cell>
        </row>
        <row r="356">
          <cell r="C356">
            <v>486</v>
          </cell>
          <cell r="D356" t="str">
            <v>-  1/C - 300 SQ.MM. FR. W./SHEET</v>
          </cell>
          <cell r="E356">
            <v>1390</v>
          </cell>
          <cell r="F356">
            <v>70</v>
          </cell>
          <cell r="G356" t="str">
            <v>M.</v>
          </cell>
        </row>
        <row r="357">
          <cell r="C357">
            <v>487</v>
          </cell>
          <cell r="D357" t="str">
            <v>-  1/C - 400 SQ.MM. FR. W./SHEET</v>
          </cell>
          <cell r="E357">
            <v>1679</v>
          </cell>
          <cell r="F357">
            <v>90</v>
          </cell>
          <cell r="G357" t="str">
            <v>M.</v>
          </cell>
        </row>
        <row r="358">
          <cell r="C358">
            <v>488</v>
          </cell>
          <cell r="D358" t="str">
            <v>-  1/C - 500 SQ.MM. FR. W./SHEET</v>
          </cell>
          <cell r="E358">
            <v>1818</v>
          </cell>
          <cell r="F358">
            <v>105</v>
          </cell>
          <cell r="G358" t="str">
            <v>M.</v>
          </cell>
        </row>
        <row r="359">
          <cell r="C359">
            <v>489</v>
          </cell>
          <cell r="D359" t="str">
            <v>-  1/C - 630 SQ.MM. FR. W./SHEET</v>
          </cell>
          <cell r="E359">
            <v>2183</v>
          </cell>
          <cell r="F359">
            <v>120</v>
          </cell>
          <cell r="G359" t="str">
            <v>M.</v>
          </cell>
        </row>
        <row r="360">
          <cell r="C360">
            <v>5</v>
          </cell>
          <cell r="D360" t="str">
            <v>CABLE RACEWAY</v>
          </cell>
        </row>
        <row r="361">
          <cell r="C361">
            <v>501</v>
          </cell>
          <cell r="D361" t="str">
            <v>-  DIA. 1/2" EMT</v>
          </cell>
          <cell r="E361">
            <v>23</v>
          </cell>
          <cell r="F361">
            <v>10</v>
          </cell>
          <cell r="G361" t="str">
            <v>M.</v>
          </cell>
        </row>
        <row r="362">
          <cell r="C362">
            <v>502</v>
          </cell>
          <cell r="D362" t="str">
            <v>-  DIA. 3/4" EMT</v>
          </cell>
          <cell r="E362">
            <v>34</v>
          </cell>
          <cell r="F362">
            <v>15</v>
          </cell>
          <cell r="G362" t="str">
            <v>M.</v>
          </cell>
        </row>
        <row r="363">
          <cell r="C363">
            <v>503</v>
          </cell>
          <cell r="D363" t="str">
            <v>-  DIA. 1" EMT</v>
          </cell>
          <cell r="E363">
            <v>48</v>
          </cell>
          <cell r="F363">
            <v>18</v>
          </cell>
          <cell r="G363" t="str">
            <v>M.</v>
          </cell>
        </row>
        <row r="364">
          <cell r="C364">
            <v>504</v>
          </cell>
          <cell r="D364" t="str">
            <v>-  DIA. 1 1/4" EMT</v>
          </cell>
          <cell r="E364">
            <v>79</v>
          </cell>
          <cell r="F364">
            <v>25</v>
          </cell>
          <cell r="G364" t="str">
            <v>M.</v>
          </cell>
        </row>
        <row r="365">
          <cell r="C365">
            <v>505</v>
          </cell>
          <cell r="D365" t="str">
            <v>-  DIA. 1 1/2" EMT</v>
          </cell>
          <cell r="E365">
            <v>92</v>
          </cell>
          <cell r="F365">
            <v>30</v>
          </cell>
          <cell r="G365" t="str">
            <v>M.</v>
          </cell>
        </row>
        <row r="366">
          <cell r="C366">
            <v>506</v>
          </cell>
          <cell r="D366" t="str">
            <v>-  DIA. 2" EMT</v>
          </cell>
          <cell r="E366">
            <v>114</v>
          </cell>
          <cell r="F366">
            <v>40</v>
          </cell>
          <cell r="G366" t="str">
            <v>M.</v>
          </cell>
        </row>
        <row r="367">
          <cell r="C367">
            <v>507</v>
          </cell>
          <cell r="D367" t="str">
            <v>-  DIA. 1/2" IMC</v>
          </cell>
          <cell r="E367">
            <v>45</v>
          </cell>
          <cell r="F367">
            <v>13</v>
          </cell>
          <cell r="G367" t="str">
            <v>M.</v>
          </cell>
        </row>
        <row r="368">
          <cell r="C368">
            <v>508</v>
          </cell>
          <cell r="D368" t="str">
            <v>-  DIA. 3/4" IMC</v>
          </cell>
          <cell r="E368">
            <v>61</v>
          </cell>
          <cell r="F368">
            <v>15</v>
          </cell>
          <cell r="G368" t="str">
            <v>M.</v>
          </cell>
        </row>
        <row r="369">
          <cell r="C369">
            <v>509</v>
          </cell>
          <cell r="D369" t="str">
            <v>-  DIA. 1" IMC</v>
          </cell>
          <cell r="E369">
            <v>82</v>
          </cell>
          <cell r="F369">
            <v>20</v>
          </cell>
          <cell r="G369" t="str">
            <v>M.</v>
          </cell>
        </row>
        <row r="370">
          <cell r="C370">
            <v>510</v>
          </cell>
          <cell r="D370" t="str">
            <v>-  DIA. 1 1/4" IMC</v>
          </cell>
          <cell r="E370">
            <v>105</v>
          </cell>
          <cell r="F370">
            <v>25</v>
          </cell>
          <cell r="G370" t="str">
            <v>M.</v>
          </cell>
        </row>
        <row r="371">
          <cell r="C371">
            <v>511</v>
          </cell>
          <cell r="D371" t="str">
            <v>-  DIA. 1 1/2" IMC</v>
          </cell>
          <cell r="E371">
            <v>130</v>
          </cell>
          <cell r="F371">
            <v>30</v>
          </cell>
          <cell r="G371" t="str">
            <v>M.</v>
          </cell>
        </row>
        <row r="372">
          <cell r="C372">
            <v>512</v>
          </cell>
          <cell r="D372" t="str">
            <v>-  DIA. 2" IMC</v>
          </cell>
          <cell r="E372">
            <v>174</v>
          </cell>
          <cell r="F372">
            <v>35</v>
          </cell>
          <cell r="G372" t="str">
            <v>M.</v>
          </cell>
        </row>
        <row r="373">
          <cell r="C373">
            <v>513</v>
          </cell>
          <cell r="D373" t="str">
            <v>-  DIA. 2 1/2" IMC</v>
          </cell>
          <cell r="E373">
            <v>282</v>
          </cell>
          <cell r="F373">
            <v>45</v>
          </cell>
          <cell r="G373" t="str">
            <v>M.</v>
          </cell>
        </row>
        <row r="374">
          <cell r="C374">
            <v>514</v>
          </cell>
          <cell r="D374" t="str">
            <v>-  DIA. 3" IMC</v>
          </cell>
          <cell r="E374">
            <v>342</v>
          </cell>
          <cell r="F374">
            <v>50</v>
          </cell>
          <cell r="G374" t="str">
            <v>M.</v>
          </cell>
        </row>
        <row r="375">
          <cell r="C375">
            <v>515</v>
          </cell>
          <cell r="D375" t="str">
            <v>-  DIA. 3 1/2" IMC</v>
          </cell>
          <cell r="E375">
            <v>397</v>
          </cell>
          <cell r="F375">
            <v>55</v>
          </cell>
          <cell r="G375" t="str">
            <v>M.</v>
          </cell>
        </row>
        <row r="376">
          <cell r="C376">
            <v>516</v>
          </cell>
          <cell r="D376" t="str">
            <v>-  DIA. 4" IMC</v>
          </cell>
          <cell r="E376">
            <v>433</v>
          </cell>
          <cell r="F376">
            <v>60</v>
          </cell>
          <cell r="G376" t="str">
            <v>M.</v>
          </cell>
        </row>
        <row r="377">
          <cell r="C377">
            <v>517</v>
          </cell>
          <cell r="D377" t="str">
            <v>-  DIA. 5" IMC</v>
          </cell>
          <cell r="E377">
            <v>747</v>
          </cell>
          <cell r="F377">
            <v>70</v>
          </cell>
          <cell r="G377" t="str">
            <v>M.</v>
          </cell>
        </row>
        <row r="378">
          <cell r="C378">
            <v>518</v>
          </cell>
          <cell r="D378" t="str">
            <v>-  DIA. 1/2" RSC</v>
          </cell>
          <cell r="E378">
            <v>64</v>
          </cell>
          <cell r="F378">
            <v>15</v>
          </cell>
          <cell r="G378" t="str">
            <v>M.</v>
          </cell>
        </row>
        <row r="379">
          <cell r="C379">
            <v>519</v>
          </cell>
          <cell r="D379" t="str">
            <v>-  DIA. 3/4" RSC</v>
          </cell>
          <cell r="E379">
            <v>82</v>
          </cell>
          <cell r="F379">
            <v>20</v>
          </cell>
          <cell r="G379" t="str">
            <v>M.</v>
          </cell>
        </row>
        <row r="380">
          <cell r="C380">
            <v>520</v>
          </cell>
          <cell r="D380" t="str">
            <v>-  DIA. 1" RSC</v>
          </cell>
          <cell r="E380">
            <v>120</v>
          </cell>
          <cell r="F380">
            <v>25</v>
          </cell>
          <cell r="G380" t="str">
            <v>M.</v>
          </cell>
        </row>
        <row r="381">
          <cell r="C381">
            <v>521</v>
          </cell>
          <cell r="D381" t="str">
            <v>-  DIA. 1 1/4" RSC</v>
          </cell>
          <cell r="E381">
            <v>153</v>
          </cell>
          <cell r="F381">
            <v>35</v>
          </cell>
          <cell r="G381" t="str">
            <v>M.</v>
          </cell>
        </row>
        <row r="382">
          <cell r="C382">
            <v>522</v>
          </cell>
          <cell r="D382" t="str">
            <v>-  DIA. 1 1/2" RSC</v>
          </cell>
          <cell r="E382">
            <v>182</v>
          </cell>
          <cell r="F382">
            <v>45</v>
          </cell>
          <cell r="G382" t="str">
            <v>M.</v>
          </cell>
        </row>
        <row r="383">
          <cell r="C383">
            <v>523</v>
          </cell>
          <cell r="D383" t="str">
            <v>-  DIA. 2" RSC</v>
          </cell>
          <cell r="E383">
            <v>243</v>
          </cell>
          <cell r="F383">
            <v>55</v>
          </cell>
          <cell r="G383" t="str">
            <v>M.</v>
          </cell>
        </row>
        <row r="384">
          <cell r="C384">
            <v>524</v>
          </cell>
          <cell r="D384" t="str">
            <v>-  DIA. 2 1/2" RSC</v>
          </cell>
          <cell r="E384">
            <v>373</v>
          </cell>
          <cell r="F384">
            <v>80</v>
          </cell>
          <cell r="G384" t="str">
            <v>M.</v>
          </cell>
        </row>
        <row r="385">
          <cell r="C385">
            <v>525</v>
          </cell>
          <cell r="D385" t="str">
            <v>-  DIA. 3" RSC</v>
          </cell>
          <cell r="E385">
            <v>480</v>
          </cell>
          <cell r="F385">
            <v>90</v>
          </cell>
          <cell r="G385" t="str">
            <v>M.</v>
          </cell>
        </row>
        <row r="386">
          <cell r="C386">
            <v>526</v>
          </cell>
          <cell r="D386" t="str">
            <v>-  DIA. 3 1/2" RSC</v>
          </cell>
          <cell r="E386">
            <v>606</v>
          </cell>
          <cell r="F386">
            <v>100</v>
          </cell>
          <cell r="G386" t="str">
            <v>M.</v>
          </cell>
        </row>
        <row r="387">
          <cell r="C387">
            <v>527</v>
          </cell>
          <cell r="D387" t="str">
            <v>-  DIA. 4" RSC</v>
          </cell>
          <cell r="E387">
            <v>706</v>
          </cell>
          <cell r="F387">
            <v>125</v>
          </cell>
          <cell r="G387" t="str">
            <v>M.</v>
          </cell>
        </row>
        <row r="388">
          <cell r="C388">
            <v>528</v>
          </cell>
          <cell r="D388" t="str">
            <v>-  DIA. 5" RSC</v>
          </cell>
          <cell r="E388">
            <v>1016</v>
          </cell>
          <cell r="F388">
            <v>140</v>
          </cell>
          <cell r="G388" t="str">
            <v>M.</v>
          </cell>
        </row>
        <row r="389">
          <cell r="D389" t="str">
            <v>SPACE</v>
          </cell>
        </row>
        <row r="390">
          <cell r="C390">
            <v>530</v>
          </cell>
          <cell r="D390" t="str">
            <v>-  DIA. 25 MM. HDPE-PN4</v>
          </cell>
          <cell r="E390">
            <v>20</v>
          </cell>
          <cell r="F390">
            <v>10</v>
          </cell>
          <cell r="G390" t="str">
            <v>M.</v>
          </cell>
        </row>
        <row r="391">
          <cell r="C391">
            <v>531</v>
          </cell>
          <cell r="D391" t="str">
            <v>-  DIA. 32 MM. HDPE-PN4</v>
          </cell>
          <cell r="E391">
            <v>25</v>
          </cell>
          <cell r="F391">
            <v>15</v>
          </cell>
          <cell r="G391" t="str">
            <v>M.</v>
          </cell>
        </row>
        <row r="392">
          <cell r="C392">
            <v>532</v>
          </cell>
          <cell r="D392" t="str">
            <v>-  DIA. 40 MM. HDPE-PN4</v>
          </cell>
          <cell r="E392">
            <v>34</v>
          </cell>
          <cell r="F392">
            <v>18</v>
          </cell>
          <cell r="G392" t="str">
            <v>M.</v>
          </cell>
        </row>
        <row r="393">
          <cell r="C393">
            <v>533</v>
          </cell>
          <cell r="D393" t="str">
            <v>-  DIA. 50 MM. HDPE-PN4</v>
          </cell>
          <cell r="E393">
            <v>38</v>
          </cell>
          <cell r="F393">
            <v>25</v>
          </cell>
          <cell r="G393" t="str">
            <v>M.</v>
          </cell>
        </row>
        <row r="394">
          <cell r="C394">
            <v>534</v>
          </cell>
          <cell r="D394" t="str">
            <v>-  DIA. 63 MM. HDPE-PN4</v>
          </cell>
          <cell r="E394">
            <v>56</v>
          </cell>
          <cell r="F394">
            <v>30</v>
          </cell>
          <cell r="G394" t="str">
            <v>M.</v>
          </cell>
        </row>
        <row r="395">
          <cell r="C395">
            <v>535</v>
          </cell>
          <cell r="D395" t="str">
            <v>-  DIA. 75 MM. HDPE-PN4</v>
          </cell>
          <cell r="E395">
            <v>81</v>
          </cell>
          <cell r="F395">
            <v>40</v>
          </cell>
          <cell r="G395" t="str">
            <v>M.</v>
          </cell>
        </row>
        <row r="396">
          <cell r="C396">
            <v>536</v>
          </cell>
          <cell r="D396" t="str">
            <v>-  DIA. 90 MM. HDPE-PN4</v>
          </cell>
          <cell r="E396">
            <v>116</v>
          </cell>
          <cell r="F396">
            <v>47</v>
          </cell>
          <cell r="G396" t="str">
            <v>M.</v>
          </cell>
        </row>
        <row r="397">
          <cell r="C397">
            <v>537</v>
          </cell>
          <cell r="D397" t="str">
            <v>-  DIA. 110 MM. HDPE-PN4</v>
          </cell>
          <cell r="E397">
            <v>170</v>
          </cell>
          <cell r="F397">
            <v>55</v>
          </cell>
          <cell r="G397" t="str">
            <v>M.</v>
          </cell>
        </row>
        <row r="398">
          <cell r="C398">
            <v>538</v>
          </cell>
          <cell r="D398" t="str">
            <v>-  DIA. 125 MM. HDPE-PN4</v>
          </cell>
          <cell r="E398">
            <v>220</v>
          </cell>
          <cell r="F398">
            <v>65</v>
          </cell>
          <cell r="G398" t="str">
            <v>M.</v>
          </cell>
        </row>
        <row r="399">
          <cell r="C399">
            <v>539</v>
          </cell>
          <cell r="D399" t="str">
            <v>-  DIA. 140 MM. HDPE-PN4</v>
          </cell>
          <cell r="E399">
            <v>278</v>
          </cell>
          <cell r="F399">
            <v>70</v>
          </cell>
          <cell r="G399" t="str">
            <v>M.</v>
          </cell>
        </row>
        <row r="400">
          <cell r="C400">
            <v>540</v>
          </cell>
          <cell r="D400" t="str">
            <v>-  DIA. 160 MM. HDPE-PN4</v>
          </cell>
          <cell r="E400">
            <v>363</v>
          </cell>
          <cell r="F400">
            <v>75</v>
          </cell>
          <cell r="G400" t="str">
            <v>M.</v>
          </cell>
        </row>
        <row r="401">
          <cell r="C401">
            <v>541</v>
          </cell>
          <cell r="D401" t="str">
            <v>-  DIA. 180 MM. HDPE-PN4</v>
          </cell>
          <cell r="E401">
            <v>462</v>
          </cell>
          <cell r="F401">
            <v>80</v>
          </cell>
          <cell r="G401" t="str">
            <v>M.</v>
          </cell>
        </row>
        <row r="402">
          <cell r="D402" t="str">
            <v>SPACE</v>
          </cell>
        </row>
        <row r="403">
          <cell r="C403">
            <v>546</v>
          </cell>
          <cell r="D403" t="str">
            <v>-  DIA. 25 MM. HDPE-PN6</v>
          </cell>
          <cell r="E403">
            <v>20</v>
          </cell>
          <cell r="F403">
            <v>10</v>
          </cell>
          <cell r="G403" t="str">
            <v>M.</v>
          </cell>
        </row>
        <row r="404">
          <cell r="C404">
            <v>547</v>
          </cell>
          <cell r="D404" t="str">
            <v>-  DIA. 32 MM. HDPE-PN6</v>
          </cell>
          <cell r="E404">
            <v>25</v>
          </cell>
          <cell r="F404">
            <v>15</v>
          </cell>
          <cell r="G404" t="str">
            <v>M.</v>
          </cell>
        </row>
        <row r="405">
          <cell r="C405">
            <v>548</v>
          </cell>
          <cell r="D405" t="str">
            <v>-  DIA. 40 MM. HDPE-PN6</v>
          </cell>
          <cell r="E405">
            <v>34</v>
          </cell>
          <cell r="F405">
            <v>18</v>
          </cell>
          <cell r="G405" t="str">
            <v>M.</v>
          </cell>
        </row>
        <row r="406">
          <cell r="C406">
            <v>549</v>
          </cell>
          <cell r="D406" t="str">
            <v>-  DIA. 50 MM. HDPE-PN6</v>
          </cell>
          <cell r="E406">
            <v>53</v>
          </cell>
          <cell r="F406">
            <v>25</v>
          </cell>
          <cell r="G406" t="str">
            <v>M.</v>
          </cell>
        </row>
        <row r="407">
          <cell r="C407">
            <v>550</v>
          </cell>
          <cell r="D407" t="str">
            <v>-  DIA. 63 MM. HDPE-PN6</v>
          </cell>
          <cell r="E407">
            <v>83</v>
          </cell>
          <cell r="F407">
            <v>30</v>
          </cell>
          <cell r="G407" t="str">
            <v>M.</v>
          </cell>
        </row>
        <row r="408">
          <cell r="C408">
            <v>551</v>
          </cell>
          <cell r="D408" t="str">
            <v>-  DIA. 75 MM. HDPE-PN6</v>
          </cell>
          <cell r="E408">
            <v>116</v>
          </cell>
          <cell r="F408">
            <v>40</v>
          </cell>
          <cell r="G408" t="str">
            <v>M.</v>
          </cell>
        </row>
        <row r="409">
          <cell r="C409">
            <v>552</v>
          </cell>
          <cell r="D409" t="str">
            <v>-  DIA. 90 MM. HDPE-PN6</v>
          </cell>
          <cell r="E409">
            <v>166</v>
          </cell>
          <cell r="F409">
            <v>47</v>
          </cell>
          <cell r="G409" t="str">
            <v>M.</v>
          </cell>
        </row>
        <row r="410">
          <cell r="C410">
            <v>553</v>
          </cell>
          <cell r="D410" t="str">
            <v>-  DIA. 110 MM. HDPE-PN6</v>
          </cell>
          <cell r="E410">
            <v>248</v>
          </cell>
          <cell r="F410">
            <v>55</v>
          </cell>
          <cell r="G410" t="str">
            <v>M.</v>
          </cell>
        </row>
        <row r="411">
          <cell r="C411">
            <v>554</v>
          </cell>
          <cell r="D411" t="str">
            <v>-  DIA. 125 MM. HDPE-PN6</v>
          </cell>
          <cell r="E411">
            <v>318</v>
          </cell>
          <cell r="F411">
            <v>65</v>
          </cell>
          <cell r="G411" t="str">
            <v>M.</v>
          </cell>
        </row>
        <row r="412">
          <cell r="C412">
            <v>555</v>
          </cell>
          <cell r="D412" t="str">
            <v>-  DIA. 140 MM. HDPE-PN6</v>
          </cell>
          <cell r="E412">
            <v>399</v>
          </cell>
          <cell r="F412">
            <v>70</v>
          </cell>
          <cell r="G412" t="str">
            <v>M.</v>
          </cell>
        </row>
        <row r="413">
          <cell r="C413">
            <v>556</v>
          </cell>
          <cell r="D413" t="str">
            <v>-  DIA. 160 MM. HDPE-PN6</v>
          </cell>
          <cell r="E413">
            <v>520</v>
          </cell>
          <cell r="F413">
            <v>75</v>
          </cell>
          <cell r="G413" t="str">
            <v>M.</v>
          </cell>
        </row>
        <row r="414">
          <cell r="C414">
            <v>557</v>
          </cell>
          <cell r="D414" t="str">
            <v>-  DIA. 180 MM. HDPE-PN6</v>
          </cell>
          <cell r="E414">
            <v>655</v>
          </cell>
          <cell r="F414">
            <v>80</v>
          </cell>
          <cell r="G414" t="str">
            <v>M.</v>
          </cell>
        </row>
        <row r="415">
          <cell r="D415" t="str">
            <v>SPACE</v>
          </cell>
        </row>
        <row r="416">
          <cell r="C416">
            <v>561</v>
          </cell>
          <cell r="D416" t="str">
            <v>-  DIA. 2" FRE</v>
          </cell>
          <cell r="E416">
            <v>380</v>
          </cell>
          <cell r="F416">
            <v>50</v>
          </cell>
          <cell r="G416" t="str">
            <v>M.</v>
          </cell>
        </row>
        <row r="417">
          <cell r="C417">
            <v>562</v>
          </cell>
          <cell r="D417" t="str">
            <v>-  DIA. 2 1/2" FRE</v>
          </cell>
          <cell r="E417">
            <v>430</v>
          </cell>
          <cell r="F417">
            <v>60</v>
          </cell>
          <cell r="G417" t="str">
            <v>M.</v>
          </cell>
        </row>
        <row r="418">
          <cell r="C418">
            <v>563</v>
          </cell>
          <cell r="D418" t="str">
            <v>-  DIA. 3" FRE</v>
          </cell>
          <cell r="E418">
            <v>490</v>
          </cell>
          <cell r="F418">
            <v>70</v>
          </cell>
          <cell r="G418" t="str">
            <v>M.</v>
          </cell>
        </row>
        <row r="419">
          <cell r="C419">
            <v>564</v>
          </cell>
          <cell r="D419" t="str">
            <v>-  DIA. 4" FRE</v>
          </cell>
          <cell r="E419">
            <v>550</v>
          </cell>
          <cell r="F419">
            <v>70</v>
          </cell>
          <cell r="G419" t="str">
            <v>M.</v>
          </cell>
        </row>
        <row r="420">
          <cell r="C420">
            <v>565</v>
          </cell>
          <cell r="D420" t="str">
            <v>-  DIA. 5" FRE</v>
          </cell>
          <cell r="E420">
            <v>830</v>
          </cell>
          <cell r="F420">
            <v>100</v>
          </cell>
          <cell r="G420" t="str">
            <v>M.</v>
          </cell>
        </row>
        <row r="421">
          <cell r="C421">
            <v>566</v>
          </cell>
          <cell r="D421" t="str">
            <v>-  DIA. 6" FRE</v>
          </cell>
          <cell r="E421">
            <v>1330</v>
          </cell>
          <cell r="F421">
            <v>150</v>
          </cell>
          <cell r="G421" t="str">
            <v>M.</v>
          </cell>
        </row>
        <row r="422">
          <cell r="D422" t="str">
            <v>SPACE</v>
          </cell>
        </row>
        <row r="423">
          <cell r="D423" t="str">
            <v>5"CONDUIT IN DUCT BANK</v>
          </cell>
        </row>
        <row r="424">
          <cell r="C424">
            <v>571</v>
          </cell>
          <cell r="D424" t="str">
            <v xml:space="preserve">-  DIA. 125 MM. HDPE-PN6 (2x1) DUCT BANK </v>
          </cell>
          <cell r="E424">
            <v>1480</v>
          </cell>
          <cell r="F424">
            <v>600</v>
          </cell>
          <cell r="G424" t="str">
            <v>M.</v>
          </cell>
        </row>
        <row r="425">
          <cell r="C425">
            <v>572</v>
          </cell>
          <cell r="D425" t="str">
            <v xml:space="preserve">-  DIA. 125 MM. HDPE-PN6 (2x2) DUCT BANK </v>
          </cell>
          <cell r="E425">
            <v>2420</v>
          </cell>
          <cell r="F425">
            <v>800</v>
          </cell>
          <cell r="G425" t="str">
            <v>M.</v>
          </cell>
        </row>
        <row r="426">
          <cell r="C426">
            <v>573</v>
          </cell>
          <cell r="D426" t="str">
            <v xml:space="preserve">-  DIA. 125 MM. HDPE-PN6 (2x3) DUCT BANK </v>
          </cell>
          <cell r="E426">
            <v>3400</v>
          </cell>
          <cell r="F426">
            <v>1000</v>
          </cell>
          <cell r="G426" t="str">
            <v>M.</v>
          </cell>
        </row>
        <row r="427">
          <cell r="D427" t="str">
            <v>SPACE</v>
          </cell>
        </row>
        <row r="428">
          <cell r="C428">
            <v>576</v>
          </cell>
          <cell r="D428" t="str">
            <v xml:space="preserve">-  DIA. 5" FRE (2x1) CONDUIT </v>
          </cell>
          <cell r="E428">
            <v>1480</v>
          </cell>
          <cell r="F428">
            <v>300</v>
          </cell>
          <cell r="G428" t="str">
            <v>M.</v>
          </cell>
        </row>
        <row r="429">
          <cell r="C429">
            <v>577</v>
          </cell>
          <cell r="D429" t="str">
            <v xml:space="preserve">-  DIA. 5" FRE (2x2) CONDUIT </v>
          </cell>
          <cell r="E429">
            <v>2830</v>
          </cell>
          <cell r="F429">
            <v>400</v>
          </cell>
          <cell r="G429" t="str">
            <v>M.</v>
          </cell>
        </row>
        <row r="430">
          <cell r="C430">
            <v>578</v>
          </cell>
          <cell r="D430" t="str">
            <v xml:space="preserve">-  DIA. 5" FRE (2x3) CONDUIT </v>
          </cell>
          <cell r="E430">
            <v>3970</v>
          </cell>
          <cell r="F430">
            <v>600</v>
          </cell>
          <cell r="G430" t="str">
            <v>M.</v>
          </cell>
        </row>
        <row r="431">
          <cell r="D431" t="str">
            <v>SPACE</v>
          </cell>
        </row>
        <row r="432">
          <cell r="C432">
            <v>591</v>
          </cell>
          <cell r="D432" t="str">
            <v>-  DIA. 1/2" PVC-CLASS2</v>
          </cell>
          <cell r="E432">
            <v>11</v>
          </cell>
          <cell r="F432">
            <v>5</v>
          </cell>
          <cell r="G432" t="str">
            <v>M.</v>
          </cell>
        </row>
        <row r="433">
          <cell r="C433">
            <v>592</v>
          </cell>
          <cell r="D433" t="str">
            <v>-  DIA. 3/4" PVC-CLASS2</v>
          </cell>
          <cell r="E433">
            <v>13</v>
          </cell>
          <cell r="F433">
            <v>8</v>
          </cell>
          <cell r="G433" t="str">
            <v>M.</v>
          </cell>
        </row>
        <row r="434">
          <cell r="C434">
            <v>593</v>
          </cell>
          <cell r="D434" t="str">
            <v>-  DIA. 1" PVC-CLASS2</v>
          </cell>
          <cell r="E434">
            <v>24</v>
          </cell>
          <cell r="F434">
            <v>12</v>
          </cell>
          <cell r="G434" t="str">
            <v>M.</v>
          </cell>
        </row>
        <row r="435">
          <cell r="C435">
            <v>594</v>
          </cell>
          <cell r="D435" t="str">
            <v>-  DIA. 1 1/4" PVC-CLASS2</v>
          </cell>
          <cell r="E435">
            <v>34</v>
          </cell>
          <cell r="F435">
            <v>18</v>
          </cell>
          <cell r="G435" t="str">
            <v>M.</v>
          </cell>
        </row>
        <row r="436">
          <cell r="C436">
            <v>595</v>
          </cell>
          <cell r="D436" t="str">
            <v>-  DIA. 1 1/2" PVC-CLASS2</v>
          </cell>
          <cell r="E436">
            <v>44</v>
          </cell>
          <cell r="F436">
            <v>20</v>
          </cell>
          <cell r="G436" t="str">
            <v>M.</v>
          </cell>
        </row>
        <row r="437">
          <cell r="C437">
            <v>596</v>
          </cell>
          <cell r="D437" t="str">
            <v>-  DIA. 2" PVC-CLASS2</v>
          </cell>
          <cell r="E437">
            <v>62</v>
          </cell>
          <cell r="F437">
            <v>24</v>
          </cell>
          <cell r="G437" t="str">
            <v>M.</v>
          </cell>
        </row>
        <row r="438">
          <cell r="C438">
            <v>597</v>
          </cell>
          <cell r="D438" t="str">
            <v>-  DIA. 2 1/2" PVC-CLASS3</v>
          </cell>
          <cell r="E438">
            <v>80</v>
          </cell>
          <cell r="F438">
            <v>30</v>
          </cell>
          <cell r="G438" t="str">
            <v>M.</v>
          </cell>
        </row>
        <row r="439">
          <cell r="C439">
            <v>598</v>
          </cell>
          <cell r="D439" t="str">
            <v>-  DIA. 3" PVC-CLASS2</v>
          </cell>
          <cell r="E439">
            <v>126</v>
          </cell>
          <cell r="F439">
            <v>35</v>
          </cell>
          <cell r="G439" t="str">
            <v>M.</v>
          </cell>
        </row>
        <row r="440">
          <cell r="C440">
            <v>599</v>
          </cell>
          <cell r="D440" t="str">
            <v>-  DIA. 4" PVC-CLASS2</v>
          </cell>
          <cell r="E440">
            <v>192</v>
          </cell>
          <cell r="F440">
            <v>40</v>
          </cell>
          <cell r="G440" t="str">
            <v>M.</v>
          </cell>
        </row>
        <row r="441">
          <cell r="D441" t="str">
            <v>SPACE</v>
          </cell>
        </row>
        <row r="442">
          <cell r="C442">
            <v>6</v>
          </cell>
          <cell r="D442" t="str">
            <v>WIRE WAY (1.6 mm.THICK)</v>
          </cell>
        </row>
        <row r="443">
          <cell r="C443">
            <v>601</v>
          </cell>
          <cell r="D443" t="str">
            <v>-  50 mm.x50 mm. WIRE WAY</v>
          </cell>
          <cell r="E443">
            <v>192</v>
          </cell>
          <cell r="F443">
            <v>11</v>
          </cell>
          <cell r="G443" t="str">
            <v>M.</v>
          </cell>
        </row>
        <row r="444">
          <cell r="C444">
            <v>602</v>
          </cell>
          <cell r="D444" t="str">
            <v>-  50 mm.x75 mm. WIRE WAY</v>
          </cell>
          <cell r="E444">
            <v>230</v>
          </cell>
          <cell r="F444">
            <v>14</v>
          </cell>
          <cell r="G444" t="str">
            <v>M.</v>
          </cell>
        </row>
        <row r="445">
          <cell r="C445">
            <v>603</v>
          </cell>
          <cell r="D445" t="str">
            <v>-  50 mm.x100 mm. WIRE WAY</v>
          </cell>
          <cell r="E445">
            <v>263</v>
          </cell>
          <cell r="F445">
            <v>17</v>
          </cell>
          <cell r="G445" t="str">
            <v>M.</v>
          </cell>
        </row>
        <row r="446">
          <cell r="C446">
            <v>604</v>
          </cell>
          <cell r="D446" t="str">
            <v>-  50 mm.x125 mm. WIRE WAY</v>
          </cell>
          <cell r="E446">
            <v>300</v>
          </cell>
          <cell r="F446">
            <v>20</v>
          </cell>
          <cell r="G446" t="str">
            <v>M.</v>
          </cell>
        </row>
        <row r="447">
          <cell r="C447">
            <v>605</v>
          </cell>
          <cell r="D447" t="str">
            <v>-  50 mm.x150 mm. WIRE WAY</v>
          </cell>
          <cell r="E447">
            <v>340</v>
          </cell>
          <cell r="F447">
            <v>23</v>
          </cell>
          <cell r="G447" t="str">
            <v>M.</v>
          </cell>
        </row>
        <row r="448">
          <cell r="C448">
            <v>606</v>
          </cell>
          <cell r="D448" t="str">
            <v>-  50 mm.x200 mm. WIRE WAY</v>
          </cell>
          <cell r="E448">
            <v>400</v>
          </cell>
          <cell r="F448">
            <v>26</v>
          </cell>
          <cell r="G448" t="str">
            <v>M.</v>
          </cell>
        </row>
        <row r="449">
          <cell r="C449">
            <v>607</v>
          </cell>
          <cell r="D449" t="str">
            <v>-  50 mm.x250 mm. WIRE WAY</v>
          </cell>
          <cell r="E449">
            <v>483</v>
          </cell>
          <cell r="F449">
            <v>29</v>
          </cell>
          <cell r="G449" t="str">
            <v>M.</v>
          </cell>
        </row>
        <row r="450">
          <cell r="C450">
            <v>608</v>
          </cell>
          <cell r="D450" t="str">
            <v>-  75 mm.x100 mm. WIRE WAY</v>
          </cell>
          <cell r="E450">
            <v>300</v>
          </cell>
          <cell r="F450">
            <v>20</v>
          </cell>
          <cell r="G450" t="str">
            <v>M.</v>
          </cell>
        </row>
        <row r="451">
          <cell r="C451">
            <v>609</v>
          </cell>
          <cell r="D451" t="str">
            <v>-  75 mm.x150 mm. WIRE WAY</v>
          </cell>
          <cell r="E451">
            <v>375</v>
          </cell>
          <cell r="F451">
            <v>25</v>
          </cell>
          <cell r="G451" t="str">
            <v>M.</v>
          </cell>
        </row>
        <row r="452">
          <cell r="C452">
            <v>610</v>
          </cell>
          <cell r="D452" t="str">
            <v>-  75 mm.x200 mm. WIRE WAY</v>
          </cell>
          <cell r="E452">
            <v>446</v>
          </cell>
          <cell r="F452">
            <v>28</v>
          </cell>
          <cell r="G452" t="str">
            <v>M.</v>
          </cell>
        </row>
        <row r="453">
          <cell r="C453">
            <v>611</v>
          </cell>
          <cell r="D453" t="str">
            <v>-  75 mm.x250 mm. WIRE WAY</v>
          </cell>
          <cell r="E453">
            <v>520</v>
          </cell>
          <cell r="F453">
            <v>32</v>
          </cell>
          <cell r="G453" t="str">
            <v>M.</v>
          </cell>
        </row>
        <row r="454">
          <cell r="C454">
            <v>612</v>
          </cell>
          <cell r="D454" t="str">
            <v>-  75 mm.x300 mm. WIRE WAY</v>
          </cell>
          <cell r="E454">
            <v>590</v>
          </cell>
          <cell r="F454">
            <v>35</v>
          </cell>
          <cell r="G454" t="str">
            <v>M.</v>
          </cell>
        </row>
        <row r="455">
          <cell r="C455">
            <v>613</v>
          </cell>
          <cell r="D455" t="str">
            <v>-  100 mm.x100 mm. WIRE WAY</v>
          </cell>
          <cell r="E455">
            <v>340</v>
          </cell>
          <cell r="F455">
            <v>23</v>
          </cell>
          <cell r="G455" t="str">
            <v>M.</v>
          </cell>
        </row>
        <row r="456">
          <cell r="C456">
            <v>614</v>
          </cell>
          <cell r="D456" t="str">
            <v>-  100 mm.x150 mm. WIRE WAY</v>
          </cell>
          <cell r="E456">
            <v>400</v>
          </cell>
          <cell r="F456">
            <v>26</v>
          </cell>
          <cell r="G456" t="str">
            <v>M.</v>
          </cell>
        </row>
        <row r="457">
          <cell r="C457">
            <v>615</v>
          </cell>
          <cell r="D457" t="str">
            <v>-  100 mm.x200 mm. WIRE WAY</v>
          </cell>
          <cell r="E457">
            <v>483</v>
          </cell>
          <cell r="F457">
            <v>29</v>
          </cell>
          <cell r="G457" t="str">
            <v>M.</v>
          </cell>
        </row>
        <row r="458">
          <cell r="C458">
            <v>616</v>
          </cell>
          <cell r="D458" t="str">
            <v>-  100 mm.x250 mm. WIRE WAY</v>
          </cell>
          <cell r="E458">
            <v>550</v>
          </cell>
          <cell r="F458">
            <v>34</v>
          </cell>
          <cell r="G458" t="str">
            <v>M.</v>
          </cell>
        </row>
        <row r="459">
          <cell r="C459">
            <v>617</v>
          </cell>
          <cell r="D459" t="str">
            <v>-  100 mm.x300 mm. WIRE WAY</v>
          </cell>
          <cell r="E459">
            <v>630</v>
          </cell>
          <cell r="F459">
            <v>37</v>
          </cell>
          <cell r="G459" t="str">
            <v>M.</v>
          </cell>
        </row>
        <row r="460">
          <cell r="C460">
            <v>618</v>
          </cell>
          <cell r="D460" t="str">
            <v>-  100 mm.x350 mm. WIRE WAY</v>
          </cell>
          <cell r="E460">
            <v>700</v>
          </cell>
          <cell r="F460">
            <v>40</v>
          </cell>
          <cell r="G460" t="str">
            <v>M.</v>
          </cell>
        </row>
        <row r="461">
          <cell r="C461">
            <v>619</v>
          </cell>
          <cell r="D461" t="str">
            <v>-  150 mm.x150 mm. WIRE WAY</v>
          </cell>
          <cell r="E461">
            <v>483</v>
          </cell>
          <cell r="F461">
            <v>29</v>
          </cell>
          <cell r="G461" t="str">
            <v>M.</v>
          </cell>
        </row>
        <row r="462">
          <cell r="C462">
            <v>620</v>
          </cell>
          <cell r="D462" t="str">
            <v>-  150 mm.x200 mm. WIRE WAY</v>
          </cell>
          <cell r="E462">
            <v>550</v>
          </cell>
          <cell r="F462">
            <v>34</v>
          </cell>
          <cell r="G462" t="str">
            <v>M.</v>
          </cell>
        </row>
        <row r="463">
          <cell r="C463">
            <v>621</v>
          </cell>
          <cell r="D463" t="str">
            <v>-  150 mm.x250 mm. WIRE WAY</v>
          </cell>
          <cell r="E463">
            <v>630</v>
          </cell>
          <cell r="F463">
            <v>37</v>
          </cell>
          <cell r="G463" t="str">
            <v>M.</v>
          </cell>
        </row>
        <row r="464">
          <cell r="C464">
            <v>622</v>
          </cell>
          <cell r="D464" t="str">
            <v>-  150 mm.x300 mm. WIRE WAY</v>
          </cell>
          <cell r="E464">
            <v>700</v>
          </cell>
          <cell r="F464">
            <v>40</v>
          </cell>
          <cell r="G464" t="str">
            <v>M.</v>
          </cell>
        </row>
        <row r="465">
          <cell r="C465">
            <v>623</v>
          </cell>
          <cell r="D465" t="str">
            <v>-  150 mm.x350 mm. WIRE WAY</v>
          </cell>
          <cell r="E465">
            <v>775</v>
          </cell>
          <cell r="F465">
            <v>45</v>
          </cell>
          <cell r="G465" t="str">
            <v>M.</v>
          </cell>
        </row>
        <row r="466">
          <cell r="C466">
            <v>624</v>
          </cell>
          <cell r="D466" t="str">
            <v>-  150 mm.x400 mm. WIRE WAY</v>
          </cell>
          <cell r="E466">
            <v>846</v>
          </cell>
          <cell r="F466">
            <v>48</v>
          </cell>
          <cell r="G466" t="str">
            <v>M.</v>
          </cell>
        </row>
        <row r="467">
          <cell r="C467">
            <v>625</v>
          </cell>
          <cell r="D467" t="str">
            <v>-  200 mm.x200 mm. WIRE WAY</v>
          </cell>
          <cell r="E467">
            <v>500</v>
          </cell>
          <cell r="F467">
            <v>31</v>
          </cell>
          <cell r="G467" t="str">
            <v>M.</v>
          </cell>
        </row>
        <row r="468">
          <cell r="C468">
            <v>626</v>
          </cell>
          <cell r="D468" t="str">
            <v>-  200 mm.x250 mm. WIRE WAY</v>
          </cell>
          <cell r="E468">
            <v>575</v>
          </cell>
          <cell r="F468">
            <v>35</v>
          </cell>
          <cell r="G468" t="str">
            <v>M.</v>
          </cell>
        </row>
        <row r="469">
          <cell r="C469">
            <v>627</v>
          </cell>
          <cell r="D469" t="str">
            <v>-  200 mm.x300 mm. WIRE WAY</v>
          </cell>
          <cell r="E469">
            <v>775</v>
          </cell>
          <cell r="F469">
            <v>45</v>
          </cell>
          <cell r="G469" t="str">
            <v>M.</v>
          </cell>
        </row>
        <row r="470">
          <cell r="C470">
            <v>628</v>
          </cell>
          <cell r="D470" t="str">
            <v>-  200 mm.x350 mm. WIRE WAY</v>
          </cell>
          <cell r="E470">
            <v>846</v>
          </cell>
          <cell r="F470">
            <v>48</v>
          </cell>
          <cell r="G470" t="str">
            <v>M.</v>
          </cell>
        </row>
        <row r="471">
          <cell r="C471">
            <v>629</v>
          </cell>
          <cell r="D471" t="str">
            <v>-  200 mm.x400 mm. WIRE WAY</v>
          </cell>
          <cell r="E471">
            <v>920</v>
          </cell>
          <cell r="F471">
            <v>53</v>
          </cell>
          <cell r="G471" t="str">
            <v>M.</v>
          </cell>
        </row>
        <row r="472">
          <cell r="C472">
            <v>630</v>
          </cell>
          <cell r="D472" t="str">
            <v>-  200 mm.x450 mm. WIRE WAY</v>
          </cell>
          <cell r="E472">
            <v>990</v>
          </cell>
          <cell r="F472">
            <v>56</v>
          </cell>
          <cell r="G472" t="str">
            <v>M.</v>
          </cell>
        </row>
        <row r="473">
          <cell r="C473">
            <v>631</v>
          </cell>
          <cell r="D473" t="str">
            <v>-  250 mm.x250 mm. WIRE WAY</v>
          </cell>
          <cell r="E473">
            <v>775</v>
          </cell>
          <cell r="F473">
            <v>45</v>
          </cell>
          <cell r="G473" t="str">
            <v>M.</v>
          </cell>
        </row>
        <row r="474">
          <cell r="C474">
            <v>632</v>
          </cell>
          <cell r="D474" t="str">
            <v>-  250 mm.x300 mm. WIRE WAY</v>
          </cell>
          <cell r="E474">
            <v>846</v>
          </cell>
          <cell r="F474">
            <v>48</v>
          </cell>
          <cell r="G474" t="str">
            <v>M.</v>
          </cell>
        </row>
        <row r="475">
          <cell r="C475">
            <v>633</v>
          </cell>
          <cell r="D475" t="str">
            <v>-  250 mm.x350 mm. WIRE WAY</v>
          </cell>
          <cell r="E475">
            <v>920</v>
          </cell>
          <cell r="F475">
            <v>53</v>
          </cell>
          <cell r="G475" t="str">
            <v>M.</v>
          </cell>
        </row>
        <row r="476">
          <cell r="C476">
            <v>634</v>
          </cell>
          <cell r="D476" t="str">
            <v>-  250 mm.x400 mm. WIRE WAY</v>
          </cell>
          <cell r="E476">
            <v>990</v>
          </cell>
          <cell r="F476">
            <v>56</v>
          </cell>
          <cell r="G476" t="str">
            <v>M.</v>
          </cell>
        </row>
        <row r="477">
          <cell r="C477">
            <v>635</v>
          </cell>
          <cell r="D477" t="str">
            <v>-  250 mm.x450 mm. WIRE WAY</v>
          </cell>
          <cell r="E477">
            <v>1066</v>
          </cell>
          <cell r="F477">
            <v>60</v>
          </cell>
          <cell r="G477" t="str">
            <v>M.</v>
          </cell>
        </row>
        <row r="478">
          <cell r="C478">
            <v>636</v>
          </cell>
          <cell r="D478" t="str">
            <v>-  250 mm.x500 mm. WIRE WAY</v>
          </cell>
          <cell r="E478">
            <v>1138</v>
          </cell>
          <cell r="F478">
            <v>64</v>
          </cell>
          <cell r="G478" t="str">
            <v>M.</v>
          </cell>
        </row>
        <row r="479">
          <cell r="C479">
            <v>637</v>
          </cell>
          <cell r="D479" t="str">
            <v>-  250 mm.x550 mm. WIRE WAY</v>
          </cell>
          <cell r="E479">
            <v>1213</v>
          </cell>
          <cell r="F479">
            <v>70</v>
          </cell>
          <cell r="G479" t="str">
            <v>M.</v>
          </cell>
        </row>
        <row r="480">
          <cell r="D480" t="str">
            <v/>
          </cell>
        </row>
        <row r="481">
          <cell r="C481">
            <v>64</v>
          </cell>
          <cell r="D481" t="str">
            <v>CABLE TRAY ; ( 2.0 mm. THICK)</v>
          </cell>
        </row>
        <row r="482">
          <cell r="C482">
            <v>641</v>
          </cell>
          <cell r="D482" t="str">
            <v>-  100 mm. CABLE TRAY</v>
          </cell>
          <cell r="E482">
            <v>423</v>
          </cell>
          <cell r="F482">
            <v>29</v>
          </cell>
          <cell r="G482" t="str">
            <v>M.</v>
          </cell>
        </row>
        <row r="483">
          <cell r="C483">
            <v>642</v>
          </cell>
          <cell r="D483" t="str">
            <v>-  200 mm. CABLE TRAY</v>
          </cell>
          <cell r="E483">
            <v>533</v>
          </cell>
          <cell r="F483">
            <v>32</v>
          </cell>
          <cell r="G483" t="str">
            <v>M.</v>
          </cell>
        </row>
        <row r="484">
          <cell r="C484">
            <v>643</v>
          </cell>
          <cell r="D484" t="str">
            <v>-  300 mm. CABLE TRAY</v>
          </cell>
          <cell r="E484">
            <v>640</v>
          </cell>
          <cell r="F484">
            <v>35</v>
          </cell>
          <cell r="G484" t="str">
            <v>M.</v>
          </cell>
        </row>
        <row r="485">
          <cell r="C485">
            <v>644</v>
          </cell>
          <cell r="D485" t="str">
            <v>-  400 mm. CABLE TRAY</v>
          </cell>
          <cell r="E485">
            <v>747</v>
          </cell>
          <cell r="F485">
            <v>42</v>
          </cell>
          <cell r="G485" t="str">
            <v>M.</v>
          </cell>
        </row>
        <row r="486">
          <cell r="C486">
            <v>645</v>
          </cell>
          <cell r="D486" t="str">
            <v>-  500 mm. CABLE TRAY</v>
          </cell>
          <cell r="E486">
            <v>877</v>
          </cell>
          <cell r="F486">
            <v>50</v>
          </cell>
          <cell r="G486" t="str">
            <v>M.</v>
          </cell>
        </row>
        <row r="487">
          <cell r="C487">
            <v>646</v>
          </cell>
          <cell r="D487" t="str">
            <v>-  600 mm. CABLE TRAY</v>
          </cell>
          <cell r="E487">
            <v>986</v>
          </cell>
          <cell r="F487">
            <v>55</v>
          </cell>
          <cell r="G487" t="str">
            <v>M.</v>
          </cell>
        </row>
        <row r="488">
          <cell r="C488">
            <v>647</v>
          </cell>
          <cell r="D488" t="str">
            <v>-  700 mm. CABLE TRAY</v>
          </cell>
          <cell r="E488">
            <v>1094</v>
          </cell>
          <cell r="F488">
            <v>61</v>
          </cell>
          <cell r="G488" t="str">
            <v>M.</v>
          </cell>
        </row>
        <row r="489">
          <cell r="C489">
            <v>648</v>
          </cell>
          <cell r="D489" t="str">
            <v>-  800 mm. CABLE TRAY</v>
          </cell>
          <cell r="E489">
            <v>1200</v>
          </cell>
          <cell r="F489">
            <v>70</v>
          </cell>
          <cell r="G489" t="str">
            <v>M.</v>
          </cell>
        </row>
        <row r="490">
          <cell r="C490">
            <v>649</v>
          </cell>
          <cell r="D490" t="str">
            <v>-  900 mm. CABLE TRAY</v>
          </cell>
          <cell r="E490">
            <v>1320</v>
          </cell>
          <cell r="F490">
            <v>78</v>
          </cell>
          <cell r="G490" t="str">
            <v>M.</v>
          </cell>
        </row>
        <row r="491">
          <cell r="C491">
            <v>650</v>
          </cell>
          <cell r="D491" t="str">
            <v>-  1,000 mm. CABLE TRAY</v>
          </cell>
          <cell r="E491">
            <v>1440</v>
          </cell>
          <cell r="F491">
            <v>82</v>
          </cell>
          <cell r="G491" t="str">
            <v>M.</v>
          </cell>
        </row>
        <row r="492">
          <cell r="C492">
            <v>65</v>
          </cell>
          <cell r="D492" t="str">
            <v>CABLE LADDER ; ( 2.0 mm. THICK)</v>
          </cell>
        </row>
        <row r="493">
          <cell r="C493">
            <v>651</v>
          </cell>
          <cell r="D493" t="str">
            <v>-  100 mm. CABLE LADDER</v>
          </cell>
          <cell r="E493">
            <v>563</v>
          </cell>
          <cell r="F493">
            <v>34</v>
          </cell>
          <cell r="G493" t="str">
            <v>M.</v>
          </cell>
        </row>
        <row r="494">
          <cell r="C494">
            <v>652</v>
          </cell>
          <cell r="D494" t="str">
            <v>-  200 mm. CABLE LADDER</v>
          </cell>
          <cell r="E494">
            <v>600</v>
          </cell>
          <cell r="F494">
            <v>36</v>
          </cell>
          <cell r="G494" t="str">
            <v>M.</v>
          </cell>
        </row>
        <row r="495">
          <cell r="C495">
            <v>653</v>
          </cell>
          <cell r="D495" t="str">
            <v>-  300 mm. CABLE LADDER</v>
          </cell>
          <cell r="E495">
            <v>650</v>
          </cell>
          <cell r="F495">
            <v>39</v>
          </cell>
          <cell r="G495" t="str">
            <v>M.</v>
          </cell>
        </row>
        <row r="496">
          <cell r="C496">
            <v>654</v>
          </cell>
          <cell r="D496" t="str">
            <v>-  400 mm. CABLE LADDER</v>
          </cell>
          <cell r="E496">
            <v>690</v>
          </cell>
          <cell r="F496">
            <v>41</v>
          </cell>
          <cell r="G496" t="str">
            <v>M.</v>
          </cell>
        </row>
        <row r="497">
          <cell r="C497">
            <v>655</v>
          </cell>
          <cell r="D497" t="str">
            <v>-  500 mm. CABLE LADDER</v>
          </cell>
          <cell r="E497">
            <v>740</v>
          </cell>
          <cell r="F497">
            <v>43</v>
          </cell>
          <cell r="G497" t="str">
            <v>M.</v>
          </cell>
        </row>
        <row r="498">
          <cell r="C498">
            <v>656</v>
          </cell>
          <cell r="D498" t="str">
            <v>-  600 mm. CABLE LADDER</v>
          </cell>
          <cell r="E498">
            <v>785</v>
          </cell>
          <cell r="F498">
            <v>45</v>
          </cell>
          <cell r="G498" t="str">
            <v>M.</v>
          </cell>
        </row>
        <row r="499">
          <cell r="C499">
            <v>657</v>
          </cell>
          <cell r="D499" t="str">
            <v>-  700 mm. CABLE LADDER</v>
          </cell>
          <cell r="E499">
            <v>830</v>
          </cell>
          <cell r="F499">
            <v>48</v>
          </cell>
          <cell r="G499" t="str">
            <v>M.</v>
          </cell>
        </row>
        <row r="500">
          <cell r="C500">
            <v>658</v>
          </cell>
          <cell r="D500" t="str">
            <v>-  800 mm. CABLE LADDER</v>
          </cell>
          <cell r="E500">
            <v>877</v>
          </cell>
          <cell r="F500">
            <v>50</v>
          </cell>
          <cell r="G500" t="str">
            <v>M.</v>
          </cell>
        </row>
        <row r="501">
          <cell r="C501">
            <v>659</v>
          </cell>
          <cell r="D501" t="str">
            <v>-  900 mm. CABLE LADDER</v>
          </cell>
          <cell r="E501">
            <v>920</v>
          </cell>
          <cell r="F501">
            <v>53</v>
          </cell>
          <cell r="G501" t="str">
            <v>M.</v>
          </cell>
        </row>
        <row r="502">
          <cell r="C502">
            <v>660</v>
          </cell>
          <cell r="D502" t="str">
            <v>-  1,000 mm. CABLE LADDER</v>
          </cell>
          <cell r="E502">
            <v>963</v>
          </cell>
          <cell r="F502">
            <v>56</v>
          </cell>
          <cell r="G502" t="str">
            <v>M.</v>
          </cell>
        </row>
      </sheetData>
      <sheetData sheetId="3" refreshError="1"/>
      <sheetData sheetId="4" refreshError="1">
        <row r="3">
          <cell r="C3" t="str">
            <v>N0.</v>
          </cell>
          <cell r="D3" t="str">
            <v>DESCRIPTION</v>
          </cell>
          <cell r="E3" t="str">
            <v xml:space="preserve">UNIT  </v>
          </cell>
          <cell r="F3" t="str">
            <v xml:space="preserve">LABOUR </v>
          </cell>
          <cell r="G3" t="str">
            <v>UNIT</v>
          </cell>
        </row>
        <row r="4">
          <cell r="E4" t="str">
            <v>COST</v>
          </cell>
          <cell r="F4" t="str">
            <v>COST</v>
          </cell>
        </row>
        <row r="5">
          <cell r="C5">
            <v>0</v>
          </cell>
          <cell r="D5" t="str">
            <v>CABLE &amp; CABLE RACEWAY</v>
          </cell>
        </row>
        <row r="6">
          <cell r="C6">
            <v>1</v>
          </cell>
          <cell r="D6" t="str">
            <v xml:space="preserve">CABLE </v>
          </cell>
        </row>
        <row r="7">
          <cell r="C7">
            <v>101</v>
          </cell>
          <cell r="D7" t="str">
            <v>-  0.5 SQ.MM. THW.</v>
          </cell>
          <cell r="E7">
            <v>2</v>
          </cell>
          <cell r="F7">
            <v>0.5</v>
          </cell>
          <cell r="G7" t="str">
            <v>M.</v>
          </cell>
        </row>
        <row r="8">
          <cell r="C8">
            <v>102</v>
          </cell>
          <cell r="D8" t="str">
            <v>-  1 SQ.MM. THW.</v>
          </cell>
          <cell r="E8">
            <v>3</v>
          </cell>
          <cell r="F8">
            <v>0.5</v>
          </cell>
          <cell r="G8" t="str">
            <v>M.</v>
          </cell>
        </row>
        <row r="9">
          <cell r="C9">
            <v>103</v>
          </cell>
          <cell r="D9" t="str">
            <v>-  1.5 SQ.MM. THW.</v>
          </cell>
          <cell r="E9">
            <v>4</v>
          </cell>
          <cell r="F9">
            <v>2</v>
          </cell>
          <cell r="G9" t="str">
            <v>M.</v>
          </cell>
        </row>
        <row r="10">
          <cell r="C10">
            <v>104</v>
          </cell>
          <cell r="D10" t="str">
            <v>-  2.5 SQ.MM. THW.</v>
          </cell>
          <cell r="E10">
            <v>6</v>
          </cell>
          <cell r="F10">
            <v>2</v>
          </cell>
          <cell r="G10" t="str">
            <v>M.</v>
          </cell>
        </row>
        <row r="11">
          <cell r="C11">
            <v>105</v>
          </cell>
          <cell r="D11" t="str">
            <v>-  4 SQ.MM. THW.</v>
          </cell>
          <cell r="E11">
            <v>9</v>
          </cell>
          <cell r="F11">
            <v>3</v>
          </cell>
          <cell r="G11" t="str">
            <v>M.</v>
          </cell>
        </row>
        <row r="12">
          <cell r="C12">
            <v>106</v>
          </cell>
          <cell r="D12" t="str">
            <v>-  6 SQ.MM. THW.</v>
          </cell>
          <cell r="E12">
            <v>15</v>
          </cell>
          <cell r="F12">
            <v>3</v>
          </cell>
          <cell r="G12" t="str">
            <v>M.</v>
          </cell>
        </row>
        <row r="13">
          <cell r="C13">
            <v>107</v>
          </cell>
          <cell r="D13" t="str">
            <v>-  10 SQ.MM. THW.</v>
          </cell>
          <cell r="E13">
            <v>23</v>
          </cell>
          <cell r="F13">
            <v>4</v>
          </cell>
          <cell r="G13" t="str">
            <v>M.</v>
          </cell>
        </row>
        <row r="14">
          <cell r="C14">
            <v>108</v>
          </cell>
          <cell r="D14" t="str">
            <v>-  16 SQ.MM. THW.</v>
          </cell>
          <cell r="E14">
            <v>36</v>
          </cell>
          <cell r="F14">
            <v>6</v>
          </cell>
          <cell r="G14" t="str">
            <v>M.</v>
          </cell>
        </row>
        <row r="15">
          <cell r="C15">
            <v>109</v>
          </cell>
          <cell r="D15" t="str">
            <v>-  25 SQ.MM. THW.</v>
          </cell>
          <cell r="E15">
            <v>55</v>
          </cell>
          <cell r="F15">
            <v>7</v>
          </cell>
          <cell r="G15" t="str">
            <v>M.</v>
          </cell>
        </row>
        <row r="16">
          <cell r="C16">
            <v>110</v>
          </cell>
          <cell r="D16" t="str">
            <v>-  35 SQ.MM. THW.</v>
          </cell>
          <cell r="E16">
            <v>78</v>
          </cell>
          <cell r="F16">
            <v>9</v>
          </cell>
          <cell r="G16" t="str">
            <v>M.</v>
          </cell>
        </row>
        <row r="17">
          <cell r="C17">
            <v>111</v>
          </cell>
          <cell r="D17" t="str">
            <v>-  50 SQ.MM. THW.</v>
          </cell>
          <cell r="E17">
            <v>112</v>
          </cell>
          <cell r="F17">
            <v>13</v>
          </cell>
          <cell r="G17" t="str">
            <v>M.</v>
          </cell>
        </row>
        <row r="18">
          <cell r="C18">
            <v>112</v>
          </cell>
          <cell r="D18" t="str">
            <v>-  70 SQ.MM. THW.</v>
          </cell>
          <cell r="E18">
            <v>149</v>
          </cell>
          <cell r="F18">
            <v>17</v>
          </cell>
          <cell r="G18" t="str">
            <v>M.</v>
          </cell>
        </row>
        <row r="19">
          <cell r="C19">
            <v>113</v>
          </cell>
          <cell r="D19" t="str">
            <v>-  95 SQ.MM. THW.</v>
          </cell>
          <cell r="E19">
            <v>202</v>
          </cell>
          <cell r="F19">
            <v>24</v>
          </cell>
          <cell r="G19" t="str">
            <v>M.</v>
          </cell>
        </row>
        <row r="20">
          <cell r="C20">
            <v>114</v>
          </cell>
          <cell r="D20" t="str">
            <v>-  120 SQ.MM. THW.</v>
          </cell>
          <cell r="E20">
            <v>242</v>
          </cell>
          <cell r="F20">
            <v>28</v>
          </cell>
          <cell r="G20" t="str">
            <v>M.</v>
          </cell>
        </row>
        <row r="21">
          <cell r="C21">
            <v>115</v>
          </cell>
          <cell r="D21" t="str">
            <v>-  150 SQ.MM. THW.</v>
          </cell>
          <cell r="E21">
            <v>314</v>
          </cell>
          <cell r="F21">
            <v>33</v>
          </cell>
          <cell r="G21" t="str">
            <v>M.</v>
          </cell>
        </row>
        <row r="22">
          <cell r="C22">
            <v>116</v>
          </cell>
          <cell r="D22" t="str">
            <v>-  185 SQ.MM. THW.</v>
          </cell>
          <cell r="E22">
            <v>387</v>
          </cell>
          <cell r="F22">
            <v>38</v>
          </cell>
          <cell r="G22" t="str">
            <v>M.</v>
          </cell>
        </row>
        <row r="23">
          <cell r="C23">
            <v>117</v>
          </cell>
          <cell r="D23" t="str">
            <v>-  240 SQ.MM. THW.</v>
          </cell>
          <cell r="E23">
            <v>536</v>
          </cell>
          <cell r="F23">
            <v>42</v>
          </cell>
          <cell r="G23" t="str">
            <v>M.</v>
          </cell>
        </row>
        <row r="24">
          <cell r="C24">
            <v>118</v>
          </cell>
          <cell r="D24" t="str">
            <v>-  300 SQ.MM. THW.</v>
          </cell>
          <cell r="E24">
            <v>661</v>
          </cell>
          <cell r="F24">
            <v>54</v>
          </cell>
          <cell r="G24" t="str">
            <v>M.</v>
          </cell>
        </row>
        <row r="25">
          <cell r="C25">
            <v>119</v>
          </cell>
          <cell r="D25" t="str">
            <v>-  400 SQ.MM. THW.</v>
          </cell>
          <cell r="E25">
            <v>835</v>
          </cell>
          <cell r="F25">
            <v>60</v>
          </cell>
          <cell r="G25" t="str">
            <v>M.</v>
          </cell>
        </row>
        <row r="26">
          <cell r="C26">
            <v>120</v>
          </cell>
          <cell r="D26" t="str">
            <v>-  500 SQ.MM. THW.</v>
          </cell>
          <cell r="E26">
            <v>1081</v>
          </cell>
          <cell r="F26">
            <v>70</v>
          </cell>
          <cell r="G26" t="str">
            <v>M.</v>
          </cell>
        </row>
        <row r="27">
          <cell r="C27">
            <v>121</v>
          </cell>
          <cell r="D27" t="str">
            <v>-  2/C - 1 SQ.MM. VAF</v>
          </cell>
          <cell r="E27">
            <v>4</v>
          </cell>
          <cell r="F27">
            <v>5</v>
          </cell>
          <cell r="G27" t="str">
            <v>M.</v>
          </cell>
        </row>
        <row r="28">
          <cell r="C28">
            <v>122</v>
          </cell>
          <cell r="D28" t="str">
            <v>-  2/C - 1.5 SQ.MM. VAF</v>
          </cell>
          <cell r="E28">
            <v>6</v>
          </cell>
          <cell r="F28">
            <v>10</v>
          </cell>
          <cell r="G28" t="str">
            <v>M.</v>
          </cell>
        </row>
        <row r="29">
          <cell r="C29">
            <v>123</v>
          </cell>
          <cell r="D29" t="str">
            <v>-  2/C - 2.5 SQ.MM. VAF</v>
          </cell>
          <cell r="E29">
            <v>9.5</v>
          </cell>
          <cell r="F29">
            <v>10</v>
          </cell>
          <cell r="G29" t="str">
            <v>M.</v>
          </cell>
        </row>
        <row r="30">
          <cell r="C30">
            <v>124</v>
          </cell>
          <cell r="D30" t="str">
            <v>-  2/C - 4 SQ.MM. VAF</v>
          </cell>
          <cell r="E30">
            <v>15.5</v>
          </cell>
          <cell r="F30">
            <v>12</v>
          </cell>
          <cell r="G30" t="str">
            <v>M.</v>
          </cell>
        </row>
        <row r="31">
          <cell r="C31">
            <v>125</v>
          </cell>
          <cell r="D31" t="str">
            <v>-  2/C - 6 SQ.MM. VAF</v>
          </cell>
          <cell r="E31">
            <v>22.5</v>
          </cell>
          <cell r="F31">
            <v>18</v>
          </cell>
          <cell r="G31" t="str">
            <v>M.</v>
          </cell>
        </row>
        <row r="32">
          <cell r="C32">
            <v>126</v>
          </cell>
          <cell r="D32" t="str">
            <v>-  2/C - 10 SQ.MM. VAF</v>
          </cell>
          <cell r="E32">
            <v>35</v>
          </cell>
          <cell r="F32">
            <v>24</v>
          </cell>
          <cell r="G32" t="str">
            <v>M.</v>
          </cell>
        </row>
        <row r="33">
          <cell r="C33">
            <v>127</v>
          </cell>
          <cell r="D33" t="str">
            <v>-  2/C - 16 SQ.MM. VAF</v>
          </cell>
          <cell r="E33">
            <v>52</v>
          </cell>
          <cell r="F33">
            <v>26</v>
          </cell>
          <cell r="G33" t="str">
            <v>M.</v>
          </cell>
        </row>
        <row r="34">
          <cell r="C34">
            <v>128</v>
          </cell>
          <cell r="D34" t="str">
            <v>-  2/C - 1 SQ.MM. VAF-GRD</v>
          </cell>
          <cell r="E34">
            <v>0</v>
          </cell>
          <cell r="F34">
            <v>5</v>
          </cell>
          <cell r="G34" t="str">
            <v>M.</v>
          </cell>
        </row>
        <row r="35">
          <cell r="C35">
            <v>129</v>
          </cell>
          <cell r="D35" t="str">
            <v>-  2/C - 1.5 SQ.MM. VAF-GRD</v>
          </cell>
          <cell r="E35">
            <v>0</v>
          </cell>
          <cell r="F35">
            <v>7</v>
          </cell>
          <cell r="G35" t="str">
            <v>M.</v>
          </cell>
        </row>
        <row r="36">
          <cell r="C36">
            <v>130</v>
          </cell>
          <cell r="D36" t="str">
            <v>-  2/C - 2.5 SQ.MM. VAF-GRD</v>
          </cell>
          <cell r="E36">
            <v>0</v>
          </cell>
          <cell r="F36">
            <v>10</v>
          </cell>
          <cell r="G36" t="str">
            <v>M.</v>
          </cell>
        </row>
        <row r="37">
          <cell r="C37">
            <v>131</v>
          </cell>
          <cell r="D37" t="str">
            <v>-  2/C - 4 SQ.MM. VAF-GRD</v>
          </cell>
          <cell r="E37">
            <v>0</v>
          </cell>
          <cell r="F37">
            <v>12</v>
          </cell>
          <cell r="G37" t="str">
            <v>M.</v>
          </cell>
        </row>
        <row r="38">
          <cell r="C38">
            <v>132</v>
          </cell>
          <cell r="D38" t="str">
            <v>-  2/C - 6 SQ.MM. VAF-GRD</v>
          </cell>
          <cell r="E38">
            <v>0</v>
          </cell>
          <cell r="F38">
            <v>18</v>
          </cell>
          <cell r="G38" t="str">
            <v>M.</v>
          </cell>
        </row>
        <row r="39">
          <cell r="C39">
            <v>133</v>
          </cell>
          <cell r="D39" t="str">
            <v>-  2/C - 10 SQ.MM. VAF-GRD</v>
          </cell>
          <cell r="E39">
            <v>0</v>
          </cell>
          <cell r="F39">
            <v>24</v>
          </cell>
          <cell r="G39" t="str">
            <v>M.</v>
          </cell>
        </row>
        <row r="40">
          <cell r="C40">
            <v>134</v>
          </cell>
          <cell r="D40" t="str">
            <v>-  2/C - 16 SQ.MM. VAF-GRD</v>
          </cell>
          <cell r="E40">
            <v>0</v>
          </cell>
          <cell r="F40">
            <v>26</v>
          </cell>
          <cell r="G40" t="str">
            <v>M.</v>
          </cell>
        </row>
        <row r="41">
          <cell r="C41">
            <v>202</v>
          </cell>
          <cell r="D41" t="str">
            <v>SPACE</v>
          </cell>
          <cell r="E41">
            <v>243000</v>
          </cell>
          <cell r="F41">
            <v>7000</v>
          </cell>
          <cell r="G41" t="str">
            <v>SET</v>
          </cell>
        </row>
        <row r="42">
          <cell r="C42">
            <v>136</v>
          </cell>
          <cell r="D42" t="str">
            <v>-  1/C - 1 SQ.MM. NYY</v>
          </cell>
          <cell r="E42">
            <v>12</v>
          </cell>
          <cell r="F42">
            <v>4</v>
          </cell>
          <cell r="G42" t="str">
            <v>M.</v>
          </cell>
        </row>
        <row r="43">
          <cell r="C43">
            <v>137</v>
          </cell>
          <cell r="D43" t="str">
            <v>-  1/C - 1.5 SQ.MM. NYY</v>
          </cell>
          <cell r="E43">
            <v>14</v>
          </cell>
          <cell r="F43">
            <v>4</v>
          </cell>
          <cell r="G43" t="str">
            <v>M.</v>
          </cell>
        </row>
        <row r="44">
          <cell r="C44">
            <v>138</v>
          </cell>
          <cell r="D44" t="str">
            <v>-  1/C - 2.5 SQ.MM. NYY</v>
          </cell>
          <cell r="E44">
            <v>16</v>
          </cell>
          <cell r="F44">
            <v>5</v>
          </cell>
          <cell r="G44" t="str">
            <v>M.</v>
          </cell>
        </row>
        <row r="45">
          <cell r="C45">
            <v>139</v>
          </cell>
          <cell r="D45" t="str">
            <v>-  1/C - 4 SQ.MM. NYY</v>
          </cell>
          <cell r="E45">
            <v>22</v>
          </cell>
          <cell r="F45">
            <v>5</v>
          </cell>
          <cell r="G45" t="str">
            <v>M.</v>
          </cell>
        </row>
        <row r="46">
          <cell r="C46">
            <v>140</v>
          </cell>
          <cell r="D46" t="str">
            <v>-  1/C - 6 SQ.MM. NYY</v>
          </cell>
          <cell r="E46">
            <v>32</v>
          </cell>
          <cell r="F46">
            <v>6</v>
          </cell>
          <cell r="G46" t="str">
            <v>M.</v>
          </cell>
        </row>
        <row r="47">
          <cell r="C47">
            <v>141</v>
          </cell>
          <cell r="D47" t="str">
            <v>-  1/C - 10 SQ.MM. NYY</v>
          </cell>
          <cell r="E47">
            <v>39</v>
          </cell>
          <cell r="F47">
            <v>7</v>
          </cell>
          <cell r="G47" t="str">
            <v>M.</v>
          </cell>
        </row>
        <row r="48">
          <cell r="C48">
            <v>142</v>
          </cell>
          <cell r="D48" t="str">
            <v>-  1/C - 16 SQ.MM. NYY</v>
          </cell>
          <cell r="E48">
            <v>53</v>
          </cell>
          <cell r="F48">
            <v>8</v>
          </cell>
          <cell r="G48" t="str">
            <v>M.</v>
          </cell>
        </row>
        <row r="49">
          <cell r="C49">
            <v>143</v>
          </cell>
          <cell r="D49" t="str">
            <v>-  1/C - 25 SQ.MM. NYY</v>
          </cell>
          <cell r="E49">
            <v>73</v>
          </cell>
          <cell r="F49">
            <v>10</v>
          </cell>
          <cell r="G49" t="str">
            <v>M.</v>
          </cell>
        </row>
        <row r="50">
          <cell r="C50">
            <v>144</v>
          </cell>
          <cell r="D50" t="str">
            <v>-  1/C - 35 SQ.MM. NYY</v>
          </cell>
          <cell r="E50">
            <v>99</v>
          </cell>
          <cell r="F50">
            <v>14</v>
          </cell>
          <cell r="G50" t="str">
            <v>M.</v>
          </cell>
        </row>
        <row r="51">
          <cell r="C51">
            <v>145</v>
          </cell>
          <cell r="D51" t="str">
            <v>-  1/C - 50 SQ.MM. NYY</v>
          </cell>
          <cell r="E51">
            <v>133</v>
          </cell>
          <cell r="F51">
            <v>16</v>
          </cell>
          <cell r="G51" t="str">
            <v>M.</v>
          </cell>
        </row>
        <row r="52">
          <cell r="C52">
            <v>146</v>
          </cell>
          <cell r="D52" t="str">
            <v>-  1/C - 70 SQ.MM. NYY</v>
          </cell>
          <cell r="E52">
            <v>175</v>
          </cell>
          <cell r="F52">
            <v>20</v>
          </cell>
          <cell r="G52" t="str">
            <v>M.</v>
          </cell>
        </row>
        <row r="53">
          <cell r="C53">
            <v>147</v>
          </cell>
          <cell r="D53" t="str">
            <v>-  1/C - 95 SQ.MM. NYY</v>
          </cell>
          <cell r="E53">
            <v>233</v>
          </cell>
          <cell r="F53">
            <v>25</v>
          </cell>
          <cell r="G53" t="str">
            <v>M.</v>
          </cell>
        </row>
        <row r="54">
          <cell r="C54">
            <v>148</v>
          </cell>
          <cell r="D54" t="str">
            <v>-  1/C - 120 SQ.MM. NYY</v>
          </cell>
          <cell r="E54">
            <v>290</v>
          </cell>
          <cell r="F54">
            <v>30</v>
          </cell>
          <cell r="G54" t="str">
            <v>M.</v>
          </cell>
        </row>
        <row r="55">
          <cell r="C55">
            <v>149</v>
          </cell>
          <cell r="D55" t="str">
            <v>-  1/C - 150 SQ.MM. NYY</v>
          </cell>
          <cell r="E55">
            <v>357</v>
          </cell>
          <cell r="F55">
            <v>35</v>
          </cell>
          <cell r="G55" t="str">
            <v>M.</v>
          </cell>
        </row>
        <row r="56">
          <cell r="C56">
            <v>150</v>
          </cell>
          <cell r="D56" t="str">
            <v>-  1/C - 185 SQ.MM. NYY</v>
          </cell>
          <cell r="E56">
            <v>437</v>
          </cell>
          <cell r="F56">
            <v>40</v>
          </cell>
          <cell r="G56" t="str">
            <v>M.</v>
          </cell>
        </row>
        <row r="57">
          <cell r="C57">
            <v>151</v>
          </cell>
          <cell r="D57" t="str">
            <v>-  1/C - 240 SQ.MM. NYY</v>
          </cell>
          <cell r="E57">
            <v>603</v>
          </cell>
          <cell r="F57">
            <v>50</v>
          </cell>
          <cell r="G57" t="str">
            <v>M.</v>
          </cell>
        </row>
        <row r="58">
          <cell r="C58">
            <v>152</v>
          </cell>
          <cell r="D58" t="str">
            <v>-  1/C - 300 SQ.MM. NYY</v>
          </cell>
          <cell r="E58">
            <v>738</v>
          </cell>
          <cell r="F58">
            <v>60</v>
          </cell>
          <cell r="G58" t="str">
            <v>M.</v>
          </cell>
        </row>
        <row r="59">
          <cell r="C59">
            <v>153</v>
          </cell>
          <cell r="D59" t="str">
            <v>-  1/C - 400 SQ.MM. NYY</v>
          </cell>
          <cell r="E59">
            <v>926</v>
          </cell>
          <cell r="F59">
            <v>70</v>
          </cell>
          <cell r="G59" t="str">
            <v>M.</v>
          </cell>
        </row>
        <row r="60">
          <cell r="C60">
            <v>154</v>
          </cell>
          <cell r="D60" t="str">
            <v>-  1/C - 500 SQ.MM. NYY</v>
          </cell>
          <cell r="E60">
            <v>1200</v>
          </cell>
          <cell r="F60">
            <v>80</v>
          </cell>
          <cell r="G60" t="str">
            <v>M.</v>
          </cell>
        </row>
        <row r="61">
          <cell r="C61">
            <v>155</v>
          </cell>
          <cell r="D61" t="str">
            <v>-  2/C - 1 SQ.MM. NYY</v>
          </cell>
          <cell r="E61">
            <v>24</v>
          </cell>
          <cell r="F61">
            <v>7</v>
          </cell>
          <cell r="G61" t="str">
            <v>M.</v>
          </cell>
        </row>
        <row r="62">
          <cell r="C62">
            <v>156</v>
          </cell>
          <cell r="D62" t="str">
            <v>-  2/C - 1.5 SQ.MM. NYY</v>
          </cell>
          <cell r="E62">
            <v>27</v>
          </cell>
          <cell r="F62">
            <v>8</v>
          </cell>
          <cell r="G62" t="str">
            <v>M.</v>
          </cell>
        </row>
        <row r="63">
          <cell r="C63">
            <v>157</v>
          </cell>
          <cell r="D63" t="str">
            <v>-  2/C - 2.5 SQ.MM. NYY</v>
          </cell>
          <cell r="E63">
            <v>32</v>
          </cell>
          <cell r="F63">
            <v>10</v>
          </cell>
          <cell r="G63" t="str">
            <v>M.</v>
          </cell>
        </row>
        <row r="64">
          <cell r="C64">
            <v>158</v>
          </cell>
          <cell r="D64" t="str">
            <v>-  2/C - 4 SQ.MM. NYY</v>
          </cell>
          <cell r="E64">
            <v>45</v>
          </cell>
          <cell r="F64">
            <v>14</v>
          </cell>
          <cell r="G64" t="str">
            <v>M.</v>
          </cell>
        </row>
        <row r="65">
          <cell r="C65">
            <v>159</v>
          </cell>
          <cell r="D65" t="str">
            <v>-  2/C - 6 SQ.MM. NYY</v>
          </cell>
          <cell r="E65">
            <v>62</v>
          </cell>
          <cell r="F65">
            <v>18</v>
          </cell>
          <cell r="G65" t="str">
            <v>M.</v>
          </cell>
        </row>
        <row r="66">
          <cell r="C66">
            <v>160</v>
          </cell>
          <cell r="D66" t="str">
            <v>-  2/C - 10 SQ.MM. NYY</v>
          </cell>
          <cell r="E66">
            <v>88</v>
          </cell>
          <cell r="F66">
            <v>20</v>
          </cell>
          <cell r="G66" t="str">
            <v>M.</v>
          </cell>
        </row>
        <row r="67">
          <cell r="C67">
            <v>161</v>
          </cell>
          <cell r="D67" t="str">
            <v>-  2/C - 16 SQ.MM. NYY</v>
          </cell>
          <cell r="E67">
            <v>125</v>
          </cell>
          <cell r="F67">
            <v>25</v>
          </cell>
          <cell r="G67" t="str">
            <v>M.</v>
          </cell>
        </row>
        <row r="68">
          <cell r="C68">
            <v>162</v>
          </cell>
          <cell r="D68" t="str">
            <v>-  2/C - 25 SQ.MM. NYY</v>
          </cell>
          <cell r="E68">
            <v>183</v>
          </cell>
          <cell r="F68">
            <v>30</v>
          </cell>
          <cell r="G68" t="str">
            <v>M.</v>
          </cell>
        </row>
        <row r="69">
          <cell r="C69">
            <v>163</v>
          </cell>
          <cell r="D69" t="str">
            <v>-  2/C - 35 SQ.MM. NYY</v>
          </cell>
          <cell r="E69">
            <v>243</v>
          </cell>
          <cell r="F69">
            <v>35</v>
          </cell>
          <cell r="G69" t="str">
            <v>M.</v>
          </cell>
        </row>
        <row r="70">
          <cell r="C70">
            <v>164</v>
          </cell>
          <cell r="D70" t="str">
            <v>-  2/C - 50 SQ.MM. NYY</v>
          </cell>
          <cell r="E70">
            <v>347</v>
          </cell>
          <cell r="F70">
            <v>40</v>
          </cell>
          <cell r="G70" t="str">
            <v>M.</v>
          </cell>
        </row>
        <row r="71">
          <cell r="C71">
            <v>165</v>
          </cell>
          <cell r="D71" t="str">
            <v>-  2/C - 70 SQ.MM. NYY</v>
          </cell>
          <cell r="E71">
            <v>451</v>
          </cell>
          <cell r="F71">
            <v>60</v>
          </cell>
          <cell r="G71" t="str">
            <v>M.</v>
          </cell>
        </row>
        <row r="72">
          <cell r="C72">
            <v>166</v>
          </cell>
          <cell r="D72" t="str">
            <v>-  2/C - 95 SQ.MM. NYY</v>
          </cell>
          <cell r="E72">
            <v>592</v>
          </cell>
          <cell r="F72">
            <v>70</v>
          </cell>
          <cell r="G72" t="str">
            <v>M.</v>
          </cell>
        </row>
        <row r="73">
          <cell r="C73">
            <v>167</v>
          </cell>
          <cell r="D73" t="str">
            <v>-  2/C - 120 SQ.MM. NYY</v>
          </cell>
          <cell r="E73">
            <v>736</v>
          </cell>
          <cell r="F73">
            <v>75</v>
          </cell>
          <cell r="G73" t="str">
            <v>M.</v>
          </cell>
        </row>
        <row r="74">
          <cell r="C74">
            <v>168</v>
          </cell>
          <cell r="D74" t="str">
            <v>-  2/C - 150 SQ.MM. NYY</v>
          </cell>
          <cell r="E74">
            <v>902</v>
          </cell>
          <cell r="F74">
            <v>80</v>
          </cell>
          <cell r="G74" t="str">
            <v>M.</v>
          </cell>
        </row>
        <row r="75">
          <cell r="C75">
            <v>169</v>
          </cell>
          <cell r="D75" t="str">
            <v>-  2/C - 185 SQ.MM. NYY</v>
          </cell>
          <cell r="E75">
            <v>1107</v>
          </cell>
          <cell r="F75">
            <v>85</v>
          </cell>
          <cell r="G75" t="str">
            <v>M.</v>
          </cell>
        </row>
        <row r="76">
          <cell r="C76">
            <v>170</v>
          </cell>
          <cell r="D76" t="str">
            <v>-  2/C - 240 SQ.MM. NYY</v>
          </cell>
          <cell r="E76">
            <v>1512</v>
          </cell>
          <cell r="F76">
            <v>90</v>
          </cell>
          <cell r="G76" t="str">
            <v>M.</v>
          </cell>
        </row>
        <row r="77">
          <cell r="C77">
            <v>171</v>
          </cell>
          <cell r="D77" t="str">
            <v>-  2/C - 300 SQ.MM. NYY</v>
          </cell>
          <cell r="E77">
            <v>1861</v>
          </cell>
          <cell r="F77">
            <v>100</v>
          </cell>
          <cell r="G77" t="str">
            <v>M.</v>
          </cell>
        </row>
        <row r="78">
          <cell r="C78">
            <v>172</v>
          </cell>
          <cell r="D78" t="str">
            <v>-  3/C - 1 SQ.MM. NYY</v>
          </cell>
          <cell r="E78">
            <v>26</v>
          </cell>
          <cell r="F78">
            <v>10</v>
          </cell>
          <cell r="G78" t="str">
            <v>M.</v>
          </cell>
        </row>
        <row r="79">
          <cell r="C79">
            <v>173</v>
          </cell>
          <cell r="D79" t="str">
            <v>-  3/C - 1.5 SQ.MM. NYY</v>
          </cell>
          <cell r="E79">
            <v>30</v>
          </cell>
          <cell r="F79">
            <v>14</v>
          </cell>
          <cell r="G79" t="str">
            <v>M.</v>
          </cell>
        </row>
        <row r="80">
          <cell r="C80">
            <v>174</v>
          </cell>
          <cell r="D80" t="str">
            <v>-  3/C - 2.5 SQ.MM. NYY</v>
          </cell>
          <cell r="E80">
            <v>37</v>
          </cell>
          <cell r="F80">
            <v>18</v>
          </cell>
          <cell r="G80" t="str">
            <v>M.</v>
          </cell>
        </row>
        <row r="81">
          <cell r="C81">
            <v>175</v>
          </cell>
          <cell r="D81" t="str">
            <v>-  3/C - 4 SQ.MM. NYY</v>
          </cell>
          <cell r="E81">
            <v>53</v>
          </cell>
          <cell r="F81">
            <v>20</v>
          </cell>
          <cell r="G81" t="str">
            <v>M.</v>
          </cell>
        </row>
        <row r="82">
          <cell r="C82">
            <v>176</v>
          </cell>
          <cell r="D82" t="str">
            <v>-  3/C - 6 SQ.MM. NYY</v>
          </cell>
          <cell r="E82">
            <v>77</v>
          </cell>
          <cell r="F82">
            <v>25</v>
          </cell>
          <cell r="G82" t="str">
            <v>M.</v>
          </cell>
        </row>
        <row r="83">
          <cell r="C83">
            <v>177</v>
          </cell>
          <cell r="D83" t="str">
            <v>-  3/C - 10 SQ.MM. NYY</v>
          </cell>
          <cell r="E83">
            <v>113</v>
          </cell>
          <cell r="F83">
            <v>30</v>
          </cell>
          <cell r="G83" t="str">
            <v>M.</v>
          </cell>
        </row>
        <row r="84">
          <cell r="C84">
            <v>178</v>
          </cell>
          <cell r="D84" t="str">
            <v>-  3/C - 16 SQ.MM. NYY</v>
          </cell>
          <cell r="E84">
            <v>166</v>
          </cell>
          <cell r="F84">
            <v>35</v>
          </cell>
          <cell r="G84" t="str">
            <v>M.</v>
          </cell>
        </row>
        <row r="85">
          <cell r="C85">
            <v>179</v>
          </cell>
          <cell r="D85" t="str">
            <v>-  3/C - 25 SQ.MM. NYY</v>
          </cell>
          <cell r="E85">
            <v>240</v>
          </cell>
          <cell r="F85">
            <v>40</v>
          </cell>
          <cell r="G85" t="str">
            <v>M.</v>
          </cell>
        </row>
        <row r="86">
          <cell r="C86">
            <v>180</v>
          </cell>
          <cell r="D86" t="str">
            <v>-  3/C - 35 SQ.MM. NYY</v>
          </cell>
          <cell r="E86">
            <v>323</v>
          </cell>
          <cell r="F86">
            <v>65</v>
          </cell>
          <cell r="G86" t="str">
            <v>M.</v>
          </cell>
        </row>
        <row r="87">
          <cell r="C87">
            <v>181</v>
          </cell>
          <cell r="D87" t="str">
            <v>-  3/C - 50 SQ.MM. NYY</v>
          </cell>
          <cell r="E87">
            <v>468</v>
          </cell>
          <cell r="F87">
            <v>70</v>
          </cell>
          <cell r="G87" t="str">
            <v>M.</v>
          </cell>
        </row>
        <row r="88">
          <cell r="C88">
            <v>182</v>
          </cell>
          <cell r="D88" t="str">
            <v>-  3/C - 70 SQ.MM. NYY</v>
          </cell>
          <cell r="E88">
            <v>605</v>
          </cell>
          <cell r="F88">
            <v>75</v>
          </cell>
          <cell r="G88" t="str">
            <v>M.</v>
          </cell>
        </row>
        <row r="89">
          <cell r="C89">
            <v>183</v>
          </cell>
          <cell r="D89" t="str">
            <v>-  3/C - 95 SQ.MM. NYY</v>
          </cell>
          <cell r="E89">
            <v>806</v>
          </cell>
          <cell r="F89">
            <v>80</v>
          </cell>
          <cell r="G89" t="str">
            <v>M.</v>
          </cell>
        </row>
        <row r="90">
          <cell r="C90">
            <v>184</v>
          </cell>
          <cell r="D90" t="str">
            <v>-  3/C - 120 SQ.MM. NYY</v>
          </cell>
          <cell r="E90">
            <v>1012</v>
          </cell>
          <cell r="F90">
            <v>85</v>
          </cell>
          <cell r="G90" t="str">
            <v>M.</v>
          </cell>
        </row>
        <row r="91">
          <cell r="C91">
            <v>185</v>
          </cell>
          <cell r="D91" t="str">
            <v>-  3/C - 150 SQ.MM. NYY</v>
          </cell>
          <cell r="E91">
            <v>1233</v>
          </cell>
          <cell r="F91">
            <v>90</v>
          </cell>
          <cell r="G91" t="str">
            <v>M.</v>
          </cell>
        </row>
        <row r="92">
          <cell r="C92">
            <v>186</v>
          </cell>
          <cell r="D92" t="str">
            <v>-  3/C - 185 SQ.MM. NYY</v>
          </cell>
          <cell r="E92">
            <v>1524</v>
          </cell>
          <cell r="F92">
            <v>110</v>
          </cell>
          <cell r="G92" t="str">
            <v>M.</v>
          </cell>
        </row>
        <row r="93">
          <cell r="C93">
            <v>187</v>
          </cell>
          <cell r="D93" t="str">
            <v>-  3/C - 240 SQ.MM. NYY</v>
          </cell>
          <cell r="E93">
            <v>2076</v>
          </cell>
          <cell r="F93">
            <v>120</v>
          </cell>
          <cell r="G93" t="str">
            <v>M.</v>
          </cell>
        </row>
        <row r="94">
          <cell r="C94">
            <v>188</v>
          </cell>
          <cell r="D94" t="str">
            <v>-  3/C - 300 SQ.MM. NYY</v>
          </cell>
          <cell r="E94">
            <v>2553</v>
          </cell>
          <cell r="F94">
            <v>130</v>
          </cell>
          <cell r="G94" t="str">
            <v>M.</v>
          </cell>
        </row>
        <row r="95">
          <cell r="C95">
            <v>189</v>
          </cell>
          <cell r="D95" t="str">
            <v>-  4/C - 1 SQ.MM. NYY</v>
          </cell>
          <cell r="E95">
            <v>31</v>
          </cell>
          <cell r="F95">
            <v>14</v>
          </cell>
          <cell r="G95" t="str">
            <v>M.</v>
          </cell>
        </row>
        <row r="96">
          <cell r="C96">
            <v>190</v>
          </cell>
          <cell r="D96" t="str">
            <v>-  4/C - 1.5 SQ.MM. NYY</v>
          </cell>
          <cell r="E96">
            <v>35</v>
          </cell>
          <cell r="F96">
            <v>18</v>
          </cell>
          <cell r="G96" t="str">
            <v>M.</v>
          </cell>
        </row>
        <row r="97">
          <cell r="C97">
            <v>191</v>
          </cell>
          <cell r="D97" t="str">
            <v>-  4/C - 2.5 SQ.MM. NYY</v>
          </cell>
          <cell r="E97">
            <v>43</v>
          </cell>
          <cell r="F97">
            <v>20</v>
          </cell>
          <cell r="G97" t="str">
            <v>M.</v>
          </cell>
        </row>
        <row r="98">
          <cell r="C98">
            <v>192</v>
          </cell>
          <cell r="D98" t="str">
            <v>-  4/C - 4 SQ.MM. NYY</v>
          </cell>
          <cell r="E98">
            <v>64</v>
          </cell>
          <cell r="F98">
            <v>25</v>
          </cell>
          <cell r="G98" t="str">
            <v>M.</v>
          </cell>
        </row>
        <row r="99">
          <cell r="C99">
            <v>193</v>
          </cell>
          <cell r="D99" t="str">
            <v>-  4/C - 6 SQ.MM. NYY</v>
          </cell>
          <cell r="E99">
            <v>93</v>
          </cell>
          <cell r="F99">
            <v>30</v>
          </cell>
          <cell r="G99" t="str">
            <v>M.</v>
          </cell>
        </row>
        <row r="100">
          <cell r="C100">
            <v>194</v>
          </cell>
          <cell r="D100" t="str">
            <v>-  4/C - 10 SQ.MM. NYY</v>
          </cell>
          <cell r="E100">
            <v>143</v>
          </cell>
          <cell r="F100">
            <v>40</v>
          </cell>
          <cell r="G100" t="str">
            <v>M.</v>
          </cell>
        </row>
        <row r="101">
          <cell r="C101">
            <v>195</v>
          </cell>
          <cell r="D101" t="str">
            <v>-  4/C - 16 SQ.MM. NYY</v>
          </cell>
          <cell r="E101">
            <v>210</v>
          </cell>
          <cell r="F101">
            <v>45</v>
          </cell>
          <cell r="G101" t="str">
            <v>M.</v>
          </cell>
        </row>
        <row r="102">
          <cell r="C102">
            <v>196</v>
          </cell>
          <cell r="D102" t="str">
            <v>-  4/C - 25 SQ.MM. NYY</v>
          </cell>
          <cell r="E102">
            <v>308</v>
          </cell>
          <cell r="F102">
            <v>65</v>
          </cell>
          <cell r="G102" t="str">
            <v>M.</v>
          </cell>
        </row>
        <row r="103">
          <cell r="C103">
            <v>197</v>
          </cell>
          <cell r="D103" t="str">
            <v>-  4/C - 35 SQ.MM. NYY</v>
          </cell>
          <cell r="E103">
            <v>425</v>
          </cell>
          <cell r="F103">
            <v>70</v>
          </cell>
          <cell r="G103" t="str">
            <v>M.</v>
          </cell>
        </row>
        <row r="104">
          <cell r="C104">
            <v>198</v>
          </cell>
          <cell r="D104" t="str">
            <v>-  4/C - 50 SQ.MM. NYY</v>
          </cell>
          <cell r="E104">
            <v>596</v>
          </cell>
          <cell r="F104">
            <v>75</v>
          </cell>
          <cell r="G104" t="str">
            <v>M.</v>
          </cell>
        </row>
        <row r="105">
          <cell r="C105">
            <v>199</v>
          </cell>
          <cell r="D105" t="str">
            <v>-  4/C - 70 SQ.MM. NYY</v>
          </cell>
          <cell r="E105">
            <v>782</v>
          </cell>
          <cell r="F105">
            <v>80</v>
          </cell>
          <cell r="G105" t="str">
            <v>M.</v>
          </cell>
        </row>
        <row r="106">
          <cell r="C106">
            <v>200</v>
          </cell>
          <cell r="D106" t="str">
            <v>-  4/C - 95 SQ.MM. NYY</v>
          </cell>
          <cell r="E106">
            <v>1051</v>
          </cell>
          <cell r="F106">
            <v>85</v>
          </cell>
          <cell r="G106" t="str">
            <v>M.</v>
          </cell>
        </row>
        <row r="107">
          <cell r="C107">
            <v>201</v>
          </cell>
          <cell r="D107" t="str">
            <v>-  4/C - 120 SQ.MM. NYY</v>
          </cell>
          <cell r="E107">
            <v>1307</v>
          </cell>
          <cell r="F107">
            <v>90</v>
          </cell>
          <cell r="G107" t="str">
            <v>M.</v>
          </cell>
        </row>
        <row r="108">
          <cell r="C108">
            <v>202</v>
          </cell>
          <cell r="D108" t="str">
            <v>-  4/C - 150 SQ.MM. NYY</v>
          </cell>
          <cell r="E108">
            <v>1607</v>
          </cell>
          <cell r="F108">
            <v>110</v>
          </cell>
          <cell r="G108" t="str">
            <v>M.</v>
          </cell>
        </row>
        <row r="109">
          <cell r="C109">
            <v>203</v>
          </cell>
          <cell r="D109" t="str">
            <v>-  4/C - 185 SQ.MM. NYY</v>
          </cell>
          <cell r="E109">
            <v>1969</v>
          </cell>
          <cell r="F109">
            <v>120</v>
          </cell>
          <cell r="G109" t="str">
            <v>M.</v>
          </cell>
        </row>
        <row r="110">
          <cell r="C110">
            <v>204</v>
          </cell>
          <cell r="D110" t="str">
            <v>-  4/C - 240 SQ.MM. NYY</v>
          </cell>
          <cell r="E110">
            <v>2705</v>
          </cell>
          <cell r="F110">
            <v>130</v>
          </cell>
          <cell r="G110" t="str">
            <v>M.</v>
          </cell>
        </row>
        <row r="111">
          <cell r="C111">
            <v>205</v>
          </cell>
          <cell r="D111" t="str">
            <v>-  4/C - 300 SQ.MM. NYY</v>
          </cell>
          <cell r="E111">
            <v>3325</v>
          </cell>
          <cell r="F111">
            <v>140</v>
          </cell>
          <cell r="G111" t="str">
            <v>M.</v>
          </cell>
        </row>
        <row r="112">
          <cell r="C112">
            <v>206</v>
          </cell>
          <cell r="D112" t="str">
            <v>-  3/C - 6 SQ.MM. NYY-N</v>
          </cell>
          <cell r="E112">
            <v>0</v>
          </cell>
          <cell r="F112">
            <v>35</v>
          </cell>
          <cell r="G112" t="str">
            <v>M.</v>
          </cell>
        </row>
        <row r="113">
          <cell r="C113">
            <v>207</v>
          </cell>
          <cell r="D113" t="str">
            <v>-  3/C - 10 SQ.MM. NYY-N</v>
          </cell>
          <cell r="E113">
            <v>0</v>
          </cell>
          <cell r="F113">
            <v>40</v>
          </cell>
          <cell r="G113" t="str">
            <v>M.</v>
          </cell>
        </row>
        <row r="114">
          <cell r="C114">
            <v>208</v>
          </cell>
          <cell r="D114" t="str">
            <v>-  3/C - 16 SQ.MM. NYY-N</v>
          </cell>
          <cell r="E114">
            <v>0</v>
          </cell>
          <cell r="F114">
            <v>60</v>
          </cell>
          <cell r="G114" t="str">
            <v>M.</v>
          </cell>
        </row>
        <row r="115">
          <cell r="C115">
            <v>209</v>
          </cell>
          <cell r="D115" t="str">
            <v>-  3/C - 25 SQ.MM. NYY-N</v>
          </cell>
          <cell r="E115">
            <v>358</v>
          </cell>
          <cell r="F115">
            <v>65</v>
          </cell>
          <cell r="G115" t="str">
            <v>M.</v>
          </cell>
        </row>
        <row r="116">
          <cell r="C116">
            <v>210</v>
          </cell>
          <cell r="D116" t="str">
            <v>-  3/C - 35 SQ.MM. NYY-N</v>
          </cell>
          <cell r="E116">
            <v>475</v>
          </cell>
          <cell r="F116">
            <v>70</v>
          </cell>
          <cell r="G116" t="str">
            <v>M.</v>
          </cell>
        </row>
        <row r="117">
          <cell r="C117">
            <v>211</v>
          </cell>
          <cell r="D117" t="str">
            <v>-  3/C - 50 SQ.MM. NYY-N</v>
          </cell>
          <cell r="E117">
            <v>672</v>
          </cell>
          <cell r="F117">
            <v>75</v>
          </cell>
          <cell r="G117" t="str">
            <v>M.</v>
          </cell>
        </row>
        <row r="118">
          <cell r="C118">
            <v>212</v>
          </cell>
          <cell r="D118" t="str">
            <v>-  3/C - 70 SQ.MM. NYY-N</v>
          </cell>
          <cell r="E118">
            <v>899</v>
          </cell>
          <cell r="F118">
            <v>80</v>
          </cell>
          <cell r="G118" t="str">
            <v>M.</v>
          </cell>
        </row>
        <row r="119">
          <cell r="C119">
            <v>213</v>
          </cell>
          <cell r="D119" t="str">
            <v>-  3/C - 95 SQ.MM. NYY-N</v>
          </cell>
          <cell r="E119">
            <v>1197</v>
          </cell>
          <cell r="F119">
            <v>85</v>
          </cell>
          <cell r="G119" t="str">
            <v>M.</v>
          </cell>
        </row>
        <row r="120">
          <cell r="C120">
            <v>214</v>
          </cell>
          <cell r="D120" t="str">
            <v>-  3/C - 120 SQ.MM. NYY-N</v>
          </cell>
          <cell r="E120">
            <v>1502</v>
          </cell>
          <cell r="F120">
            <v>90</v>
          </cell>
          <cell r="G120" t="str">
            <v>M.</v>
          </cell>
        </row>
        <row r="121">
          <cell r="C121">
            <v>215</v>
          </cell>
          <cell r="D121" t="str">
            <v>-  3/C - 150 SQ.MM. NYY-N</v>
          </cell>
          <cell r="E121">
            <v>1790</v>
          </cell>
          <cell r="F121">
            <v>110</v>
          </cell>
          <cell r="G121" t="str">
            <v>M.</v>
          </cell>
        </row>
        <row r="122">
          <cell r="C122">
            <v>216</v>
          </cell>
          <cell r="D122" t="str">
            <v>-  3/C - 185 SQ.MM. NYY-N</v>
          </cell>
          <cell r="E122">
            <v>2221</v>
          </cell>
          <cell r="F122">
            <v>120</v>
          </cell>
          <cell r="G122" t="str">
            <v>M.</v>
          </cell>
        </row>
        <row r="123">
          <cell r="C123">
            <v>217</v>
          </cell>
          <cell r="D123" t="str">
            <v>-  3/C - 240 SQ.MM. NYY-N</v>
          </cell>
          <cell r="E123">
            <v>3015</v>
          </cell>
          <cell r="F123">
            <v>130</v>
          </cell>
          <cell r="G123" t="str">
            <v>M.</v>
          </cell>
        </row>
        <row r="124">
          <cell r="C124">
            <v>218</v>
          </cell>
          <cell r="D124" t="str">
            <v>-  3/C - 300 SQ.MM. NYY-N</v>
          </cell>
          <cell r="E124">
            <v>3713</v>
          </cell>
          <cell r="F124">
            <v>140</v>
          </cell>
          <cell r="G124" t="str">
            <v>M.</v>
          </cell>
        </row>
        <row r="125">
          <cell r="C125">
            <v>219</v>
          </cell>
          <cell r="D125" t="str">
            <v>-  3/C - 6 SQ.MM. NYCY</v>
          </cell>
          <cell r="E125">
            <v>0</v>
          </cell>
          <cell r="F125">
            <v>75</v>
          </cell>
          <cell r="G125" t="str">
            <v>M.</v>
          </cell>
        </row>
        <row r="126">
          <cell r="C126">
            <v>220</v>
          </cell>
          <cell r="D126" t="str">
            <v>-  3/C - 10 SQ.MM. NYCY</v>
          </cell>
          <cell r="E126">
            <v>0</v>
          </cell>
          <cell r="F126">
            <v>80</v>
          </cell>
          <cell r="G126" t="str">
            <v>M.</v>
          </cell>
        </row>
        <row r="127">
          <cell r="C127">
            <v>221</v>
          </cell>
          <cell r="D127" t="str">
            <v>-  3/C - 16 SQ.MM. NYCY</v>
          </cell>
          <cell r="E127">
            <v>0</v>
          </cell>
          <cell r="F127">
            <v>85</v>
          </cell>
          <cell r="G127" t="str">
            <v>M.</v>
          </cell>
        </row>
        <row r="128">
          <cell r="C128">
            <v>222</v>
          </cell>
          <cell r="D128" t="str">
            <v>-  3/C - 25 SQ.MM. NYCY</v>
          </cell>
          <cell r="E128">
            <v>390</v>
          </cell>
          <cell r="F128">
            <v>75</v>
          </cell>
          <cell r="G128" t="str">
            <v>M.</v>
          </cell>
        </row>
        <row r="129">
          <cell r="C129">
            <v>223</v>
          </cell>
          <cell r="D129" t="str">
            <v>-  3/C - 35 SQ.MM. NYCY</v>
          </cell>
          <cell r="E129">
            <v>485</v>
          </cell>
          <cell r="F129">
            <v>80</v>
          </cell>
          <cell r="G129" t="str">
            <v>M.</v>
          </cell>
        </row>
        <row r="130">
          <cell r="C130">
            <v>224</v>
          </cell>
          <cell r="D130" t="str">
            <v>-  3/C - 50 SQ.MM. NYCY</v>
          </cell>
          <cell r="E130">
            <v>718</v>
          </cell>
          <cell r="F130">
            <v>85</v>
          </cell>
          <cell r="G130" t="str">
            <v>M.</v>
          </cell>
        </row>
        <row r="131">
          <cell r="C131">
            <v>225</v>
          </cell>
          <cell r="D131" t="str">
            <v>-  3/C - 70 SQ.MM. NYCY</v>
          </cell>
          <cell r="E131">
            <v>918</v>
          </cell>
          <cell r="F131">
            <v>90</v>
          </cell>
          <cell r="G131" t="str">
            <v>M.</v>
          </cell>
        </row>
        <row r="132">
          <cell r="C132">
            <v>226</v>
          </cell>
          <cell r="D132" t="str">
            <v>-  3/C - 95 SQ.MM. NYCY</v>
          </cell>
          <cell r="E132">
            <v>1234</v>
          </cell>
          <cell r="F132">
            <v>110</v>
          </cell>
          <cell r="G132" t="str">
            <v>M.</v>
          </cell>
        </row>
        <row r="133">
          <cell r="C133">
            <v>227</v>
          </cell>
          <cell r="D133" t="str">
            <v>-  3/C - 120 SQ.MM. NYCY</v>
          </cell>
          <cell r="E133">
            <v>1564</v>
          </cell>
          <cell r="F133">
            <v>120</v>
          </cell>
          <cell r="G133" t="str">
            <v>M.</v>
          </cell>
        </row>
        <row r="134">
          <cell r="C134">
            <v>228</v>
          </cell>
          <cell r="D134" t="str">
            <v>-  3/C - 150 SQ.MM. NYCY</v>
          </cell>
          <cell r="E134">
            <v>1872</v>
          </cell>
          <cell r="F134">
            <v>130</v>
          </cell>
          <cell r="G134" t="str">
            <v>M.</v>
          </cell>
        </row>
        <row r="135">
          <cell r="C135">
            <v>229</v>
          </cell>
          <cell r="D135" t="str">
            <v>-  3/C - 185 SQ.MM. NYCY</v>
          </cell>
          <cell r="E135">
            <v>2322</v>
          </cell>
          <cell r="F135">
            <v>140</v>
          </cell>
          <cell r="G135" t="str">
            <v>M.</v>
          </cell>
        </row>
        <row r="136">
          <cell r="C136">
            <v>230</v>
          </cell>
          <cell r="D136" t="str">
            <v>-  3/C - 240 SQ.MM. NYCY</v>
          </cell>
          <cell r="E136">
            <v>3146</v>
          </cell>
          <cell r="F136">
            <v>150</v>
          </cell>
          <cell r="G136" t="str">
            <v>M.</v>
          </cell>
        </row>
        <row r="137">
          <cell r="C137">
            <v>231</v>
          </cell>
          <cell r="D137" t="str">
            <v>-  3/C - 300 SQ.MM. NYCY</v>
          </cell>
          <cell r="E137">
            <v>3865</v>
          </cell>
          <cell r="F137">
            <v>170</v>
          </cell>
          <cell r="G137" t="str">
            <v>M.</v>
          </cell>
        </row>
        <row r="138">
          <cell r="C138">
            <v>232</v>
          </cell>
          <cell r="D138" t="str">
            <v>-  1/C - 2.5 SQ.MM. 0.6/1KV.CV</v>
          </cell>
          <cell r="E138">
            <v>15</v>
          </cell>
          <cell r="F138">
            <v>5</v>
          </cell>
          <cell r="G138" t="str">
            <v>M.</v>
          </cell>
        </row>
        <row r="139">
          <cell r="C139">
            <v>233</v>
          </cell>
          <cell r="D139" t="str">
            <v>-  1/C - 4 SQ.MM. 0.6/1KV.CV</v>
          </cell>
          <cell r="E139">
            <v>16</v>
          </cell>
          <cell r="F139">
            <v>6</v>
          </cell>
          <cell r="G139" t="str">
            <v>M.</v>
          </cell>
        </row>
        <row r="140">
          <cell r="C140">
            <v>234</v>
          </cell>
          <cell r="D140" t="str">
            <v>-  1/C - 6 SQ.MM. 0.6/1KV.CV</v>
          </cell>
          <cell r="E140">
            <v>20</v>
          </cell>
          <cell r="F140">
            <v>7</v>
          </cell>
          <cell r="G140" t="str">
            <v>M.</v>
          </cell>
        </row>
        <row r="141">
          <cell r="C141">
            <v>235</v>
          </cell>
          <cell r="D141" t="str">
            <v>-  1/C - 10 SQ.MM. 0.6/1KV.CV</v>
          </cell>
          <cell r="E141">
            <v>29</v>
          </cell>
          <cell r="F141">
            <v>8</v>
          </cell>
          <cell r="G141" t="str">
            <v>M.</v>
          </cell>
        </row>
        <row r="142">
          <cell r="C142">
            <v>236</v>
          </cell>
          <cell r="D142" t="str">
            <v>-  1/C - 16 SQ.MM. 0.6/1KV.CV</v>
          </cell>
          <cell r="E142">
            <v>41</v>
          </cell>
          <cell r="F142">
            <v>10</v>
          </cell>
          <cell r="G142" t="str">
            <v>M.</v>
          </cell>
        </row>
        <row r="143">
          <cell r="C143">
            <v>237</v>
          </cell>
          <cell r="D143" t="str">
            <v>-  1/C - 25 SQ.MM. 0.6/1KV.CV</v>
          </cell>
          <cell r="E143">
            <v>59</v>
          </cell>
          <cell r="F143">
            <v>14</v>
          </cell>
          <cell r="G143" t="str">
            <v>M.</v>
          </cell>
        </row>
        <row r="144">
          <cell r="C144">
            <v>238</v>
          </cell>
          <cell r="D144" t="str">
            <v>-  1/C - 35 SQ.MM. 0.6/1KV.CV</v>
          </cell>
          <cell r="E144">
            <v>77</v>
          </cell>
          <cell r="F144">
            <v>18</v>
          </cell>
          <cell r="G144" t="str">
            <v>M.</v>
          </cell>
        </row>
        <row r="145">
          <cell r="C145">
            <v>239</v>
          </cell>
          <cell r="D145" t="str">
            <v>-  1/C - 50 SQ.MM. 0.6/1KV.CV</v>
          </cell>
          <cell r="E145">
            <v>103</v>
          </cell>
          <cell r="F145">
            <v>20</v>
          </cell>
          <cell r="G145" t="str">
            <v>M.</v>
          </cell>
        </row>
        <row r="146">
          <cell r="C146">
            <v>240</v>
          </cell>
          <cell r="D146" t="str">
            <v>-  1/C - 70 SQ.MM. 0.6/1KV.CV</v>
          </cell>
          <cell r="E146">
            <v>142</v>
          </cell>
          <cell r="F146">
            <v>25</v>
          </cell>
          <cell r="G146" t="str">
            <v>M.</v>
          </cell>
        </row>
        <row r="147">
          <cell r="C147">
            <v>241</v>
          </cell>
          <cell r="D147" t="str">
            <v>-  1/C - 95 SQ.MM. 0.6/1KV.CV</v>
          </cell>
          <cell r="E147">
            <v>193</v>
          </cell>
          <cell r="F147">
            <v>30</v>
          </cell>
          <cell r="G147" t="str">
            <v>M.</v>
          </cell>
        </row>
        <row r="148">
          <cell r="C148">
            <v>242</v>
          </cell>
          <cell r="D148" t="str">
            <v>-  1/C - 120 SQ.MM. 0.6/1KV.CV</v>
          </cell>
          <cell r="E148">
            <v>242</v>
          </cell>
          <cell r="F148">
            <v>35</v>
          </cell>
          <cell r="G148" t="str">
            <v>M.</v>
          </cell>
        </row>
        <row r="149">
          <cell r="C149">
            <v>243</v>
          </cell>
          <cell r="D149" t="str">
            <v>-  1/C - 150 SQ.MM. 0.6/1KV.CV</v>
          </cell>
          <cell r="E149">
            <v>296</v>
          </cell>
          <cell r="F149">
            <v>40</v>
          </cell>
          <cell r="G149" t="str">
            <v>M.</v>
          </cell>
        </row>
        <row r="150">
          <cell r="C150">
            <v>244</v>
          </cell>
          <cell r="D150" t="str">
            <v>-  1/C - 185 SQ.MM. 0.6/1KV.CV</v>
          </cell>
          <cell r="E150">
            <v>398</v>
          </cell>
          <cell r="F150">
            <v>60</v>
          </cell>
          <cell r="G150" t="str">
            <v>M.</v>
          </cell>
        </row>
        <row r="151">
          <cell r="C151">
            <v>245</v>
          </cell>
          <cell r="D151" t="str">
            <v>-  1/C - 240 SQ.MM. 0.6/1KV.CV</v>
          </cell>
          <cell r="E151">
            <v>480</v>
          </cell>
          <cell r="F151">
            <v>70</v>
          </cell>
          <cell r="G151" t="str">
            <v>M.</v>
          </cell>
        </row>
        <row r="152">
          <cell r="C152">
            <v>246</v>
          </cell>
          <cell r="D152" t="str">
            <v>-  1/C - 300 SQ.MM. 0.6/1KV.CV</v>
          </cell>
          <cell r="E152">
            <v>597</v>
          </cell>
          <cell r="F152">
            <v>75</v>
          </cell>
          <cell r="G152" t="str">
            <v>M.</v>
          </cell>
        </row>
        <row r="153">
          <cell r="C153">
            <v>247</v>
          </cell>
          <cell r="D153" t="str">
            <v>-  1/C - 400 SQ.MM. 0.6/1KV.CV</v>
          </cell>
          <cell r="E153">
            <v>753</v>
          </cell>
          <cell r="F153">
            <v>80</v>
          </cell>
          <cell r="G153" t="str">
            <v>M.</v>
          </cell>
        </row>
        <row r="154">
          <cell r="C154">
            <v>248</v>
          </cell>
          <cell r="D154" t="str">
            <v>-  2/C - 2.5 SQ.MM. 0.6/1KV.CV</v>
          </cell>
          <cell r="E154">
            <v>30</v>
          </cell>
          <cell r="F154">
            <v>8</v>
          </cell>
          <cell r="G154" t="str">
            <v>M.</v>
          </cell>
        </row>
        <row r="155">
          <cell r="C155">
            <v>249</v>
          </cell>
          <cell r="D155" t="str">
            <v>-  2/C - 4 SQ.MM. 0.6/1KV.CV</v>
          </cell>
          <cell r="E155">
            <v>36</v>
          </cell>
          <cell r="F155">
            <v>10</v>
          </cell>
          <cell r="G155" t="str">
            <v>M.</v>
          </cell>
        </row>
        <row r="156">
          <cell r="C156">
            <v>250</v>
          </cell>
          <cell r="D156" t="str">
            <v>-  2/C - 6 SQ.MM. 0.6/1KV.CV</v>
          </cell>
          <cell r="E156">
            <v>46</v>
          </cell>
          <cell r="F156">
            <v>14</v>
          </cell>
          <cell r="G156" t="str">
            <v>M.</v>
          </cell>
        </row>
        <row r="157">
          <cell r="C157">
            <v>251</v>
          </cell>
          <cell r="D157" t="str">
            <v>-  2/C - 10 SQ.MM. 0.6/1KV.CV</v>
          </cell>
          <cell r="E157">
            <v>60</v>
          </cell>
          <cell r="F157">
            <v>18</v>
          </cell>
          <cell r="G157" t="str">
            <v>M.</v>
          </cell>
        </row>
        <row r="158">
          <cell r="C158">
            <v>252</v>
          </cell>
          <cell r="D158" t="str">
            <v>-  2/C - 16 SQ.MM. 0.6/1KV.CV</v>
          </cell>
          <cell r="E158">
            <v>87</v>
          </cell>
          <cell r="F158">
            <v>20</v>
          </cell>
          <cell r="G158" t="str">
            <v>M.</v>
          </cell>
        </row>
        <row r="159">
          <cell r="C159">
            <v>253</v>
          </cell>
          <cell r="D159" t="str">
            <v>-  2/C - 25 SQ.MM. 0.6/1KV.CV</v>
          </cell>
          <cell r="E159">
            <v>128</v>
          </cell>
          <cell r="F159">
            <v>25</v>
          </cell>
          <cell r="G159" t="str">
            <v>M.</v>
          </cell>
        </row>
        <row r="160">
          <cell r="C160">
            <v>254</v>
          </cell>
          <cell r="D160" t="str">
            <v>-  2/C - 35 SQ.MM. 0.6/1KV.CV</v>
          </cell>
          <cell r="E160">
            <v>166</v>
          </cell>
          <cell r="F160">
            <v>30</v>
          </cell>
          <cell r="G160" t="str">
            <v>M.</v>
          </cell>
        </row>
        <row r="161">
          <cell r="C161">
            <v>255</v>
          </cell>
          <cell r="D161" t="str">
            <v>-  2/C - 50 SQ.MM. 0.6/1KV.CV</v>
          </cell>
          <cell r="E161">
            <v>228</v>
          </cell>
          <cell r="F161">
            <v>35</v>
          </cell>
          <cell r="G161" t="str">
            <v>M.</v>
          </cell>
        </row>
        <row r="162">
          <cell r="C162">
            <v>256</v>
          </cell>
          <cell r="D162" t="str">
            <v>-  2/C - 70 SQ.MM. 0.6/1KV.CV</v>
          </cell>
          <cell r="E162">
            <v>315</v>
          </cell>
          <cell r="F162">
            <v>40</v>
          </cell>
          <cell r="G162" t="str">
            <v>M.</v>
          </cell>
        </row>
        <row r="163">
          <cell r="C163">
            <v>257</v>
          </cell>
          <cell r="D163" t="str">
            <v>-  2/C - 95 SQ.MM. 0.6/1KV.CV</v>
          </cell>
          <cell r="E163">
            <v>422</v>
          </cell>
          <cell r="F163">
            <v>60</v>
          </cell>
          <cell r="G163" t="str">
            <v>M.</v>
          </cell>
        </row>
        <row r="164">
          <cell r="C164">
            <v>258</v>
          </cell>
          <cell r="D164" t="str">
            <v>-  2/C - 120 SQ.MM. 0.6/1KV.CV</v>
          </cell>
          <cell r="E164">
            <v>530</v>
          </cell>
          <cell r="F164">
            <v>70</v>
          </cell>
          <cell r="G164" t="str">
            <v>M.</v>
          </cell>
        </row>
        <row r="165">
          <cell r="C165">
            <v>259</v>
          </cell>
          <cell r="D165" t="str">
            <v>-  2/C - 150 SQ.MM. 0.6/1KV.CV</v>
          </cell>
          <cell r="E165">
            <v>648</v>
          </cell>
          <cell r="F165">
            <v>75</v>
          </cell>
          <cell r="G165" t="str">
            <v>M.</v>
          </cell>
        </row>
        <row r="166">
          <cell r="C166">
            <v>260</v>
          </cell>
          <cell r="D166" t="str">
            <v>-  2/C - 185 SQ.MM. 0.6/1KV.CV</v>
          </cell>
          <cell r="E166">
            <v>806</v>
          </cell>
          <cell r="F166">
            <v>80</v>
          </cell>
          <cell r="G166" t="str">
            <v>M.</v>
          </cell>
        </row>
        <row r="167">
          <cell r="C167">
            <v>261</v>
          </cell>
          <cell r="D167" t="str">
            <v>-  2/C - 240 SQ.MM. 0.6/1KV.CV</v>
          </cell>
          <cell r="E167">
            <v>1051</v>
          </cell>
          <cell r="F167">
            <v>85</v>
          </cell>
          <cell r="G167" t="str">
            <v>M.</v>
          </cell>
        </row>
        <row r="168">
          <cell r="C168">
            <v>262</v>
          </cell>
          <cell r="D168" t="str">
            <v>-  2/C - 300 SQ.MM. 0.6/1KV.CV</v>
          </cell>
          <cell r="E168">
            <v>1302</v>
          </cell>
          <cell r="F168">
            <v>90</v>
          </cell>
          <cell r="G168" t="str">
            <v>M.</v>
          </cell>
        </row>
        <row r="169">
          <cell r="C169">
            <v>263</v>
          </cell>
          <cell r="D169" t="str">
            <v>-  2/C - 400 SQ.MM. 0.6/1KV.CV</v>
          </cell>
          <cell r="E169">
            <v>1642</v>
          </cell>
          <cell r="F169">
            <v>100</v>
          </cell>
          <cell r="G169" t="str">
            <v>M.</v>
          </cell>
        </row>
        <row r="170">
          <cell r="C170">
            <v>264</v>
          </cell>
          <cell r="D170" t="str">
            <v>-  4/C - 2.5 SQ.MM. 0.6/1KV.CV</v>
          </cell>
          <cell r="E170">
            <v>45</v>
          </cell>
          <cell r="F170">
            <v>25</v>
          </cell>
          <cell r="G170" t="str">
            <v>M.</v>
          </cell>
        </row>
        <row r="171">
          <cell r="C171">
            <v>265</v>
          </cell>
          <cell r="D171" t="str">
            <v>-  4/C - 4 SQ.MM. 0.6/1KV.CV</v>
          </cell>
          <cell r="E171">
            <v>59</v>
          </cell>
          <cell r="F171">
            <v>30</v>
          </cell>
          <cell r="G171" t="str">
            <v>M.</v>
          </cell>
        </row>
        <row r="172">
          <cell r="C172">
            <v>266</v>
          </cell>
          <cell r="D172" t="str">
            <v>-  4/C - 6 SQ.MM. 0.6/1KV.CV</v>
          </cell>
          <cell r="E172">
            <v>78</v>
          </cell>
          <cell r="F172">
            <v>35</v>
          </cell>
          <cell r="G172" t="str">
            <v>M.</v>
          </cell>
        </row>
        <row r="173">
          <cell r="C173">
            <v>267</v>
          </cell>
          <cell r="D173" t="str">
            <v>-  4/C - 10 SQ.MM. 0.6/1KV.CV</v>
          </cell>
          <cell r="E173">
            <v>106</v>
          </cell>
          <cell r="F173">
            <v>40</v>
          </cell>
          <cell r="G173" t="str">
            <v>M.</v>
          </cell>
        </row>
        <row r="174">
          <cell r="C174">
            <v>268</v>
          </cell>
          <cell r="D174" t="str">
            <v>-  4/C - 16 SQ.MM. 0.6/1KV.CV</v>
          </cell>
          <cell r="E174">
            <v>155</v>
          </cell>
          <cell r="F174">
            <v>60</v>
          </cell>
          <cell r="G174" t="str">
            <v>M.</v>
          </cell>
        </row>
        <row r="175">
          <cell r="C175">
            <v>269</v>
          </cell>
          <cell r="D175" t="str">
            <v>-  4/C - 25 SQ.MM. 0.6/1KV.CV</v>
          </cell>
          <cell r="E175">
            <v>131</v>
          </cell>
          <cell r="F175">
            <v>70</v>
          </cell>
          <cell r="G175" t="str">
            <v>M.</v>
          </cell>
        </row>
        <row r="176">
          <cell r="C176">
            <v>270</v>
          </cell>
          <cell r="D176" t="str">
            <v>-  4/C - 35 SQ.MM. 0.6/1KV.CV</v>
          </cell>
          <cell r="E176">
            <v>304</v>
          </cell>
          <cell r="F176">
            <v>75</v>
          </cell>
          <cell r="G176" t="str">
            <v>M.</v>
          </cell>
        </row>
        <row r="177">
          <cell r="C177">
            <v>271</v>
          </cell>
          <cell r="D177" t="str">
            <v>-  4/C - 50 SQ.MM. 0.6/1KV.CV</v>
          </cell>
          <cell r="E177">
            <v>420</v>
          </cell>
          <cell r="F177">
            <v>80</v>
          </cell>
          <cell r="G177" t="str">
            <v>M.</v>
          </cell>
        </row>
        <row r="178">
          <cell r="C178">
            <v>272</v>
          </cell>
          <cell r="D178" t="str">
            <v>-  4/C - 70 SQ.MM. 0.6/1KV.CV</v>
          </cell>
          <cell r="E178">
            <v>586</v>
          </cell>
          <cell r="F178">
            <v>85</v>
          </cell>
          <cell r="G178" t="str">
            <v>M.</v>
          </cell>
        </row>
        <row r="179">
          <cell r="C179">
            <v>273</v>
          </cell>
          <cell r="D179" t="str">
            <v>-  4/C - 95 SQ.MM. 0.6/1KV.CV</v>
          </cell>
          <cell r="E179">
            <v>791</v>
          </cell>
          <cell r="F179">
            <v>90</v>
          </cell>
          <cell r="G179" t="str">
            <v>M.</v>
          </cell>
        </row>
        <row r="180">
          <cell r="C180">
            <v>274</v>
          </cell>
          <cell r="D180" t="str">
            <v>-  4/C - 120 SQ.MM. 0.6/1KV.CV</v>
          </cell>
          <cell r="E180">
            <v>1000</v>
          </cell>
          <cell r="F180">
            <v>100</v>
          </cell>
          <cell r="G180" t="str">
            <v>M.</v>
          </cell>
        </row>
        <row r="181">
          <cell r="C181">
            <v>275</v>
          </cell>
          <cell r="D181" t="str">
            <v>-  4/C - 150 SQ.MM. 0.6/1KV.CV</v>
          </cell>
          <cell r="E181">
            <v>1220</v>
          </cell>
          <cell r="F181">
            <v>110</v>
          </cell>
          <cell r="G181" t="str">
            <v>M.</v>
          </cell>
        </row>
        <row r="182">
          <cell r="C182">
            <v>276</v>
          </cell>
          <cell r="D182" t="str">
            <v>-  4/C - 185 SQ.MM. 0.6/1KV.CV</v>
          </cell>
          <cell r="E182">
            <v>1524</v>
          </cell>
          <cell r="F182">
            <v>120</v>
          </cell>
          <cell r="G182" t="str">
            <v>M.</v>
          </cell>
        </row>
        <row r="183">
          <cell r="C183">
            <v>277</v>
          </cell>
          <cell r="D183" t="str">
            <v>-  4/C - 240 SQ.MM. 0.6/1KV.CV</v>
          </cell>
          <cell r="E183">
            <v>1992</v>
          </cell>
          <cell r="F183">
            <v>130</v>
          </cell>
          <cell r="G183" t="str">
            <v>M.</v>
          </cell>
        </row>
        <row r="184">
          <cell r="C184">
            <v>278</v>
          </cell>
          <cell r="D184" t="str">
            <v>-  4/C - 300 SQ.MM. 0.6/1KV.CV</v>
          </cell>
          <cell r="E184">
            <v>2482</v>
          </cell>
          <cell r="F184">
            <v>140</v>
          </cell>
          <cell r="G184" t="str">
            <v>M.</v>
          </cell>
        </row>
        <row r="185">
          <cell r="C185">
            <v>279</v>
          </cell>
          <cell r="D185" t="str">
            <v>-  4/C - 400 SQ.MM. 0.6/1KV.CV</v>
          </cell>
          <cell r="E185">
            <v>3135</v>
          </cell>
          <cell r="F185">
            <v>160</v>
          </cell>
          <cell r="G185" t="str">
            <v>M.</v>
          </cell>
        </row>
        <row r="186">
          <cell r="C186">
            <v>6</v>
          </cell>
          <cell r="D186" t="str">
            <v>SPACE</v>
          </cell>
          <cell r="E186">
            <v>186</v>
          </cell>
          <cell r="F186">
            <v>10</v>
          </cell>
          <cell r="G186" t="str">
            <v>M.</v>
          </cell>
        </row>
        <row r="187">
          <cell r="C187">
            <v>281</v>
          </cell>
          <cell r="D187" t="str">
            <v>-  6 SQ.MM. THWA</v>
          </cell>
          <cell r="E187">
            <v>0</v>
          </cell>
          <cell r="F187">
            <v>0</v>
          </cell>
          <cell r="G187" t="str">
            <v>M.</v>
          </cell>
        </row>
        <row r="188">
          <cell r="C188">
            <v>282</v>
          </cell>
          <cell r="D188" t="str">
            <v>-  10 SQ.MM. THWA</v>
          </cell>
          <cell r="E188">
            <v>7</v>
          </cell>
          <cell r="F188">
            <v>2</v>
          </cell>
          <cell r="G188" t="str">
            <v>M.</v>
          </cell>
        </row>
        <row r="189">
          <cell r="C189">
            <v>283</v>
          </cell>
          <cell r="D189" t="str">
            <v>-  16 SQ.MM. THWA</v>
          </cell>
          <cell r="E189">
            <v>8</v>
          </cell>
          <cell r="F189">
            <v>3</v>
          </cell>
          <cell r="G189" t="str">
            <v>M.</v>
          </cell>
        </row>
        <row r="190">
          <cell r="C190">
            <v>284</v>
          </cell>
          <cell r="D190" t="str">
            <v>-  25 SQ.MM. THWA</v>
          </cell>
          <cell r="E190">
            <v>12</v>
          </cell>
          <cell r="F190">
            <v>5</v>
          </cell>
          <cell r="G190" t="str">
            <v>M.</v>
          </cell>
        </row>
        <row r="191">
          <cell r="C191">
            <v>285</v>
          </cell>
          <cell r="D191" t="str">
            <v>-  35 SQ.MM. THWA</v>
          </cell>
          <cell r="E191">
            <v>15</v>
          </cell>
          <cell r="F191">
            <v>6</v>
          </cell>
          <cell r="G191" t="str">
            <v>M.</v>
          </cell>
        </row>
        <row r="192">
          <cell r="C192">
            <v>286</v>
          </cell>
          <cell r="D192" t="str">
            <v>-  50 SQ.MM. THWA</v>
          </cell>
          <cell r="E192">
            <v>21</v>
          </cell>
          <cell r="F192">
            <v>7</v>
          </cell>
          <cell r="G192" t="str">
            <v>M.</v>
          </cell>
        </row>
        <row r="193">
          <cell r="C193">
            <v>287</v>
          </cell>
          <cell r="D193" t="str">
            <v>-  70 SQ.MM. THWA</v>
          </cell>
          <cell r="E193">
            <v>29</v>
          </cell>
          <cell r="F193">
            <v>8</v>
          </cell>
          <cell r="G193" t="str">
            <v>M.</v>
          </cell>
        </row>
        <row r="194">
          <cell r="C194">
            <v>288</v>
          </cell>
          <cell r="D194" t="str">
            <v>-  90 SQ.MM. THWA</v>
          </cell>
          <cell r="E194">
            <v>39</v>
          </cell>
          <cell r="F194">
            <v>10</v>
          </cell>
          <cell r="G194" t="str">
            <v>M.</v>
          </cell>
        </row>
        <row r="195">
          <cell r="C195">
            <v>289</v>
          </cell>
          <cell r="D195" t="str">
            <v>-  120 SQ.MM. THWA</v>
          </cell>
          <cell r="E195">
            <v>47</v>
          </cell>
          <cell r="F195">
            <v>12</v>
          </cell>
          <cell r="G195" t="str">
            <v>M.</v>
          </cell>
        </row>
        <row r="196">
          <cell r="C196">
            <v>290</v>
          </cell>
          <cell r="D196" t="str">
            <v>-  150 SQ.MM. THWA</v>
          </cell>
          <cell r="E196">
            <v>59</v>
          </cell>
          <cell r="F196">
            <v>14</v>
          </cell>
          <cell r="G196" t="str">
            <v>M.</v>
          </cell>
        </row>
        <row r="197">
          <cell r="C197">
            <v>291</v>
          </cell>
          <cell r="D197" t="str">
            <v>-  185 SQ.MM. THWA</v>
          </cell>
          <cell r="E197">
            <v>72</v>
          </cell>
          <cell r="F197">
            <v>16</v>
          </cell>
          <cell r="G197" t="str">
            <v>M.</v>
          </cell>
        </row>
        <row r="198">
          <cell r="C198">
            <v>292</v>
          </cell>
          <cell r="D198" t="str">
            <v>-  240 SQ.MM. THWA</v>
          </cell>
          <cell r="E198">
            <v>96</v>
          </cell>
          <cell r="F198">
            <v>20</v>
          </cell>
          <cell r="G198" t="str">
            <v>M.</v>
          </cell>
        </row>
        <row r="199">
          <cell r="C199">
            <v>293</v>
          </cell>
          <cell r="D199" t="str">
            <v>-  300 SQ.MM. THWA</v>
          </cell>
          <cell r="E199">
            <v>125</v>
          </cell>
          <cell r="F199">
            <v>25</v>
          </cell>
          <cell r="G199" t="str">
            <v>M.</v>
          </cell>
        </row>
        <row r="200">
          <cell r="C200">
            <v>294</v>
          </cell>
          <cell r="D200" t="str">
            <v>-  6 SQ.MM. BARE COPPER</v>
          </cell>
          <cell r="E200">
            <v>12</v>
          </cell>
          <cell r="F200">
            <v>2</v>
          </cell>
          <cell r="G200" t="str">
            <v>M.</v>
          </cell>
        </row>
        <row r="201">
          <cell r="C201">
            <v>295</v>
          </cell>
          <cell r="D201" t="str">
            <v>-  10 SQ.MM. BARE COPPER</v>
          </cell>
          <cell r="E201">
            <v>15</v>
          </cell>
          <cell r="F201">
            <v>3</v>
          </cell>
          <cell r="G201" t="str">
            <v>M.</v>
          </cell>
        </row>
        <row r="202">
          <cell r="C202">
            <v>296</v>
          </cell>
          <cell r="D202" t="str">
            <v>-  16 SQ.MM. BARE COPPER</v>
          </cell>
          <cell r="E202">
            <v>28</v>
          </cell>
          <cell r="F202">
            <v>5</v>
          </cell>
          <cell r="G202" t="str">
            <v>M.</v>
          </cell>
        </row>
        <row r="203">
          <cell r="C203">
            <v>297</v>
          </cell>
          <cell r="D203" t="str">
            <v>-  25 SQ.MM. BARE COPPER</v>
          </cell>
          <cell r="E203">
            <v>38</v>
          </cell>
          <cell r="F203">
            <v>6</v>
          </cell>
          <cell r="G203" t="str">
            <v>M.</v>
          </cell>
        </row>
        <row r="204">
          <cell r="C204">
            <v>298</v>
          </cell>
          <cell r="D204" t="str">
            <v>-  35 SQ.MM. BARE COPPER</v>
          </cell>
          <cell r="E204">
            <v>55</v>
          </cell>
          <cell r="F204">
            <v>8</v>
          </cell>
          <cell r="G204" t="str">
            <v>M.</v>
          </cell>
        </row>
        <row r="205">
          <cell r="C205">
            <v>299</v>
          </cell>
          <cell r="D205" t="str">
            <v>-  50 SQ.MM. BARE COPPER</v>
          </cell>
          <cell r="E205">
            <v>74</v>
          </cell>
          <cell r="F205">
            <v>11</v>
          </cell>
          <cell r="G205" t="str">
            <v>M.</v>
          </cell>
        </row>
        <row r="206">
          <cell r="C206">
            <v>300</v>
          </cell>
          <cell r="D206" t="str">
            <v>-  70 SQ.MM. BARE COPPER</v>
          </cell>
          <cell r="E206">
            <v>98</v>
          </cell>
          <cell r="F206">
            <v>16</v>
          </cell>
          <cell r="G206" t="str">
            <v>M.</v>
          </cell>
        </row>
        <row r="207">
          <cell r="C207">
            <v>301</v>
          </cell>
          <cell r="D207" t="str">
            <v>-  95 SQ.MM. BARE COPPER</v>
          </cell>
          <cell r="E207">
            <v>140</v>
          </cell>
          <cell r="F207">
            <v>20</v>
          </cell>
          <cell r="G207" t="str">
            <v>M.</v>
          </cell>
        </row>
        <row r="208">
          <cell r="C208">
            <v>302</v>
          </cell>
          <cell r="D208" t="str">
            <v>-  120 SQ.MM. BARE COPPER</v>
          </cell>
          <cell r="E208">
            <v>180</v>
          </cell>
          <cell r="F208">
            <v>25</v>
          </cell>
          <cell r="G208" t="str">
            <v>M.</v>
          </cell>
        </row>
        <row r="209">
          <cell r="C209">
            <v>303</v>
          </cell>
          <cell r="D209" t="str">
            <v>-  150 SQ.MM. BARE COPPER</v>
          </cell>
          <cell r="E209">
            <v>210</v>
          </cell>
          <cell r="F209">
            <v>30</v>
          </cell>
          <cell r="G209" t="str">
            <v>M.</v>
          </cell>
        </row>
        <row r="210">
          <cell r="C210">
            <v>304</v>
          </cell>
          <cell r="D210" t="str">
            <v>-  185 SQ.MM. BARE COPPER</v>
          </cell>
          <cell r="E210">
            <v>280</v>
          </cell>
          <cell r="F210">
            <v>35</v>
          </cell>
          <cell r="G210" t="str">
            <v>M.</v>
          </cell>
        </row>
        <row r="211">
          <cell r="C211">
            <v>3</v>
          </cell>
          <cell r="D211" t="str">
            <v>HIGH VOLTAGE CABLE</v>
          </cell>
          <cell r="E211">
            <v>514000</v>
          </cell>
          <cell r="F211">
            <v>8000</v>
          </cell>
          <cell r="G211" t="str">
            <v>EA.</v>
          </cell>
        </row>
        <row r="212">
          <cell r="C212">
            <v>311</v>
          </cell>
          <cell r="D212" t="str">
            <v>-  1/C - 35 SQ.MM. 12/20(24) KVCV</v>
          </cell>
          <cell r="E212">
            <v>251</v>
          </cell>
          <cell r="F212">
            <v>35</v>
          </cell>
          <cell r="G212" t="str">
            <v>M.</v>
          </cell>
        </row>
        <row r="213">
          <cell r="C213">
            <v>312</v>
          </cell>
          <cell r="D213" t="str">
            <v>-  1/C - 50 SQ.MM. 12/20(24) KVCV</v>
          </cell>
          <cell r="E213">
            <v>271</v>
          </cell>
          <cell r="F213">
            <v>40</v>
          </cell>
          <cell r="G213" t="str">
            <v>M.</v>
          </cell>
        </row>
        <row r="214">
          <cell r="C214">
            <v>313</v>
          </cell>
          <cell r="D214" t="str">
            <v>-  1/C - 70 SQ.MM. 12/20(24) KVCV</v>
          </cell>
          <cell r="E214">
            <v>317</v>
          </cell>
          <cell r="F214">
            <v>60</v>
          </cell>
          <cell r="G214" t="str">
            <v>M.</v>
          </cell>
        </row>
        <row r="215">
          <cell r="C215">
            <v>314</v>
          </cell>
          <cell r="D215" t="str">
            <v>-  1/C - 95 SQ.MM. 12/20(24) KVCV</v>
          </cell>
          <cell r="E215">
            <v>383</v>
          </cell>
          <cell r="F215">
            <v>70</v>
          </cell>
          <cell r="G215" t="str">
            <v>M.</v>
          </cell>
        </row>
        <row r="216">
          <cell r="C216">
            <v>315</v>
          </cell>
          <cell r="D216" t="str">
            <v>-  1/C - 120 SQ.MM. 12/20(24) KVCV</v>
          </cell>
          <cell r="E216">
            <v>473</v>
          </cell>
          <cell r="F216">
            <v>75</v>
          </cell>
          <cell r="G216" t="str">
            <v>M.</v>
          </cell>
        </row>
        <row r="217">
          <cell r="C217">
            <v>316</v>
          </cell>
          <cell r="D217" t="str">
            <v>-  1/C - 150 SQ.MM. 12/20(24) KVCV</v>
          </cell>
          <cell r="E217">
            <v>542</v>
          </cell>
          <cell r="F217">
            <v>80</v>
          </cell>
          <cell r="G217" t="str">
            <v>M.</v>
          </cell>
        </row>
        <row r="218">
          <cell r="C218">
            <v>317</v>
          </cell>
          <cell r="D218" t="str">
            <v>-  1/C - 185 SQ.MM. 12/20(24) KVCV</v>
          </cell>
          <cell r="E218">
            <v>632</v>
          </cell>
          <cell r="F218">
            <v>85</v>
          </cell>
          <cell r="G218" t="str">
            <v>M.</v>
          </cell>
        </row>
        <row r="219">
          <cell r="C219">
            <v>318</v>
          </cell>
          <cell r="D219" t="str">
            <v>-  1/C - 240 SQ.MM. 12/20(24) KVCV</v>
          </cell>
          <cell r="E219">
            <v>776</v>
          </cell>
          <cell r="F219">
            <v>90</v>
          </cell>
          <cell r="G219" t="str">
            <v>M.</v>
          </cell>
        </row>
        <row r="220">
          <cell r="C220">
            <v>319</v>
          </cell>
          <cell r="D220" t="str">
            <v>-  1/C - 300 SQ.MM. 12/20(24) KVCV</v>
          </cell>
          <cell r="E220">
            <v>930</v>
          </cell>
          <cell r="F220">
            <v>100</v>
          </cell>
          <cell r="G220" t="str">
            <v>M.</v>
          </cell>
        </row>
        <row r="221">
          <cell r="C221">
            <v>320</v>
          </cell>
          <cell r="D221" t="str">
            <v>-  1/C - 400 SQ.MM. 12/20(24) KVCV</v>
          </cell>
          <cell r="E221">
            <v>1120</v>
          </cell>
          <cell r="F221">
            <v>110</v>
          </cell>
          <cell r="G221" t="str">
            <v>M.</v>
          </cell>
        </row>
        <row r="222">
          <cell r="C222">
            <v>321</v>
          </cell>
          <cell r="D222" t="str">
            <v>-  3/C - 35 SQ.MM. 12/20(24) KVCV</v>
          </cell>
          <cell r="E222">
            <v>829</v>
          </cell>
          <cell r="F222">
            <v>85</v>
          </cell>
          <cell r="G222" t="str">
            <v>M.</v>
          </cell>
        </row>
        <row r="223">
          <cell r="C223">
            <v>322</v>
          </cell>
          <cell r="D223" t="str">
            <v>-  3/C - 50 SQ.MM. 12/20(24) KVCV</v>
          </cell>
          <cell r="E223">
            <v>897</v>
          </cell>
          <cell r="F223">
            <v>90</v>
          </cell>
          <cell r="G223" t="str">
            <v>M.</v>
          </cell>
        </row>
        <row r="224">
          <cell r="C224">
            <v>323</v>
          </cell>
          <cell r="D224" t="str">
            <v>-  3/C - 70 SQ.MM. 12/20(24) KVCV</v>
          </cell>
          <cell r="E224">
            <v>1050</v>
          </cell>
          <cell r="F224">
            <v>100</v>
          </cell>
          <cell r="G224" t="str">
            <v>M.</v>
          </cell>
        </row>
        <row r="225">
          <cell r="C225">
            <v>324</v>
          </cell>
          <cell r="D225" t="str">
            <v>-  3/C - 95 SQ.MM. 12/20(24) KVCV</v>
          </cell>
          <cell r="E225">
            <v>1258</v>
          </cell>
          <cell r="F225">
            <v>110</v>
          </cell>
          <cell r="G225" t="str">
            <v>M.</v>
          </cell>
        </row>
        <row r="226">
          <cell r="C226">
            <v>325</v>
          </cell>
          <cell r="D226" t="str">
            <v>-  3/C - 120 SQ.MM. 12/20(24) KVCV</v>
          </cell>
          <cell r="E226">
            <v>1613</v>
          </cell>
          <cell r="F226">
            <v>120</v>
          </cell>
          <cell r="G226" t="str">
            <v>M.</v>
          </cell>
        </row>
        <row r="227">
          <cell r="C227">
            <v>326</v>
          </cell>
          <cell r="D227" t="str">
            <v>-  3/C - 150 SQ.MM. 12/20(24) KVCV</v>
          </cell>
          <cell r="E227">
            <v>1832</v>
          </cell>
          <cell r="F227">
            <v>130</v>
          </cell>
          <cell r="G227" t="str">
            <v>M.</v>
          </cell>
        </row>
        <row r="228">
          <cell r="C228">
            <v>327</v>
          </cell>
          <cell r="D228" t="str">
            <v>-  3/C - 185 SQ.MM. 12/20(24) KVCV</v>
          </cell>
          <cell r="E228">
            <v>2131</v>
          </cell>
          <cell r="F228">
            <v>140</v>
          </cell>
          <cell r="G228" t="str">
            <v>M.</v>
          </cell>
        </row>
        <row r="229">
          <cell r="C229">
            <v>328</v>
          </cell>
          <cell r="D229" t="str">
            <v>-  3/C - 240 SQ.MM. 12/20(24) KVCV</v>
          </cell>
          <cell r="E229">
            <v>2566</v>
          </cell>
          <cell r="F229">
            <v>160</v>
          </cell>
          <cell r="G229" t="str">
            <v>M.</v>
          </cell>
        </row>
        <row r="230">
          <cell r="C230">
            <v>329</v>
          </cell>
          <cell r="D230" t="str">
            <v>-  3/C - 300 SQ.MM. 12/20(24) KVCV</v>
          </cell>
          <cell r="E230">
            <v>3084</v>
          </cell>
          <cell r="F230">
            <v>180</v>
          </cell>
          <cell r="G230" t="str">
            <v>M.</v>
          </cell>
        </row>
        <row r="231">
          <cell r="C231">
            <v>330</v>
          </cell>
          <cell r="D231" t="str">
            <v>-  3/C - 400 SQ.MM. 12/20(24) KVCV</v>
          </cell>
          <cell r="E231">
            <v>3712</v>
          </cell>
          <cell r="F231">
            <v>200</v>
          </cell>
          <cell r="G231" t="str">
            <v>M.</v>
          </cell>
        </row>
        <row r="232">
          <cell r="C232">
            <v>331</v>
          </cell>
          <cell r="D232" t="str">
            <v>-  1/C - 35 SQ.MM. 18/30(36) KVCV</v>
          </cell>
          <cell r="E232">
            <v>260</v>
          </cell>
          <cell r="F232">
            <v>60</v>
          </cell>
          <cell r="G232" t="str">
            <v>M.</v>
          </cell>
        </row>
        <row r="233">
          <cell r="C233">
            <v>332</v>
          </cell>
          <cell r="D233" t="str">
            <v>-  1/C - 50 SQ.MM. 18/30(36) KVCV</v>
          </cell>
          <cell r="E233">
            <v>281</v>
          </cell>
          <cell r="F233">
            <v>70</v>
          </cell>
          <cell r="G233" t="str">
            <v>M.</v>
          </cell>
        </row>
        <row r="234">
          <cell r="C234">
            <v>333</v>
          </cell>
          <cell r="D234" t="str">
            <v>-  1/C - 70 SQ.MM. 18/30(36) KVCV</v>
          </cell>
          <cell r="E234">
            <v>325</v>
          </cell>
          <cell r="F234">
            <v>75</v>
          </cell>
          <cell r="G234" t="str">
            <v>M.</v>
          </cell>
        </row>
        <row r="235">
          <cell r="C235">
            <v>334</v>
          </cell>
          <cell r="D235" t="str">
            <v>-  1/C - 95 SQ.MM. 18/30(36) KVCV</v>
          </cell>
          <cell r="E235">
            <v>396</v>
          </cell>
          <cell r="F235">
            <v>80</v>
          </cell>
          <cell r="G235" t="str">
            <v>M.</v>
          </cell>
        </row>
        <row r="236">
          <cell r="C236">
            <v>335</v>
          </cell>
          <cell r="D236" t="str">
            <v>-  1/C - 120 SQ.MM. 18/30(36) KVCV</v>
          </cell>
          <cell r="E236">
            <v>490</v>
          </cell>
          <cell r="F236">
            <v>85</v>
          </cell>
          <cell r="G236" t="str">
            <v>M.</v>
          </cell>
        </row>
        <row r="237">
          <cell r="C237">
            <v>336</v>
          </cell>
          <cell r="D237" t="str">
            <v>-  1/C - 150 SQ.MM. 18/30(36) KVCV</v>
          </cell>
          <cell r="E237">
            <v>560</v>
          </cell>
          <cell r="F237">
            <v>90</v>
          </cell>
          <cell r="G237" t="str">
            <v>M.</v>
          </cell>
        </row>
        <row r="238">
          <cell r="C238">
            <v>337</v>
          </cell>
          <cell r="D238" t="str">
            <v>-  1/C - 185 SQ.MM. 18/30(36) KVCV</v>
          </cell>
          <cell r="E238">
            <v>654</v>
          </cell>
          <cell r="F238">
            <v>100</v>
          </cell>
          <cell r="G238" t="str">
            <v>M.</v>
          </cell>
        </row>
        <row r="239">
          <cell r="C239">
            <v>338</v>
          </cell>
          <cell r="D239" t="str">
            <v>-  1/C - 240 SQ.MM. 18/30(36) KVCV</v>
          </cell>
          <cell r="E239">
            <v>802</v>
          </cell>
          <cell r="F239">
            <v>110</v>
          </cell>
          <cell r="G239" t="str">
            <v>M.</v>
          </cell>
        </row>
        <row r="240">
          <cell r="C240">
            <v>339</v>
          </cell>
          <cell r="D240" t="str">
            <v>-  1/C - 300 SQ.MM. 18/30(36) KVCV</v>
          </cell>
          <cell r="E240">
            <v>962</v>
          </cell>
          <cell r="F240">
            <v>130</v>
          </cell>
          <cell r="G240" t="str">
            <v>M.</v>
          </cell>
        </row>
        <row r="241">
          <cell r="C241">
            <v>340</v>
          </cell>
          <cell r="D241" t="str">
            <v>-  1/C - 400 SQ.MM. 18/30(36) KVCV</v>
          </cell>
          <cell r="E241">
            <v>1158</v>
          </cell>
          <cell r="F241">
            <v>150</v>
          </cell>
          <cell r="G241" t="str">
            <v>M.</v>
          </cell>
        </row>
        <row r="242">
          <cell r="C242">
            <v>341</v>
          </cell>
          <cell r="D242" t="str">
            <v>-  3/C - 50 SQ.MM. 18/30(36) KVCV</v>
          </cell>
          <cell r="E242">
            <v>930</v>
          </cell>
          <cell r="F242">
            <v>100</v>
          </cell>
          <cell r="G242" t="str">
            <v>M.</v>
          </cell>
        </row>
        <row r="243">
          <cell r="C243">
            <v>342</v>
          </cell>
          <cell r="D243" t="str">
            <v>-  3/C - 70 SQ.MM. 18/30(36) KVCV</v>
          </cell>
          <cell r="E243">
            <v>1088</v>
          </cell>
          <cell r="F243">
            <v>110</v>
          </cell>
          <cell r="G243" t="str">
            <v>M.</v>
          </cell>
        </row>
        <row r="244">
          <cell r="C244">
            <v>343</v>
          </cell>
          <cell r="D244" t="str">
            <v>-  3/C - 95 SQ.MM. 18/30(36) KVCV</v>
          </cell>
          <cell r="E244">
            <v>1303</v>
          </cell>
          <cell r="F244">
            <v>130</v>
          </cell>
          <cell r="G244" t="str">
            <v>M.</v>
          </cell>
        </row>
        <row r="245">
          <cell r="C245">
            <v>344</v>
          </cell>
          <cell r="D245" t="str">
            <v>-  3/C - 120 SQ.MM. 18/30(36) KVCV</v>
          </cell>
          <cell r="E245">
            <v>1670</v>
          </cell>
          <cell r="F245">
            <v>150</v>
          </cell>
          <cell r="G245" t="str">
            <v>M.</v>
          </cell>
        </row>
        <row r="246">
          <cell r="C246">
            <v>345</v>
          </cell>
          <cell r="D246" t="str">
            <v>-  3/C - 150 SQ.MM. 18/30(36) KVCV</v>
          </cell>
          <cell r="E246">
            <v>1897</v>
          </cell>
          <cell r="F246">
            <v>170</v>
          </cell>
          <cell r="G246" t="str">
            <v>M.</v>
          </cell>
        </row>
        <row r="247">
          <cell r="C247">
            <v>346</v>
          </cell>
          <cell r="D247" t="str">
            <v>-  3/C - 185 SQ.MM. 18/30(36) KVCV</v>
          </cell>
          <cell r="E247">
            <v>2206</v>
          </cell>
          <cell r="F247">
            <v>180</v>
          </cell>
          <cell r="G247" t="str">
            <v>M.</v>
          </cell>
        </row>
        <row r="248">
          <cell r="C248">
            <v>347</v>
          </cell>
          <cell r="D248" t="str">
            <v>-  3/C - 240 SQ.MM. 18/30(36) KVCV</v>
          </cell>
          <cell r="E248">
            <v>2660</v>
          </cell>
          <cell r="F248">
            <v>200</v>
          </cell>
          <cell r="G248" t="str">
            <v>M.</v>
          </cell>
        </row>
        <row r="249">
          <cell r="C249">
            <v>348</v>
          </cell>
          <cell r="D249" t="str">
            <v>-  3/C - 300 SQ.MM. 18/30(36) KVCV</v>
          </cell>
          <cell r="E249">
            <v>3166</v>
          </cell>
          <cell r="F249">
            <v>220</v>
          </cell>
          <cell r="G249" t="str">
            <v>M.</v>
          </cell>
        </row>
        <row r="250">
          <cell r="C250">
            <v>349</v>
          </cell>
          <cell r="D250" t="str">
            <v>-  3/C - 400 SQ.MM. 18/30(36) KVCV</v>
          </cell>
          <cell r="E250">
            <v>3709</v>
          </cell>
          <cell r="F250">
            <v>240</v>
          </cell>
          <cell r="G250" t="str">
            <v>M.</v>
          </cell>
        </row>
        <row r="251">
          <cell r="C251">
            <v>501</v>
          </cell>
          <cell r="D251" t="str">
            <v>SPACE</v>
          </cell>
          <cell r="E251">
            <v>23000</v>
          </cell>
          <cell r="F251">
            <v>2000</v>
          </cell>
          <cell r="G251" t="str">
            <v>SET</v>
          </cell>
        </row>
        <row r="252">
          <cell r="C252">
            <v>351</v>
          </cell>
          <cell r="D252" t="str">
            <v>-  1/C - 25 SQ.MM. 25 KV.XLPE</v>
          </cell>
          <cell r="E252">
            <v>0</v>
          </cell>
          <cell r="F252">
            <v>0</v>
          </cell>
          <cell r="G252" t="str">
            <v>M.</v>
          </cell>
        </row>
        <row r="253">
          <cell r="C253">
            <v>352</v>
          </cell>
          <cell r="D253" t="str">
            <v>-  1/C - 35 SQ.MM. 25 KV.XLPE</v>
          </cell>
          <cell r="E253">
            <v>305</v>
          </cell>
          <cell r="F253">
            <v>35</v>
          </cell>
          <cell r="G253" t="str">
            <v>M.</v>
          </cell>
        </row>
        <row r="254">
          <cell r="C254">
            <v>353</v>
          </cell>
          <cell r="D254" t="str">
            <v>-  1/C - 50 SQ.MM. 25 KV.XLPE</v>
          </cell>
          <cell r="E254">
            <v>345</v>
          </cell>
          <cell r="F254">
            <v>40</v>
          </cell>
          <cell r="G254" t="str">
            <v>M.</v>
          </cell>
        </row>
        <row r="255">
          <cell r="C255">
            <v>354</v>
          </cell>
          <cell r="D255" t="str">
            <v>-  1/C - 70 SQ.MM. 25 KV.XLPE</v>
          </cell>
          <cell r="E255">
            <v>415</v>
          </cell>
          <cell r="F255">
            <v>60</v>
          </cell>
          <cell r="G255" t="str">
            <v>M.</v>
          </cell>
        </row>
        <row r="256">
          <cell r="C256">
            <v>355</v>
          </cell>
          <cell r="D256" t="str">
            <v>-  1/C - 95 SQ.MM. 25 KV.XLPE</v>
          </cell>
          <cell r="E256">
            <v>515</v>
          </cell>
          <cell r="F256">
            <v>70</v>
          </cell>
          <cell r="G256" t="str">
            <v>M.</v>
          </cell>
        </row>
        <row r="257">
          <cell r="C257">
            <v>356</v>
          </cell>
          <cell r="D257" t="str">
            <v>-  1/C - 120 SQ.MM. 25 KV.XLPE</v>
          </cell>
          <cell r="E257">
            <v>605</v>
          </cell>
          <cell r="F257">
            <v>75</v>
          </cell>
          <cell r="G257" t="str">
            <v>M.</v>
          </cell>
        </row>
        <row r="258">
          <cell r="C258">
            <v>357</v>
          </cell>
          <cell r="D258" t="str">
            <v>-  1/C - 150 SQ.MM. 25 KV.XLPE</v>
          </cell>
          <cell r="E258">
            <v>705</v>
          </cell>
          <cell r="F258">
            <v>80</v>
          </cell>
          <cell r="G258" t="str">
            <v>M.</v>
          </cell>
        </row>
        <row r="259">
          <cell r="C259">
            <v>358</v>
          </cell>
          <cell r="D259" t="str">
            <v>-  1/C - 185 SQ.MM. 25 KV.XLPE</v>
          </cell>
          <cell r="E259">
            <v>835</v>
          </cell>
          <cell r="F259">
            <v>85</v>
          </cell>
          <cell r="G259" t="str">
            <v>M.</v>
          </cell>
        </row>
        <row r="260">
          <cell r="C260">
            <v>359</v>
          </cell>
          <cell r="D260" t="str">
            <v>-  1/C - 240 SQ.MM. 25 KV.XLPE</v>
          </cell>
          <cell r="E260">
            <v>995</v>
          </cell>
          <cell r="F260">
            <v>90</v>
          </cell>
          <cell r="G260" t="str">
            <v>M.</v>
          </cell>
        </row>
        <row r="261">
          <cell r="C261">
            <v>360</v>
          </cell>
          <cell r="D261" t="str">
            <v>-  1/C - 35 SQ.MM. 35 KV.XLPE</v>
          </cell>
          <cell r="E261">
            <v>0</v>
          </cell>
          <cell r="F261">
            <v>60</v>
          </cell>
          <cell r="G261" t="str">
            <v>M.</v>
          </cell>
        </row>
        <row r="262">
          <cell r="C262">
            <v>361</v>
          </cell>
          <cell r="D262" t="str">
            <v>-  1/C - 50 SQ.MM. 35 KV.XLPE</v>
          </cell>
          <cell r="E262">
            <v>0</v>
          </cell>
          <cell r="F262">
            <v>70</v>
          </cell>
          <cell r="G262" t="str">
            <v>M.</v>
          </cell>
        </row>
        <row r="263">
          <cell r="C263">
            <v>362</v>
          </cell>
          <cell r="D263" t="str">
            <v>-  1/C - 70 SQ.MM. 35 KV.XLPE</v>
          </cell>
          <cell r="E263">
            <v>0</v>
          </cell>
          <cell r="F263">
            <v>75</v>
          </cell>
          <cell r="G263" t="str">
            <v>M.</v>
          </cell>
        </row>
        <row r="264">
          <cell r="C264">
            <v>363</v>
          </cell>
          <cell r="D264" t="str">
            <v>-  1/C - 95 SQ.MM. 35 KV.XLPE</v>
          </cell>
          <cell r="E264">
            <v>0</v>
          </cell>
          <cell r="F264">
            <v>80</v>
          </cell>
          <cell r="G264" t="str">
            <v>M.</v>
          </cell>
        </row>
        <row r="265">
          <cell r="C265">
            <v>364</v>
          </cell>
          <cell r="D265" t="str">
            <v>-  1/C - 120 SQ.MM. 35 KV.XLPE</v>
          </cell>
          <cell r="E265">
            <v>0</v>
          </cell>
          <cell r="F265">
            <v>85</v>
          </cell>
          <cell r="G265" t="str">
            <v>M.</v>
          </cell>
        </row>
        <row r="266">
          <cell r="C266">
            <v>365</v>
          </cell>
          <cell r="D266" t="str">
            <v>-  1/C - 150 SQ.MM. 35 KV.XLPE</v>
          </cell>
          <cell r="E266">
            <v>0</v>
          </cell>
          <cell r="F266">
            <v>90</v>
          </cell>
          <cell r="G266" t="str">
            <v>M.</v>
          </cell>
        </row>
        <row r="267">
          <cell r="C267">
            <v>366</v>
          </cell>
          <cell r="D267" t="str">
            <v>-  1/C - 185 SQ.MM. 35 KV.XLPE</v>
          </cell>
          <cell r="E267">
            <v>0</v>
          </cell>
          <cell r="F267">
            <v>100</v>
          </cell>
          <cell r="G267" t="str">
            <v>M.</v>
          </cell>
        </row>
        <row r="268">
          <cell r="C268">
            <v>367</v>
          </cell>
          <cell r="D268" t="str">
            <v>-  1/C - 240 SQ.MM. 35 KV.XLPE</v>
          </cell>
          <cell r="E268">
            <v>0</v>
          </cell>
          <cell r="F268">
            <v>110</v>
          </cell>
          <cell r="G268" t="str">
            <v>M.</v>
          </cell>
        </row>
        <row r="269">
          <cell r="D269" t="str">
            <v>SPACE</v>
          </cell>
        </row>
        <row r="270">
          <cell r="C270">
            <v>369</v>
          </cell>
          <cell r="D270" t="str">
            <v>-  1/C - 35 SQ.MM. 25 KV.PIC</v>
          </cell>
          <cell r="E270">
            <v>108</v>
          </cell>
          <cell r="F270">
            <v>20</v>
          </cell>
          <cell r="G270" t="str">
            <v>M.</v>
          </cell>
        </row>
        <row r="271">
          <cell r="C271">
            <v>370</v>
          </cell>
          <cell r="D271" t="str">
            <v>-  1/C - 50 SQ.MM. 25 KV.PIC</v>
          </cell>
          <cell r="E271">
            <v>128</v>
          </cell>
          <cell r="F271">
            <v>25</v>
          </cell>
          <cell r="G271" t="str">
            <v>M.</v>
          </cell>
        </row>
        <row r="272">
          <cell r="C272">
            <v>371</v>
          </cell>
          <cell r="D272" t="str">
            <v>-  1/C - 70 SQ.MM. 25 KV.PIC</v>
          </cell>
          <cell r="E272">
            <v>148</v>
          </cell>
          <cell r="F272">
            <v>30</v>
          </cell>
          <cell r="G272" t="str">
            <v>M.</v>
          </cell>
        </row>
        <row r="273">
          <cell r="C273">
            <v>372</v>
          </cell>
          <cell r="D273" t="str">
            <v>-  1/C - 95 SQ.MM. 25 KV.PIC</v>
          </cell>
          <cell r="E273">
            <v>178</v>
          </cell>
          <cell r="F273">
            <v>35</v>
          </cell>
          <cell r="G273" t="str">
            <v>M.</v>
          </cell>
        </row>
        <row r="274">
          <cell r="C274">
            <v>373</v>
          </cell>
          <cell r="D274" t="str">
            <v>-  1/C - 120 SQ.MM. 25 KV.PIC</v>
          </cell>
          <cell r="E274">
            <v>208</v>
          </cell>
          <cell r="F274">
            <v>40</v>
          </cell>
          <cell r="G274" t="str">
            <v>M.</v>
          </cell>
        </row>
        <row r="275">
          <cell r="C275">
            <v>374</v>
          </cell>
          <cell r="D275" t="str">
            <v>-  1/C - 150 SQ.MM. 25 KV.PIC</v>
          </cell>
          <cell r="E275">
            <v>248</v>
          </cell>
          <cell r="F275">
            <v>60</v>
          </cell>
          <cell r="G275" t="str">
            <v>M.</v>
          </cell>
        </row>
        <row r="276">
          <cell r="C276">
            <v>375</v>
          </cell>
          <cell r="D276" t="str">
            <v>-  1/C - 185 SQ.MM. 25 KV.PIC</v>
          </cell>
          <cell r="E276">
            <v>288</v>
          </cell>
          <cell r="F276">
            <v>70</v>
          </cell>
          <cell r="G276" t="str">
            <v>M.</v>
          </cell>
        </row>
        <row r="277">
          <cell r="C277">
            <v>376</v>
          </cell>
          <cell r="D277" t="str">
            <v>-  1/C - 240 SQ.MM. 25 KV.PIC</v>
          </cell>
          <cell r="E277">
            <v>348</v>
          </cell>
          <cell r="F277">
            <v>75</v>
          </cell>
          <cell r="G277" t="str">
            <v>M.</v>
          </cell>
        </row>
        <row r="278">
          <cell r="C278">
            <v>377</v>
          </cell>
          <cell r="D278" t="str">
            <v>-  1/C - 35 SQ.MM. 35 KV.PIC</v>
          </cell>
          <cell r="E278">
            <v>0</v>
          </cell>
          <cell r="F278">
            <v>30</v>
          </cell>
          <cell r="G278" t="str">
            <v>M.</v>
          </cell>
        </row>
        <row r="279">
          <cell r="C279">
            <v>378</v>
          </cell>
          <cell r="D279" t="str">
            <v>-  1/C - 50 SQ.MM. 35 KV.PIC</v>
          </cell>
          <cell r="E279">
            <v>0</v>
          </cell>
          <cell r="F279">
            <v>35</v>
          </cell>
          <cell r="G279" t="str">
            <v>M.</v>
          </cell>
        </row>
        <row r="280">
          <cell r="C280">
            <v>379</v>
          </cell>
          <cell r="D280" t="str">
            <v>-  1/C - 70 SQ.MM. 35 KV.PIC</v>
          </cell>
          <cell r="E280">
            <v>0</v>
          </cell>
          <cell r="F280">
            <v>40</v>
          </cell>
          <cell r="G280" t="str">
            <v>M.</v>
          </cell>
        </row>
        <row r="281">
          <cell r="C281">
            <v>380</v>
          </cell>
          <cell r="D281" t="str">
            <v>-  1/C - 95 SQ.MM. 35 KV.PIC</v>
          </cell>
          <cell r="E281">
            <v>0</v>
          </cell>
          <cell r="F281">
            <v>60</v>
          </cell>
          <cell r="G281" t="str">
            <v>M.</v>
          </cell>
        </row>
        <row r="282">
          <cell r="C282">
            <v>381</v>
          </cell>
          <cell r="D282" t="str">
            <v>-  1/C - 120 SQ.MM. 35 KV.PIC</v>
          </cell>
          <cell r="E282">
            <v>0</v>
          </cell>
          <cell r="F282">
            <v>70</v>
          </cell>
          <cell r="G282" t="str">
            <v>M.</v>
          </cell>
        </row>
        <row r="283">
          <cell r="C283">
            <v>382</v>
          </cell>
          <cell r="D283" t="str">
            <v>-  1/C - 150 SQ.MM. 35 KV.PIC</v>
          </cell>
          <cell r="E283">
            <v>0</v>
          </cell>
          <cell r="F283">
            <v>75</v>
          </cell>
          <cell r="G283" t="str">
            <v>M.</v>
          </cell>
        </row>
        <row r="284">
          <cell r="C284">
            <v>383</v>
          </cell>
          <cell r="D284" t="str">
            <v>-  1/C - 185 SQ.MM. 35 KV.PIC</v>
          </cell>
          <cell r="E284">
            <v>0</v>
          </cell>
          <cell r="F284">
            <v>80</v>
          </cell>
          <cell r="G284" t="str">
            <v>M.</v>
          </cell>
        </row>
        <row r="285">
          <cell r="C285">
            <v>384</v>
          </cell>
          <cell r="D285" t="str">
            <v>-  1/C - 240 SQ.MM. 35 KV.PIC</v>
          </cell>
          <cell r="E285">
            <v>0</v>
          </cell>
          <cell r="F285">
            <v>85</v>
          </cell>
          <cell r="G285" t="str">
            <v>M.</v>
          </cell>
        </row>
        <row r="286">
          <cell r="D286" t="str">
            <v>SPACE</v>
          </cell>
        </row>
        <row r="287">
          <cell r="C287">
            <v>386</v>
          </cell>
          <cell r="D287" t="str">
            <v>-  1/C - 35 SQ.MM. 25 KV.SPACED AERIAL</v>
          </cell>
          <cell r="E287">
            <v>160</v>
          </cell>
          <cell r="F287">
            <v>25</v>
          </cell>
          <cell r="G287" t="str">
            <v>M.</v>
          </cell>
        </row>
        <row r="288">
          <cell r="C288">
            <v>387</v>
          </cell>
          <cell r="D288" t="str">
            <v>-  1/C - 50 SQ.MM. 25 KV.SPACED AERIAL</v>
          </cell>
          <cell r="E288">
            <v>190</v>
          </cell>
          <cell r="F288">
            <v>30</v>
          </cell>
          <cell r="G288" t="str">
            <v>M.</v>
          </cell>
        </row>
        <row r="289">
          <cell r="C289">
            <v>388</v>
          </cell>
          <cell r="D289" t="str">
            <v>-  1/C - 70 SQ.MM. 25 KV.SPACED AERIAL</v>
          </cell>
          <cell r="E289">
            <v>220</v>
          </cell>
          <cell r="F289">
            <v>35</v>
          </cell>
          <cell r="G289" t="str">
            <v>M.</v>
          </cell>
        </row>
        <row r="290">
          <cell r="C290">
            <v>389</v>
          </cell>
          <cell r="D290" t="str">
            <v>-  1/C - 95 SQ.MM. 25 KV.SPACED AERIAL</v>
          </cell>
          <cell r="E290">
            <v>260</v>
          </cell>
          <cell r="F290">
            <v>40</v>
          </cell>
          <cell r="G290" t="str">
            <v>M.</v>
          </cell>
        </row>
        <row r="291">
          <cell r="C291">
            <v>390</v>
          </cell>
          <cell r="D291" t="str">
            <v>-  1/C - 120 SQ.MM. 25 KV.SPACED AERIAL</v>
          </cell>
          <cell r="E291">
            <v>300</v>
          </cell>
          <cell r="F291">
            <v>60</v>
          </cell>
          <cell r="G291" t="str">
            <v>M.</v>
          </cell>
        </row>
        <row r="292">
          <cell r="C292">
            <v>391</v>
          </cell>
          <cell r="D292" t="str">
            <v>-  1/C - 150 SQ.MM. 25 KV.SPACED AERIAL</v>
          </cell>
          <cell r="E292">
            <v>340</v>
          </cell>
          <cell r="F292">
            <v>70</v>
          </cell>
          <cell r="G292" t="str">
            <v>M.</v>
          </cell>
        </row>
        <row r="293">
          <cell r="C293">
            <v>392</v>
          </cell>
          <cell r="D293" t="str">
            <v>-  1/C - 185 SQ.MM. 25 KV.SPACED AERIAL</v>
          </cell>
          <cell r="E293">
            <v>390</v>
          </cell>
          <cell r="F293">
            <v>75</v>
          </cell>
          <cell r="G293" t="str">
            <v>M.</v>
          </cell>
        </row>
        <row r="294">
          <cell r="C294">
            <v>393</v>
          </cell>
          <cell r="D294" t="str">
            <v>-  1/C - 240 SQ.MM. 25 KV.SPACED AERIAL</v>
          </cell>
          <cell r="E294">
            <v>470</v>
          </cell>
          <cell r="F294">
            <v>80</v>
          </cell>
          <cell r="G294" t="str">
            <v>M.</v>
          </cell>
        </row>
        <row r="295">
          <cell r="C295">
            <v>394</v>
          </cell>
          <cell r="D295" t="str">
            <v>-  1/C - 35 SQ.MM. 35 KV.SPACED AERIAL</v>
          </cell>
          <cell r="E295">
            <v>0</v>
          </cell>
          <cell r="F295">
            <v>75</v>
          </cell>
          <cell r="G295" t="str">
            <v>M.</v>
          </cell>
        </row>
        <row r="296">
          <cell r="C296">
            <v>395</v>
          </cell>
          <cell r="D296" t="str">
            <v>-  1/C - 50 SQ.MM. 35 KV.SPACED AERIAL</v>
          </cell>
          <cell r="E296">
            <v>0</v>
          </cell>
          <cell r="F296">
            <v>89</v>
          </cell>
          <cell r="G296" t="str">
            <v>M.</v>
          </cell>
        </row>
        <row r="297">
          <cell r="C297">
            <v>396</v>
          </cell>
          <cell r="D297" t="str">
            <v>-  1/C - 70 SQ.MM. 35 KV.SPACED AERIAL</v>
          </cell>
          <cell r="E297">
            <v>0</v>
          </cell>
          <cell r="F297">
            <v>85</v>
          </cell>
          <cell r="G297" t="str">
            <v>M.</v>
          </cell>
        </row>
        <row r="298">
          <cell r="C298">
            <v>397</v>
          </cell>
          <cell r="D298" t="str">
            <v>-  1/C - 95 SQ.MM. 35 KV.SPACED AERIAL</v>
          </cell>
          <cell r="E298">
            <v>0</v>
          </cell>
          <cell r="F298">
            <v>90</v>
          </cell>
          <cell r="G298" t="str">
            <v>M.</v>
          </cell>
        </row>
        <row r="299">
          <cell r="C299">
            <v>398</v>
          </cell>
          <cell r="D299" t="str">
            <v>-  1/C - 120 SQ.MM. 35 KV.SPACED AERIAL</v>
          </cell>
          <cell r="E299">
            <v>0</v>
          </cell>
          <cell r="F299">
            <v>100</v>
          </cell>
          <cell r="G299" t="str">
            <v>M.</v>
          </cell>
        </row>
        <row r="300">
          <cell r="C300">
            <v>399</v>
          </cell>
          <cell r="D300" t="str">
            <v>-  1/C - 150 SQ.MM. 35 KV.SPACED AERIAL</v>
          </cell>
          <cell r="E300">
            <v>0</v>
          </cell>
          <cell r="F300">
            <v>110</v>
          </cell>
          <cell r="G300" t="str">
            <v>M.</v>
          </cell>
        </row>
        <row r="301">
          <cell r="C301">
            <v>400</v>
          </cell>
          <cell r="D301" t="str">
            <v>-  1/C - 185 SQ.MM. 35 KV.SPACED AERIAL</v>
          </cell>
          <cell r="E301">
            <v>0</v>
          </cell>
          <cell r="F301">
            <v>120</v>
          </cell>
          <cell r="G301" t="str">
            <v>M.</v>
          </cell>
        </row>
        <row r="302">
          <cell r="C302">
            <v>401</v>
          </cell>
          <cell r="D302" t="str">
            <v>-  1/C - 240 SQ.MM. 35 KV.SPACED AERIAL</v>
          </cell>
          <cell r="E302">
            <v>0</v>
          </cell>
          <cell r="F302">
            <v>140</v>
          </cell>
          <cell r="G302" t="str">
            <v>M.</v>
          </cell>
        </row>
        <row r="303">
          <cell r="C303">
            <v>402</v>
          </cell>
          <cell r="D303" t="str">
            <v>-  25 SQ.MM. ALL ALUMINIUM CABLE</v>
          </cell>
          <cell r="E303">
            <v>9</v>
          </cell>
          <cell r="F303">
            <v>5</v>
          </cell>
          <cell r="G303" t="str">
            <v>M.</v>
          </cell>
        </row>
        <row r="304">
          <cell r="C304">
            <v>403</v>
          </cell>
          <cell r="D304" t="str">
            <v>-  35 SQ.MM. ALL ALUMINIUM CABLE</v>
          </cell>
          <cell r="E304">
            <v>13</v>
          </cell>
          <cell r="F304">
            <v>6</v>
          </cell>
          <cell r="G304" t="str">
            <v>M.</v>
          </cell>
        </row>
        <row r="305">
          <cell r="C305">
            <v>404</v>
          </cell>
          <cell r="D305" t="str">
            <v>-  50 SQ.MM. ALL ALUMINIUM CABLE</v>
          </cell>
          <cell r="E305">
            <v>18</v>
          </cell>
          <cell r="F305">
            <v>8</v>
          </cell>
          <cell r="G305" t="str">
            <v>M.</v>
          </cell>
        </row>
        <row r="306">
          <cell r="C306">
            <v>405</v>
          </cell>
          <cell r="D306" t="str">
            <v>-  70 SQ.MM. ALL ALUMINIUM CABLE</v>
          </cell>
          <cell r="E306">
            <v>26</v>
          </cell>
          <cell r="F306">
            <v>11</v>
          </cell>
          <cell r="G306" t="str">
            <v>M.</v>
          </cell>
        </row>
        <row r="307">
          <cell r="C307">
            <v>406</v>
          </cell>
          <cell r="D307" t="str">
            <v>-  95 SQ.MM. ALL ALUMINIUM CABLE</v>
          </cell>
          <cell r="E307">
            <v>36</v>
          </cell>
          <cell r="F307">
            <v>16</v>
          </cell>
          <cell r="G307" t="str">
            <v>M.</v>
          </cell>
        </row>
        <row r="308">
          <cell r="C308">
            <v>407</v>
          </cell>
          <cell r="D308" t="str">
            <v>-  120 SQ.MM. ALL ALUMINIUM CABLE</v>
          </cell>
          <cell r="E308">
            <v>46</v>
          </cell>
          <cell r="F308">
            <v>20</v>
          </cell>
          <cell r="G308" t="str">
            <v>M.</v>
          </cell>
        </row>
        <row r="309">
          <cell r="C309">
            <v>408</v>
          </cell>
          <cell r="D309" t="str">
            <v>-  150 SQ.MM. ALL ALUMINIUM CABLE</v>
          </cell>
          <cell r="E309">
            <v>56</v>
          </cell>
          <cell r="F309">
            <v>25</v>
          </cell>
          <cell r="G309" t="str">
            <v>M.</v>
          </cell>
        </row>
        <row r="310">
          <cell r="C310">
            <v>409</v>
          </cell>
          <cell r="D310" t="str">
            <v>-  185 SQ.MM. ALL ALUMINIUM CABLE</v>
          </cell>
          <cell r="E310">
            <v>64</v>
          </cell>
          <cell r="F310">
            <v>30</v>
          </cell>
          <cell r="G310" t="str">
            <v>M.</v>
          </cell>
        </row>
        <row r="311">
          <cell r="C311">
            <v>410</v>
          </cell>
          <cell r="D311" t="str">
            <v>-  25 SQ.MM. ACSR</v>
          </cell>
          <cell r="E311">
            <v>11</v>
          </cell>
          <cell r="F311">
            <v>5</v>
          </cell>
          <cell r="G311" t="str">
            <v>M.</v>
          </cell>
        </row>
        <row r="312">
          <cell r="C312">
            <v>411</v>
          </cell>
          <cell r="D312" t="str">
            <v>-  35 SQ.MM. ACSR</v>
          </cell>
          <cell r="E312">
            <v>15</v>
          </cell>
          <cell r="F312">
            <v>6</v>
          </cell>
          <cell r="G312" t="str">
            <v>M.</v>
          </cell>
        </row>
        <row r="313">
          <cell r="C313">
            <v>412</v>
          </cell>
          <cell r="D313" t="str">
            <v>-  50 SQ.MM. ACSR</v>
          </cell>
          <cell r="E313">
            <v>21</v>
          </cell>
          <cell r="F313">
            <v>8</v>
          </cell>
          <cell r="G313" t="str">
            <v>M.</v>
          </cell>
        </row>
        <row r="314">
          <cell r="C314">
            <v>413</v>
          </cell>
          <cell r="D314" t="str">
            <v>-  70 SQ.MM. ACSR</v>
          </cell>
          <cell r="E314">
            <v>30</v>
          </cell>
          <cell r="F314">
            <v>11</v>
          </cell>
          <cell r="G314" t="str">
            <v>M.</v>
          </cell>
        </row>
        <row r="315">
          <cell r="C315">
            <v>414</v>
          </cell>
          <cell r="D315" t="str">
            <v>-  95 SQ.MM. ACSR</v>
          </cell>
          <cell r="E315">
            <v>42</v>
          </cell>
          <cell r="F315">
            <v>16</v>
          </cell>
          <cell r="G315" t="str">
            <v>M.</v>
          </cell>
        </row>
        <row r="316">
          <cell r="C316">
            <v>415</v>
          </cell>
          <cell r="D316" t="str">
            <v>-  120 SQ.MM. ACSR</v>
          </cell>
          <cell r="E316">
            <v>54</v>
          </cell>
          <cell r="F316">
            <v>20</v>
          </cell>
          <cell r="G316" t="str">
            <v>M.</v>
          </cell>
        </row>
        <row r="317">
          <cell r="C317">
            <v>416</v>
          </cell>
          <cell r="D317" t="str">
            <v>-  150 SQ.MM. ACSR</v>
          </cell>
          <cell r="E317">
            <v>83</v>
          </cell>
          <cell r="F317">
            <v>25</v>
          </cell>
          <cell r="G317" t="str">
            <v>M.</v>
          </cell>
        </row>
        <row r="318">
          <cell r="C318">
            <v>417</v>
          </cell>
          <cell r="D318" t="str">
            <v>-  185 SQ.MM. ACSR</v>
          </cell>
          <cell r="E318">
            <v>0</v>
          </cell>
          <cell r="F318">
            <v>0</v>
          </cell>
          <cell r="G318" t="str">
            <v>M.</v>
          </cell>
        </row>
        <row r="319">
          <cell r="D319" t="str">
            <v>SPACE</v>
          </cell>
        </row>
        <row r="320">
          <cell r="C320">
            <v>45</v>
          </cell>
          <cell r="D320" t="str">
            <v>FIRE - RESISTANT CABLE</v>
          </cell>
        </row>
        <row r="321">
          <cell r="C321">
            <v>451</v>
          </cell>
          <cell r="D321" t="str">
            <v>-  1/C - 0.75 SQ.MM. FR.</v>
          </cell>
          <cell r="E321">
            <v>17</v>
          </cell>
          <cell r="F321">
            <v>1</v>
          </cell>
          <cell r="G321" t="str">
            <v>M.</v>
          </cell>
        </row>
        <row r="322">
          <cell r="C322">
            <v>452</v>
          </cell>
          <cell r="D322" t="str">
            <v>-  1/C - 1.0 SQ.MM. FR.</v>
          </cell>
          <cell r="E322">
            <v>19</v>
          </cell>
          <cell r="F322">
            <v>1</v>
          </cell>
          <cell r="G322" t="str">
            <v>M.</v>
          </cell>
        </row>
        <row r="323">
          <cell r="C323">
            <v>453</v>
          </cell>
          <cell r="D323" t="str">
            <v>-  1/C - 1.5 SQ.MM. FR.</v>
          </cell>
          <cell r="E323">
            <v>20</v>
          </cell>
          <cell r="F323">
            <v>1</v>
          </cell>
          <cell r="G323" t="str">
            <v>M.</v>
          </cell>
        </row>
        <row r="324">
          <cell r="C324">
            <v>454</v>
          </cell>
          <cell r="D324" t="str">
            <v>-  1/C - 2.5 SQ.MM. FR.</v>
          </cell>
          <cell r="E324">
            <v>26</v>
          </cell>
          <cell r="F324">
            <v>2</v>
          </cell>
          <cell r="G324" t="str">
            <v>M.</v>
          </cell>
        </row>
        <row r="325">
          <cell r="C325">
            <v>455</v>
          </cell>
          <cell r="D325" t="str">
            <v>-  1/C - 4 SQ.MM. FR.</v>
          </cell>
          <cell r="E325">
            <v>36</v>
          </cell>
          <cell r="F325">
            <v>2</v>
          </cell>
          <cell r="G325" t="str">
            <v>M.</v>
          </cell>
        </row>
        <row r="326">
          <cell r="C326">
            <v>456</v>
          </cell>
          <cell r="D326" t="str">
            <v>-  1/C - 6 SQ.MM. FR.</v>
          </cell>
          <cell r="E326">
            <v>60</v>
          </cell>
          <cell r="F326">
            <v>3</v>
          </cell>
          <cell r="G326" t="str">
            <v>M.</v>
          </cell>
        </row>
        <row r="327">
          <cell r="C327">
            <v>457</v>
          </cell>
          <cell r="D327" t="str">
            <v>-  1/C - 10 SQ.MM. FR.</v>
          </cell>
          <cell r="E327">
            <v>82</v>
          </cell>
          <cell r="F327">
            <v>5</v>
          </cell>
          <cell r="G327" t="str">
            <v>M.</v>
          </cell>
        </row>
        <row r="328">
          <cell r="C328">
            <v>458</v>
          </cell>
          <cell r="D328" t="str">
            <v>-  1/C - 16 SQ.MM. FR.</v>
          </cell>
          <cell r="E328">
            <v>96</v>
          </cell>
          <cell r="F328">
            <v>6</v>
          </cell>
          <cell r="G328" t="str">
            <v>M.</v>
          </cell>
        </row>
        <row r="329">
          <cell r="C329">
            <v>459</v>
          </cell>
          <cell r="D329" t="str">
            <v>-  1/C - 25 SQ.MM. FR.</v>
          </cell>
          <cell r="E329">
            <v>130</v>
          </cell>
          <cell r="F329">
            <v>8</v>
          </cell>
          <cell r="G329" t="str">
            <v>M.</v>
          </cell>
        </row>
        <row r="330">
          <cell r="C330">
            <v>460</v>
          </cell>
          <cell r="D330" t="str">
            <v>-  1/C - 35 SQ.MM. FR.</v>
          </cell>
          <cell r="E330">
            <v>184</v>
          </cell>
          <cell r="F330">
            <v>11</v>
          </cell>
          <cell r="G330" t="str">
            <v>M.</v>
          </cell>
        </row>
        <row r="331">
          <cell r="C331">
            <v>461</v>
          </cell>
          <cell r="D331" t="str">
            <v>-  1/C - 50 SQ.MM. FR.</v>
          </cell>
          <cell r="E331">
            <v>264</v>
          </cell>
          <cell r="F331">
            <v>16</v>
          </cell>
          <cell r="G331" t="str">
            <v>M.</v>
          </cell>
        </row>
        <row r="332">
          <cell r="C332">
            <v>462</v>
          </cell>
          <cell r="D332" t="str">
            <v>-  1/C - 70 SQ.MM. FR.</v>
          </cell>
          <cell r="E332">
            <v>330</v>
          </cell>
          <cell r="F332">
            <v>20</v>
          </cell>
          <cell r="G332" t="str">
            <v>M.</v>
          </cell>
        </row>
        <row r="333">
          <cell r="C333">
            <v>463</v>
          </cell>
          <cell r="D333" t="str">
            <v>-  1/C - 95 SQ.MM. FR.</v>
          </cell>
          <cell r="E333">
            <v>396</v>
          </cell>
          <cell r="F333">
            <v>25</v>
          </cell>
          <cell r="G333" t="str">
            <v>M.</v>
          </cell>
        </row>
        <row r="334">
          <cell r="C334">
            <v>464</v>
          </cell>
          <cell r="D334" t="str">
            <v>-  1/C - 120 SQ.MM. FR.</v>
          </cell>
          <cell r="E334">
            <v>488</v>
          </cell>
          <cell r="F334">
            <v>30</v>
          </cell>
          <cell r="G334" t="str">
            <v>M.</v>
          </cell>
        </row>
        <row r="335">
          <cell r="C335">
            <v>465</v>
          </cell>
          <cell r="D335" t="str">
            <v>-  1/C - 150 SQ.MM. FR.</v>
          </cell>
          <cell r="E335">
            <v>589</v>
          </cell>
          <cell r="F335">
            <v>35</v>
          </cell>
          <cell r="G335" t="str">
            <v>M.</v>
          </cell>
        </row>
        <row r="336">
          <cell r="C336">
            <v>466</v>
          </cell>
          <cell r="D336" t="str">
            <v>-  1/C - 185 SQ.MM. FR.</v>
          </cell>
          <cell r="E336">
            <v>688</v>
          </cell>
          <cell r="F336">
            <v>40</v>
          </cell>
          <cell r="G336" t="str">
            <v>M.</v>
          </cell>
        </row>
        <row r="337">
          <cell r="C337">
            <v>467</v>
          </cell>
          <cell r="D337" t="str">
            <v>-  1/C - 240 SQ.MM. FR.</v>
          </cell>
          <cell r="E337">
            <v>852</v>
          </cell>
          <cell r="F337">
            <v>50</v>
          </cell>
          <cell r="G337" t="str">
            <v>M.</v>
          </cell>
        </row>
        <row r="338">
          <cell r="C338">
            <v>468</v>
          </cell>
          <cell r="D338" t="str">
            <v>-  1/C - 300 SQ.MM. FR.</v>
          </cell>
          <cell r="E338">
            <v>1088</v>
          </cell>
          <cell r="F338">
            <v>60</v>
          </cell>
          <cell r="G338" t="str">
            <v>M.</v>
          </cell>
        </row>
        <row r="339">
          <cell r="C339">
            <v>469</v>
          </cell>
          <cell r="D339" t="str">
            <v>-  1/C - 400 SQ.MM. FR.</v>
          </cell>
          <cell r="E339">
            <v>1308</v>
          </cell>
          <cell r="F339">
            <v>70</v>
          </cell>
          <cell r="G339" t="str">
            <v>M.</v>
          </cell>
        </row>
        <row r="340">
          <cell r="C340">
            <v>470</v>
          </cell>
          <cell r="D340" t="str">
            <v>-  1/C - 500 SQ.MM. FR.</v>
          </cell>
          <cell r="E340">
            <v>1548</v>
          </cell>
          <cell r="F340">
            <v>90</v>
          </cell>
          <cell r="G340" t="str">
            <v>M.</v>
          </cell>
        </row>
        <row r="341">
          <cell r="C341">
            <v>471</v>
          </cell>
          <cell r="D341" t="str">
            <v>-  1/C - 630 SQ.MM. FR.</v>
          </cell>
          <cell r="E341">
            <v>1904</v>
          </cell>
          <cell r="F341">
            <v>105</v>
          </cell>
          <cell r="G341" t="str">
            <v>M.</v>
          </cell>
        </row>
        <row r="342">
          <cell r="C342">
            <v>472</v>
          </cell>
          <cell r="D342" t="str">
            <v>-  1/C - 2.5 SQ.MM. FR. W./SHEET</v>
          </cell>
          <cell r="E342">
            <v>44</v>
          </cell>
          <cell r="F342">
            <v>2</v>
          </cell>
          <cell r="G342" t="str">
            <v>M.</v>
          </cell>
        </row>
        <row r="343">
          <cell r="C343">
            <v>473</v>
          </cell>
          <cell r="D343" t="str">
            <v>-  1/C - 4 SQ.MM. FR. W./SHEET</v>
          </cell>
          <cell r="E343">
            <v>58</v>
          </cell>
          <cell r="F343">
            <v>3</v>
          </cell>
          <cell r="G343" t="str">
            <v>M.</v>
          </cell>
        </row>
        <row r="344">
          <cell r="C344">
            <v>474</v>
          </cell>
          <cell r="D344" t="str">
            <v>-  1/C - 6 SQ.MM. FR. W./SHEET</v>
          </cell>
          <cell r="E344">
            <v>71</v>
          </cell>
          <cell r="F344">
            <v>5</v>
          </cell>
          <cell r="G344" t="str">
            <v>M.</v>
          </cell>
        </row>
        <row r="345">
          <cell r="C345">
            <v>475</v>
          </cell>
          <cell r="D345" t="str">
            <v>-  1/C - 10 SQ.MM. FR. W./SHEET</v>
          </cell>
          <cell r="E345">
            <v>97</v>
          </cell>
          <cell r="F345">
            <v>6</v>
          </cell>
          <cell r="G345" t="str">
            <v>M.</v>
          </cell>
        </row>
        <row r="346">
          <cell r="C346">
            <v>476</v>
          </cell>
          <cell r="D346" t="str">
            <v>-  1/C - 16 SQ.MM. FR. W./SHEET</v>
          </cell>
          <cell r="E346">
            <v>112</v>
          </cell>
          <cell r="F346">
            <v>8</v>
          </cell>
          <cell r="G346" t="str">
            <v>M.</v>
          </cell>
        </row>
        <row r="347">
          <cell r="C347">
            <v>477</v>
          </cell>
          <cell r="D347" t="str">
            <v>-  1/C - 25 SQ.MM. FR. W./SHEET</v>
          </cell>
          <cell r="E347">
            <v>154</v>
          </cell>
          <cell r="F347">
            <v>11</v>
          </cell>
          <cell r="G347" t="str">
            <v>M.</v>
          </cell>
        </row>
        <row r="348">
          <cell r="C348">
            <v>478</v>
          </cell>
          <cell r="D348" t="str">
            <v>-  1/C - 35 SQ.MM. FR. W./SHEET</v>
          </cell>
          <cell r="E348">
            <v>211</v>
          </cell>
          <cell r="F348">
            <v>16</v>
          </cell>
          <cell r="G348" t="str">
            <v>M.</v>
          </cell>
        </row>
        <row r="349">
          <cell r="C349">
            <v>479</v>
          </cell>
          <cell r="D349" t="str">
            <v>-  1/C - 50 SQ.MM. FR. W./SHEET</v>
          </cell>
          <cell r="E349">
            <v>303</v>
          </cell>
          <cell r="F349">
            <v>20</v>
          </cell>
          <cell r="G349" t="str">
            <v>M.</v>
          </cell>
        </row>
        <row r="350">
          <cell r="C350">
            <v>480</v>
          </cell>
          <cell r="D350" t="str">
            <v>-  1/C - 70 SQ.MM. FR. W./SHEET</v>
          </cell>
          <cell r="E350">
            <v>389</v>
          </cell>
          <cell r="F350">
            <v>25</v>
          </cell>
          <cell r="G350" t="str">
            <v>M.</v>
          </cell>
        </row>
        <row r="351">
          <cell r="C351">
            <v>481</v>
          </cell>
          <cell r="D351" t="str">
            <v>-  1/C - 95 SQ.MM. FR. W./SHEET</v>
          </cell>
          <cell r="E351">
            <v>470</v>
          </cell>
          <cell r="F351">
            <v>30</v>
          </cell>
          <cell r="G351" t="str">
            <v>M.</v>
          </cell>
        </row>
        <row r="352">
          <cell r="C352">
            <v>482</v>
          </cell>
          <cell r="D352" t="str">
            <v>-  1/C - 120 SQ.MM. FR. W./SHEET</v>
          </cell>
          <cell r="E352">
            <v>570</v>
          </cell>
          <cell r="F352">
            <v>35</v>
          </cell>
          <cell r="G352" t="str">
            <v>M.</v>
          </cell>
        </row>
        <row r="353">
          <cell r="C353">
            <v>483</v>
          </cell>
          <cell r="D353" t="str">
            <v>-  1/C - 150 SQ.MM. FR. W./SHEET</v>
          </cell>
          <cell r="E353">
            <v>716</v>
          </cell>
          <cell r="F353">
            <v>40</v>
          </cell>
          <cell r="G353" t="str">
            <v>M.</v>
          </cell>
        </row>
        <row r="354">
          <cell r="C354">
            <v>484</v>
          </cell>
          <cell r="D354" t="str">
            <v>-  1/C - 185 SQ.MM. FR. W./SHEET</v>
          </cell>
          <cell r="E354">
            <v>835</v>
          </cell>
          <cell r="F354">
            <v>50</v>
          </cell>
          <cell r="G354" t="str">
            <v>M.</v>
          </cell>
        </row>
        <row r="355">
          <cell r="C355">
            <v>485</v>
          </cell>
          <cell r="D355" t="str">
            <v>-  1/C - 240 SQ.MM. FR. W./SHEET</v>
          </cell>
          <cell r="E355">
            <v>1051</v>
          </cell>
          <cell r="F355">
            <v>60</v>
          </cell>
          <cell r="G355" t="str">
            <v>M.</v>
          </cell>
        </row>
        <row r="356">
          <cell r="C356">
            <v>486</v>
          </cell>
          <cell r="D356" t="str">
            <v>-  1/C - 300 SQ.MM. FR. W./SHEET</v>
          </cell>
          <cell r="E356">
            <v>1390</v>
          </cell>
          <cell r="F356">
            <v>70</v>
          </cell>
          <cell r="G356" t="str">
            <v>M.</v>
          </cell>
        </row>
        <row r="357">
          <cell r="C357">
            <v>487</v>
          </cell>
          <cell r="D357" t="str">
            <v>-  1/C - 400 SQ.MM. FR. W./SHEET</v>
          </cell>
          <cell r="E357">
            <v>1679</v>
          </cell>
          <cell r="F357">
            <v>90</v>
          </cell>
          <cell r="G357" t="str">
            <v>M.</v>
          </cell>
        </row>
        <row r="358">
          <cell r="C358">
            <v>488</v>
          </cell>
          <cell r="D358" t="str">
            <v>-  1/C - 500 SQ.MM. FR. W./SHEET</v>
          </cell>
          <cell r="E358">
            <v>1818</v>
          </cell>
          <cell r="F358">
            <v>105</v>
          </cell>
          <cell r="G358" t="str">
            <v>M.</v>
          </cell>
        </row>
        <row r="359">
          <cell r="C359">
            <v>489</v>
          </cell>
          <cell r="D359" t="str">
            <v>-  1/C - 630 SQ.MM. FR. W./SHEET</v>
          </cell>
          <cell r="E359">
            <v>2183</v>
          </cell>
          <cell r="F359">
            <v>120</v>
          </cell>
          <cell r="G359" t="str">
            <v>M.</v>
          </cell>
        </row>
        <row r="360">
          <cell r="C360">
            <v>5</v>
          </cell>
          <cell r="D360" t="str">
            <v>CABLE RACEWAY</v>
          </cell>
        </row>
        <row r="361">
          <cell r="C361">
            <v>501</v>
          </cell>
          <cell r="D361" t="str">
            <v>-  DIA. 1/2" EMT</v>
          </cell>
          <cell r="E361">
            <v>23</v>
          </cell>
          <cell r="F361">
            <v>10</v>
          </cell>
          <cell r="G361" t="str">
            <v>M.</v>
          </cell>
        </row>
        <row r="362">
          <cell r="C362">
            <v>502</v>
          </cell>
          <cell r="D362" t="str">
            <v>-  DIA. 3/4" EMT</v>
          </cell>
          <cell r="E362">
            <v>34</v>
          </cell>
          <cell r="F362">
            <v>15</v>
          </cell>
          <cell r="G362" t="str">
            <v>M.</v>
          </cell>
        </row>
        <row r="363">
          <cell r="C363">
            <v>503</v>
          </cell>
          <cell r="D363" t="str">
            <v>-  DIA. 1" EMT</v>
          </cell>
          <cell r="E363">
            <v>48</v>
          </cell>
          <cell r="F363">
            <v>18</v>
          </cell>
          <cell r="G363" t="str">
            <v>M.</v>
          </cell>
        </row>
        <row r="364">
          <cell r="C364">
            <v>504</v>
          </cell>
          <cell r="D364" t="str">
            <v>-  DIA. 1 1/4" EMT</v>
          </cell>
          <cell r="E364">
            <v>79</v>
          </cell>
          <cell r="F364">
            <v>25</v>
          </cell>
          <cell r="G364" t="str">
            <v>M.</v>
          </cell>
        </row>
        <row r="365">
          <cell r="C365">
            <v>505</v>
          </cell>
          <cell r="D365" t="str">
            <v>-  DIA. 1 1/2" EMT</v>
          </cell>
          <cell r="E365">
            <v>92</v>
          </cell>
          <cell r="F365">
            <v>30</v>
          </cell>
          <cell r="G365" t="str">
            <v>M.</v>
          </cell>
        </row>
        <row r="366">
          <cell r="C366">
            <v>506</v>
          </cell>
          <cell r="D366" t="str">
            <v>-  DIA. 2" EMT</v>
          </cell>
          <cell r="E366">
            <v>114</v>
          </cell>
          <cell r="F366">
            <v>40</v>
          </cell>
          <cell r="G366" t="str">
            <v>M.</v>
          </cell>
        </row>
        <row r="367">
          <cell r="C367">
            <v>507</v>
          </cell>
          <cell r="D367" t="str">
            <v>-  DIA. 1/2" IMC</v>
          </cell>
          <cell r="E367">
            <v>45</v>
          </cell>
          <cell r="F367">
            <v>13</v>
          </cell>
          <cell r="G367" t="str">
            <v>M.</v>
          </cell>
        </row>
        <row r="368">
          <cell r="C368">
            <v>508</v>
          </cell>
          <cell r="D368" t="str">
            <v>-  DIA. 3/4" IMC</v>
          </cell>
          <cell r="E368">
            <v>61</v>
          </cell>
          <cell r="F368">
            <v>15</v>
          </cell>
          <cell r="G368" t="str">
            <v>M.</v>
          </cell>
        </row>
        <row r="369">
          <cell r="C369">
            <v>509</v>
          </cell>
          <cell r="D369" t="str">
            <v>-  DIA. 1" IMC</v>
          </cell>
          <cell r="E369">
            <v>82</v>
          </cell>
          <cell r="F369">
            <v>20</v>
          </cell>
          <cell r="G369" t="str">
            <v>M.</v>
          </cell>
        </row>
        <row r="370">
          <cell r="C370">
            <v>510</v>
          </cell>
          <cell r="D370" t="str">
            <v>-  DIA. 1 1/4" IMC</v>
          </cell>
          <cell r="E370">
            <v>105</v>
          </cell>
          <cell r="F370">
            <v>25</v>
          </cell>
          <cell r="G370" t="str">
            <v>M.</v>
          </cell>
        </row>
        <row r="371">
          <cell r="C371">
            <v>511</v>
          </cell>
          <cell r="D371" t="str">
            <v>-  DIA. 1 1/2" IMC</v>
          </cell>
          <cell r="E371">
            <v>130</v>
          </cell>
          <cell r="F371">
            <v>30</v>
          </cell>
          <cell r="G371" t="str">
            <v>M.</v>
          </cell>
        </row>
        <row r="372">
          <cell r="C372">
            <v>512</v>
          </cell>
          <cell r="D372" t="str">
            <v>-  DIA. 2" IMC</v>
          </cell>
          <cell r="E372">
            <v>174</v>
          </cell>
          <cell r="F372">
            <v>35</v>
          </cell>
          <cell r="G372" t="str">
            <v>M.</v>
          </cell>
        </row>
        <row r="373">
          <cell r="C373">
            <v>513</v>
          </cell>
          <cell r="D373" t="str">
            <v>-  DIA. 2 1/2" IMC</v>
          </cell>
          <cell r="E373">
            <v>282</v>
          </cell>
          <cell r="F373">
            <v>45</v>
          </cell>
          <cell r="G373" t="str">
            <v>M.</v>
          </cell>
        </row>
        <row r="374">
          <cell r="C374">
            <v>514</v>
          </cell>
          <cell r="D374" t="str">
            <v>-  DIA. 3" IMC</v>
          </cell>
          <cell r="E374">
            <v>342</v>
          </cell>
          <cell r="F374">
            <v>50</v>
          </cell>
          <cell r="G374" t="str">
            <v>M.</v>
          </cell>
        </row>
        <row r="375">
          <cell r="C375">
            <v>515</v>
          </cell>
          <cell r="D375" t="str">
            <v>-  DIA. 3 1/2" IMC</v>
          </cell>
          <cell r="E375">
            <v>397</v>
          </cell>
          <cell r="F375">
            <v>55</v>
          </cell>
          <cell r="G375" t="str">
            <v>M.</v>
          </cell>
        </row>
        <row r="376">
          <cell r="C376">
            <v>516</v>
          </cell>
          <cell r="D376" t="str">
            <v>-  DIA. 4" IMC</v>
          </cell>
          <cell r="E376">
            <v>433</v>
          </cell>
          <cell r="F376">
            <v>60</v>
          </cell>
          <cell r="G376" t="str">
            <v>M.</v>
          </cell>
        </row>
        <row r="377">
          <cell r="C377">
            <v>517</v>
          </cell>
          <cell r="D377" t="str">
            <v>-  DIA. 5" IMC</v>
          </cell>
          <cell r="E377">
            <v>747</v>
          </cell>
          <cell r="F377">
            <v>70</v>
          </cell>
          <cell r="G377" t="str">
            <v>M.</v>
          </cell>
        </row>
        <row r="378">
          <cell r="C378">
            <v>518</v>
          </cell>
          <cell r="D378" t="str">
            <v>-  DIA. 1/2" RSC</v>
          </cell>
          <cell r="E378">
            <v>64</v>
          </cell>
          <cell r="F378">
            <v>15</v>
          </cell>
          <cell r="G378" t="str">
            <v>M.</v>
          </cell>
        </row>
        <row r="379">
          <cell r="C379">
            <v>519</v>
          </cell>
          <cell r="D379" t="str">
            <v>-  DIA. 3/4" RSC</v>
          </cell>
          <cell r="E379">
            <v>82</v>
          </cell>
          <cell r="F379">
            <v>20</v>
          </cell>
          <cell r="G379" t="str">
            <v>M.</v>
          </cell>
        </row>
        <row r="380">
          <cell r="C380">
            <v>520</v>
          </cell>
          <cell r="D380" t="str">
            <v>-  DIA. 1" RSC</v>
          </cell>
          <cell r="E380">
            <v>120</v>
          </cell>
          <cell r="F380">
            <v>25</v>
          </cell>
          <cell r="G380" t="str">
            <v>M.</v>
          </cell>
        </row>
        <row r="381">
          <cell r="C381">
            <v>521</v>
          </cell>
          <cell r="D381" t="str">
            <v>-  DIA. 1 1/4" RSC</v>
          </cell>
          <cell r="E381">
            <v>153</v>
          </cell>
          <cell r="F381">
            <v>35</v>
          </cell>
          <cell r="G381" t="str">
            <v>M.</v>
          </cell>
        </row>
        <row r="382">
          <cell r="C382">
            <v>522</v>
          </cell>
          <cell r="D382" t="str">
            <v>-  DIA. 1 1/2" RSC</v>
          </cell>
          <cell r="E382">
            <v>182</v>
          </cell>
          <cell r="F382">
            <v>45</v>
          </cell>
          <cell r="G382" t="str">
            <v>M.</v>
          </cell>
        </row>
        <row r="383">
          <cell r="C383">
            <v>523</v>
          </cell>
          <cell r="D383" t="str">
            <v>-  DIA. 2" RSC</v>
          </cell>
          <cell r="E383">
            <v>243</v>
          </cell>
          <cell r="F383">
            <v>55</v>
          </cell>
          <cell r="G383" t="str">
            <v>M.</v>
          </cell>
        </row>
        <row r="384">
          <cell r="C384">
            <v>524</v>
          </cell>
          <cell r="D384" t="str">
            <v>-  DIA. 2 1/2" RSC</v>
          </cell>
          <cell r="E384">
            <v>373</v>
          </cell>
          <cell r="F384">
            <v>80</v>
          </cell>
          <cell r="G384" t="str">
            <v>M.</v>
          </cell>
        </row>
        <row r="385">
          <cell r="C385">
            <v>525</v>
          </cell>
          <cell r="D385" t="str">
            <v>-  DIA. 3" RSC</v>
          </cell>
          <cell r="E385">
            <v>480</v>
          </cell>
          <cell r="F385">
            <v>90</v>
          </cell>
          <cell r="G385" t="str">
            <v>M.</v>
          </cell>
        </row>
        <row r="386">
          <cell r="C386">
            <v>526</v>
          </cell>
          <cell r="D386" t="str">
            <v>-  DIA. 3 1/2" RSC</v>
          </cell>
          <cell r="E386">
            <v>606</v>
          </cell>
          <cell r="F386">
            <v>100</v>
          </cell>
          <cell r="G386" t="str">
            <v>M.</v>
          </cell>
        </row>
        <row r="387">
          <cell r="C387">
            <v>527</v>
          </cell>
          <cell r="D387" t="str">
            <v>-  DIA. 4" RSC</v>
          </cell>
          <cell r="E387">
            <v>706</v>
          </cell>
          <cell r="F387">
            <v>125</v>
          </cell>
          <cell r="G387" t="str">
            <v>M.</v>
          </cell>
        </row>
        <row r="388">
          <cell r="C388">
            <v>528</v>
          </cell>
          <cell r="D388" t="str">
            <v>-  DIA. 5" RSC</v>
          </cell>
          <cell r="E388">
            <v>1016</v>
          </cell>
          <cell r="F388">
            <v>140</v>
          </cell>
          <cell r="G388" t="str">
            <v>M.</v>
          </cell>
        </row>
        <row r="389">
          <cell r="D389" t="str">
            <v>SPACE</v>
          </cell>
        </row>
        <row r="390">
          <cell r="C390">
            <v>530</v>
          </cell>
          <cell r="D390" t="str">
            <v>-  DIA. 25 MM. HDPE-PN4</v>
          </cell>
          <cell r="E390">
            <v>20</v>
          </cell>
          <cell r="F390">
            <v>10</v>
          </cell>
          <cell r="G390" t="str">
            <v>M.</v>
          </cell>
        </row>
        <row r="391">
          <cell r="C391">
            <v>531</v>
          </cell>
          <cell r="D391" t="str">
            <v>-  DIA. 32 MM. HDPE-PN4</v>
          </cell>
          <cell r="E391">
            <v>25</v>
          </cell>
          <cell r="F391">
            <v>15</v>
          </cell>
          <cell r="G391" t="str">
            <v>M.</v>
          </cell>
        </row>
        <row r="392">
          <cell r="C392">
            <v>532</v>
          </cell>
          <cell r="D392" t="str">
            <v>-  DIA. 40 MM. HDPE-PN4</v>
          </cell>
          <cell r="E392">
            <v>34</v>
          </cell>
          <cell r="F392">
            <v>18</v>
          </cell>
          <cell r="G392" t="str">
            <v>M.</v>
          </cell>
        </row>
        <row r="393">
          <cell r="C393">
            <v>533</v>
          </cell>
          <cell r="D393" t="str">
            <v>-  DIA. 50 MM. HDPE-PN4</v>
          </cell>
          <cell r="E393">
            <v>38</v>
          </cell>
          <cell r="F393">
            <v>25</v>
          </cell>
          <cell r="G393" t="str">
            <v>M.</v>
          </cell>
        </row>
        <row r="394">
          <cell r="C394">
            <v>534</v>
          </cell>
          <cell r="D394" t="str">
            <v>-  DIA. 63 MM. HDPE-PN4</v>
          </cell>
          <cell r="E394">
            <v>56</v>
          </cell>
          <cell r="F394">
            <v>30</v>
          </cell>
          <cell r="G394" t="str">
            <v>M.</v>
          </cell>
        </row>
        <row r="395">
          <cell r="C395">
            <v>535</v>
          </cell>
          <cell r="D395" t="str">
            <v>-  DIA. 75 MM. HDPE-PN4</v>
          </cell>
          <cell r="E395">
            <v>81</v>
          </cell>
          <cell r="F395">
            <v>40</v>
          </cell>
          <cell r="G395" t="str">
            <v>M.</v>
          </cell>
        </row>
        <row r="396">
          <cell r="C396">
            <v>536</v>
          </cell>
          <cell r="D396" t="str">
            <v>-  DIA. 90 MM. HDPE-PN4</v>
          </cell>
          <cell r="E396">
            <v>116</v>
          </cell>
          <cell r="F396">
            <v>47</v>
          </cell>
          <cell r="G396" t="str">
            <v>M.</v>
          </cell>
        </row>
        <row r="397">
          <cell r="C397">
            <v>537</v>
          </cell>
          <cell r="D397" t="str">
            <v>-  DIA. 110 MM. HDPE-PN4</v>
          </cell>
          <cell r="E397">
            <v>170</v>
          </cell>
          <cell r="F397">
            <v>55</v>
          </cell>
          <cell r="G397" t="str">
            <v>M.</v>
          </cell>
        </row>
        <row r="398">
          <cell r="C398">
            <v>538</v>
          </cell>
          <cell r="D398" t="str">
            <v>-  DIA. 125 MM. HDPE-PN4</v>
          </cell>
          <cell r="E398">
            <v>220</v>
          </cell>
          <cell r="F398">
            <v>65</v>
          </cell>
          <cell r="G398" t="str">
            <v>M.</v>
          </cell>
        </row>
        <row r="399">
          <cell r="C399">
            <v>539</v>
          </cell>
          <cell r="D399" t="str">
            <v>-  DIA. 140 MM. HDPE-PN4</v>
          </cell>
          <cell r="E399">
            <v>278</v>
          </cell>
          <cell r="F399">
            <v>70</v>
          </cell>
          <cell r="G399" t="str">
            <v>M.</v>
          </cell>
        </row>
        <row r="400">
          <cell r="C400">
            <v>540</v>
          </cell>
          <cell r="D400" t="str">
            <v>-  DIA. 160 MM. HDPE-PN4</v>
          </cell>
          <cell r="E400">
            <v>363</v>
          </cell>
          <cell r="F400">
            <v>75</v>
          </cell>
          <cell r="G400" t="str">
            <v>M.</v>
          </cell>
        </row>
        <row r="401">
          <cell r="C401">
            <v>541</v>
          </cell>
          <cell r="D401" t="str">
            <v>-  DIA. 180 MM. HDPE-PN4</v>
          </cell>
          <cell r="E401">
            <v>462</v>
          </cell>
          <cell r="F401">
            <v>80</v>
          </cell>
          <cell r="G401" t="str">
            <v>M.</v>
          </cell>
        </row>
        <row r="402">
          <cell r="D402" t="str">
            <v>SPACE</v>
          </cell>
        </row>
        <row r="403">
          <cell r="C403">
            <v>546</v>
          </cell>
          <cell r="D403" t="str">
            <v>-  DIA. 25 MM. HDPE-PN6</v>
          </cell>
          <cell r="E403">
            <v>20</v>
          </cell>
          <cell r="F403">
            <v>10</v>
          </cell>
          <cell r="G403" t="str">
            <v>M.</v>
          </cell>
        </row>
        <row r="404">
          <cell r="C404">
            <v>547</v>
          </cell>
          <cell r="D404" t="str">
            <v>-  DIA. 32 MM. HDPE-PN6</v>
          </cell>
          <cell r="E404">
            <v>25</v>
          </cell>
          <cell r="F404">
            <v>15</v>
          </cell>
          <cell r="G404" t="str">
            <v>M.</v>
          </cell>
        </row>
        <row r="405">
          <cell r="C405">
            <v>548</v>
          </cell>
          <cell r="D405" t="str">
            <v>-  DIA. 40 MM. HDPE-PN6</v>
          </cell>
          <cell r="E405">
            <v>34</v>
          </cell>
          <cell r="F405">
            <v>18</v>
          </cell>
          <cell r="G405" t="str">
            <v>M.</v>
          </cell>
        </row>
        <row r="406">
          <cell r="C406">
            <v>549</v>
          </cell>
          <cell r="D406" t="str">
            <v>-  DIA. 50 MM. HDPE-PN6</v>
          </cell>
          <cell r="E406">
            <v>53</v>
          </cell>
          <cell r="F406">
            <v>25</v>
          </cell>
          <cell r="G406" t="str">
            <v>M.</v>
          </cell>
        </row>
        <row r="407">
          <cell r="C407">
            <v>550</v>
          </cell>
          <cell r="D407" t="str">
            <v>-  DIA. 63 MM. HDPE-PN6</v>
          </cell>
          <cell r="E407">
            <v>83</v>
          </cell>
          <cell r="F407">
            <v>30</v>
          </cell>
          <cell r="G407" t="str">
            <v>M.</v>
          </cell>
        </row>
        <row r="408">
          <cell r="C408">
            <v>551</v>
          </cell>
          <cell r="D408" t="str">
            <v>-  DIA. 75 MM. HDPE-PN6</v>
          </cell>
          <cell r="E408">
            <v>116</v>
          </cell>
          <cell r="F408">
            <v>40</v>
          </cell>
          <cell r="G408" t="str">
            <v>M.</v>
          </cell>
        </row>
        <row r="409">
          <cell r="C409">
            <v>552</v>
          </cell>
          <cell r="D409" t="str">
            <v>-  DIA. 90 MM. HDPE-PN6</v>
          </cell>
          <cell r="E409">
            <v>166</v>
          </cell>
          <cell r="F409">
            <v>47</v>
          </cell>
          <cell r="G409" t="str">
            <v>M.</v>
          </cell>
        </row>
        <row r="410">
          <cell r="C410">
            <v>553</v>
          </cell>
          <cell r="D410" t="str">
            <v>-  DIA. 110 MM. HDPE-PN6</v>
          </cell>
          <cell r="E410">
            <v>248</v>
          </cell>
          <cell r="F410">
            <v>55</v>
          </cell>
          <cell r="G410" t="str">
            <v>M.</v>
          </cell>
        </row>
        <row r="411">
          <cell r="C411">
            <v>554</v>
          </cell>
          <cell r="D411" t="str">
            <v>-  DIA. 125 MM. HDPE-PN6</v>
          </cell>
          <cell r="E411">
            <v>318</v>
          </cell>
          <cell r="F411">
            <v>65</v>
          </cell>
          <cell r="G411" t="str">
            <v>M.</v>
          </cell>
        </row>
        <row r="412">
          <cell r="C412">
            <v>555</v>
          </cell>
          <cell r="D412" t="str">
            <v>-  DIA. 140 MM. HDPE-PN6</v>
          </cell>
          <cell r="E412">
            <v>399</v>
          </cell>
          <cell r="F412">
            <v>70</v>
          </cell>
          <cell r="G412" t="str">
            <v>M.</v>
          </cell>
        </row>
        <row r="413">
          <cell r="C413">
            <v>556</v>
          </cell>
          <cell r="D413" t="str">
            <v>-  DIA. 160 MM. HDPE-PN6</v>
          </cell>
          <cell r="E413">
            <v>520</v>
          </cell>
          <cell r="F413">
            <v>75</v>
          </cell>
          <cell r="G413" t="str">
            <v>M.</v>
          </cell>
        </row>
        <row r="414">
          <cell r="C414">
            <v>557</v>
          </cell>
          <cell r="D414" t="str">
            <v>-  DIA. 180 MM. HDPE-PN6</v>
          </cell>
          <cell r="E414">
            <v>655</v>
          </cell>
          <cell r="F414">
            <v>80</v>
          </cell>
          <cell r="G414" t="str">
            <v>M.</v>
          </cell>
        </row>
        <row r="415">
          <cell r="D415" t="str">
            <v>SPACE</v>
          </cell>
        </row>
        <row r="416">
          <cell r="C416">
            <v>561</v>
          </cell>
          <cell r="D416" t="str">
            <v>-  DIA. 2" FRE</v>
          </cell>
          <cell r="E416">
            <v>380</v>
          </cell>
          <cell r="F416">
            <v>50</v>
          </cell>
          <cell r="G416" t="str">
            <v>M.</v>
          </cell>
        </row>
        <row r="417">
          <cell r="C417">
            <v>562</v>
          </cell>
          <cell r="D417" t="str">
            <v>-  DIA. 2 1/2" FRE</v>
          </cell>
          <cell r="E417">
            <v>430</v>
          </cell>
          <cell r="F417">
            <v>60</v>
          </cell>
          <cell r="G417" t="str">
            <v>M.</v>
          </cell>
        </row>
        <row r="418">
          <cell r="C418">
            <v>563</v>
          </cell>
          <cell r="D418" t="str">
            <v>-  DIA. 3" FRE</v>
          </cell>
          <cell r="E418">
            <v>490</v>
          </cell>
          <cell r="F418">
            <v>70</v>
          </cell>
          <cell r="G418" t="str">
            <v>M.</v>
          </cell>
        </row>
        <row r="419">
          <cell r="C419">
            <v>564</v>
          </cell>
          <cell r="D419" t="str">
            <v>-  DIA. 4" FRE</v>
          </cell>
          <cell r="E419">
            <v>550</v>
          </cell>
          <cell r="F419">
            <v>70</v>
          </cell>
          <cell r="G419" t="str">
            <v>M.</v>
          </cell>
        </row>
        <row r="420">
          <cell r="C420">
            <v>565</v>
          </cell>
          <cell r="D420" t="str">
            <v>-  DIA. 5" FRE</v>
          </cell>
          <cell r="E420">
            <v>830</v>
          </cell>
          <cell r="F420">
            <v>100</v>
          </cell>
          <cell r="G420" t="str">
            <v>M.</v>
          </cell>
        </row>
        <row r="421">
          <cell r="C421">
            <v>566</v>
          </cell>
          <cell r="D421" t="str">
            <v>-  DIA. 6" FRE</v>
          </cell>
          <cell r="E421">
            <v>1330</v>
          </cell>
          <cell r="F421">
            <v>150</v>
          </cell>
          <cell r="G421" t="str">
            <v>M.</v>
          </cell>
        </row>
        <row r="422">
          <cell r="D422" t="str">
            <v>SPACE</v>
          </cell>
        </row>
        <row r="423">
          <cell r="D423" t="str">
            <v>5"CONDUIT IN DUCT BANK</v>
          </cell>
        </row>
        <row r="424">
          <cell r="C424">
            <v>571</v>
          </cell>
          <cell r="D424" t="str">
            <v xml:space="preserve">-  DIA. 125 MM. HDPE-PN6 (2x1) DUCT BANK </v>
          </cell>
          <cell r="E424">
            <v>1480</v>
          </cell>
          <cell r="F424">
            <v>600</v>
          </cell>
          <cell r="G424" t="str">
            <v>M.</v>
          </cell>
        </row>
        <row r="425">
          <cell r="C425">
            <v>572</v>
          </cell>
          <cell r="D425" t="str">
            <v xml:space="preserve">-  DIA. 125 MM. HDPE-PN6 (2x2) DUCT BANK </v>
          </cell>
          <cell r="E425">
            <v>2420</v>
          </cell>
          <cell r="F425">
            <v>800</v>
          </cell>
          <cell r="G425" t="str">
            <v>M.</v>
          </cell>
        </row>
        <row r="426">
          <cell r="C426">
            <v>573</v>
          </cell>
          <cell r="D426" t="str">
            <v xml:space="preserve">-  DIA. 125 MM. HDPE-PN6 (2x3) DUCT BANK </v>
          </cell>
          <cell r="E426">
            <v>3400</v>
          </cell>
          <cell r="F426">
            <v>1000</v>
          </cell>
          <cell r="G426" t="str">
            <v>M.</v>
          </cell>
        </row>
        <row r="427">
          <cell r="D427" t="str">
            <v>SPACE</v>
          </cell>
        </row>
        <row r="428">
          <cell r="C428">
            <v>576</v>
          </cell>
          <cell r="D428" t="str">
            <v xml:space="preserve">-  DIA. 5" FRE (2x1) CONDUIT </v>
          </cell>
          <cell r="E428">
            <v>1480</v>
          </cell>
          <cell r="F428">
            <v>300</v>
          </cell>
          <cell r="G428" t="str">
            <v>M.</v>
          </cell>
        </row>
        <row r="429">
          <cell r="C429">
            <v>577</v>
          </cell>
          <cell r="D429" t="str">
            <v xml:space="preserve">-  DIA. 5" FRE (2x2) CONDUIT </v>
          </cell>
          <cell r="E429">
            <v>2830</v>
          </cell>
          <cell r="F429">
            <v>400</v>
          </cell>
          <cell r="G429" t="str">
            <v>M.</v>
          </cell>
        </row>
        <row r="430">
          <cell r="C430">
            <v>578</v>
          </cell>
          <cell r="D430" t="str">
            <v xml:space="preserve">-  DIA. 5" FRE (2x3) CONDUIT </v>
          </cell>
          <cell r="E430">
            <v>3970</v>
          </cell>
          <cell r="F430">
            <v>600</v>
          </cell>
          <cell r="G430" t="str">
            <v>M.</v>
          </cell>
        </row>
        <row r="431">
          <cell r="D431" t="str">
            <v>SPACE</v>
          </cell>
        </row>
        <row r="432">
          <cell r="C432">
            <v>591</v>
          </cell>
          <cell r="D432" t="str">
            <v>-  DIA. 1/2" PVC-CLASS2</v>
          </cell>
          <cell r="E432">
            <v>11</v>
          </cell>
          <cell r="F432">
            <v>5</v>
          </cell>
          <cell r="G432" t="str">
            <v>M.</v>
          </cell>
        </row>
        <row r="433">
          <cell r="C433">
            <v>592</v>
          </cell>
          <cell r="D433" t="str">
            <v>-  DIA. 3/4" PVC-CLASS2</v>
          </cell>
          <cell r="E433">
            <v>13</v>
          </cell>
          <cell r="F433">
            <v>8</v>
          </cell>
          <cell r="G433" t="str">
            <v>M.</v>
          </cell>
        </row>
        <row r="434">
          <cell r="C434">
            <v>593</v>
          </cell>
          <cell r="D434" t="str">
            <v>-  DIA. 1" PVC-CLASS2</v>
          </cell>
          <cell r="E434">
            <v>24</v>
          </cell>
          <cell r="F434">
            <v>12</v>
          </cell>
          <cell r="G434" t="str">
            <v>M.</v>
          </cell>
        </row>
        <row r="435">
          <cell r="C435">
            <v>594</v>
          </cell>
          <cell r="D435" t="str">
            <v>-  DIA. 1 1/4" PVC-CLASS2</v>
          </cell>
          <cell r="E435">
            <v>34</v>
          </cell>
          <cell r="F435">
            <v>18</v>
          </cell>
          <cell r="G435" t="str">
            <v>M.</v>
          </cell>
        </row>
        <row r="436">
          <cell r="C436">
            <v>595</v>
          </cell>
          <cell r="D436" t="str">
            <v>-  DIA. 1 1/2" PVC-CLASS2</v>
          </cell>
          <cell r="E436">
            <v>44</v>
          </cell>
          <cell r="F436">
            <v>20</v>
          </cell>
          <cell r="G436" t="str">
            <v>M.</v>
          </cell>
        </row>
        <row r="437">
          <cell r="C437">
            <v>596</v>
          </cell>
          <cell r="D437" t="str">
            <v>-  DIA. 2" PVC-CLASS2</v>
          </cell>
          <cell r="E437">
            <v>62</v>
          </cell>
          <cell r="F437">
            <v>24</v>
          </cell>
          <cell r="G437" t="str">
            <v>M.</v>
          </cell>
        </row>
        <row r="438">
          <cell r="C438">
            <v>597</v>
          </cell>
          <cell r="D438" t="str">
            <v>-  DIA. 2 1/2" PVC-CLASS3</v>
          </cell>
          <cell r="E438">
            <v>80</v>
          </cell>
          <cell r="F438">
            <v>30</v>
          </cell>
          <cell r="G438" t="str">
            <v>M.</v>
          </cell>
        </row>
        <row r="439">
          <cell r="C439">
            <v>598</v>
          </cell>
          <cell r="D439" t="str">
            <v>-  DIA. 3" PVC-CLASS2</v>
          </cell>
          <cell r="E439">
            <v>126</v>
          </cell>
          <cell r="F439">
            <v>35</v>
          </cell>
          <cell r="G439" t="str">
            <v>M.</v>
          </cell>
        </row>
        <row r="440">
          <cell r="C440">
            <v>599</v>
          </cell>
          <cell r="D440" t="str">
            <v>-  DIA. 4" PVC-CLASS2</v>
          </cell>
          <cell r="E440">
            <v>192</v>
          </cell>
          <cell r="F440">
            <v>40</v>
          </cell>
          <cell r="G440" t="str">
            <v>M.</v>
          </cell>
        </row>
        <row r="441">
          <cell r="D441" t="str">
            <v>SPACE</v>
          </cell>
        </row>
        <row r="442">
          <cell r="C442">
            <v>6</v>
          </cell>
          <cell r="D442" t="str">
            <v>WIRE WAY (1.6 mm.THICK)</v>
          </cell>
        </row>
        <row r="443">
          <cell r="C443">
            <v>601</v>
          </cell>
          <cell r="D443" t="str">
            <v>-  50 mm.x50 mm. WIRE WAY</v>
          </cell>
          <cell r="E443">
            <v>192</v>
          </cell>
          <cell r="F443">
            <v>11</v>
          </cell>
          <cell r="G443" t="str">
            <v>M.</v>
          </cell>
        </row>
        <row r="444">
          <cell r="C444">
            <v>602</v>
          </cell>
          <cell r="D444" t="str">
            <v>-  50 mm.x75 mm. WIRE WAY</v>
          </cell>
          <cell r="E444">
            <v>230</v>
          </cell>
          <cell r="F444">
            <v>14</v>
          </cell>
          <cell r="G444" t="str">
            <v>M.</v>
          </cell>
        </row>
        <row r="445">
          <cell r="C445">
            <v>603</v>
          </cell>
          <cell r="D445" t="str">
            <v>-  50 mm.x100 mm. WIRE WAY</v>
          </cell>
          <cell r="E445">
            <v>263</v>
          </cell>
          <cell r="F445">
            <v>17</v>
          </cell>
          <cell r="G445" t="str">
            <v>M.</v>
          </cell>
        </row>
        <row r="446">
          <cell r="C446">
            <v>604</v>
          </cell>
          <cell r="D446" t="str">
            <v>-  50 mm.x125 mm. WIRE WAY</v>
          </cell>
          <cell r="E446">
            <v>300</v>
          </cell>
          <cell r="F446">
            <v>20</v>
          </cell>
          <cell r="G446" t="str">
            <v>M.</v>
          </cell>
        </row>
        <row r="447">
          <cell r="C447">
            <v>605</v>
          </cell>
          <cell r="D447" t="str">
            <v>-  50 mm.x150 mm. WIRE WAY</v>
          </cell>
          <cell r="E447">
            <v>340</v>
          </cell>
          <cell r="F447">
            <v>23</v>
          </cell>
          <cell r="G447" t="str">
            <v>M.</v>
          </cell>
        </row>
        <row r="448">
          <cell r="C448">
            <v>606</v>
          </cell>
          <cell r="D448" t="str">
            <v>-  50 mm.x200 mm. WIRE WAY</v>
          </cell>
          <cell r="E448">
            <v>400</v>
          </cell>
          <cell r="F448">
            <v>26</v>
          </cell>
          <cell r="G448" t="str">
            <v>M.</v>
          </cell>
        </row>
        <row r="449">
          <cell r="C449">
            <v>607</v>
          </cell>
          <cell r="D449" t="str">
            <v>-  50 mm.x250 mm. WIRE WAY</v>
          </cell>
          <cell r="E449">
            <v>483</v>
          </cell>
          <cell r="F449">
            <v>29</v>
          </cell>
          <cell r="G449" t="str">
            <v>M.</v>
          </cell>
        </row>
        <row r="450">
          <cell r="C450">
            <v>608</v>
          </cell>
          <cell r="D450" t="str">
            <v>-  75 mm.x100 mm. WIRE WAY</v>
          </cell>
          <cell r="E450">
            <v>300</v>
          </cell>
          <cell r="F450">
            <v>20</v>
          </cell>
          <cell r="G450" t="str">
            <v>M.</v>
          </cell>
        </row>
        <row r="451">
          <cell r="C451">
            <v>609</v>
          </cell>
          <cell r="D451" t="str">
            <v>-  75 mm.x150 mm. WIRE WAY</v>
          </cell>
          <cell r="E451">
            <v>375</v>
          </cell>
          <cell r="F451">
            <v>25</v>
          </cell>
          <cell r="G451" t="str">
            <v>M.</v>
          </cell>
        </row>
        <row r="452">
          <cell r="C452">
            <v>610</v>
          </cell>
          <cell r="D452" t="str">
            <v>-  75 mm.x200 mm. WIRE WAY</v>
          </cell>
          <cell r="E452">
            <v>446</v>
          </cell>
          <cell r="F452">
            <v>28</v>
          </cell>
          <cell r="G452" t="str">
            <v>M.</v>
          </cell>
        </row>
        <row r="453">
          <cell r="C453">
            <v>611</v>
          </cell>
          <cell r="D453" t="str">
            <v>-  75 mm.x250 mm. WIRE WAY</v>
          </cell>
          <cell r="E453">
            <v>520</v>
          </cell>
          <cell r="F453">
            <v>32</v>
          </cell>
          <cell r="G453" t="str">
            <v>M.</v>
          </cell>
        </row>
        <row r="454">
          <cell r="C454">
            <v>612</v>
          </cell>
          <cell r="D454" t="str">
            <v>-  75 mm.x300 mm. WIRE WAY</v>
          </cell>
          <cell r="E454">
            <v>590</v>
          </cell>
          <cell r="F454">
            <v>35</v>
          </cell>
          <cell r="G454" t="str">
            <v>M.</v>
          </cell>
        </row>
        <row r="455">
          <cell r="C455">
            <v>613</v>
          </cell>
          <cell r="D455" t="str">
            <v>-  100 mm.x100 mm. WIRE WAY</v>
          </cell>
          <cell r="E455">
            <v>340</v>
          </cell>
          <cell r="F455">
            <v>23</v>
          </cell>
          <cell r="G455" t="str">
            <v>M.</v>
          </cell>
        </row>
        <row r="456">
          <cell r="C456">
            <v>614</v>
          </cell>
          <cell r="D456" t="str">
            <v>-  100 mm.x150 mm. WIRE WAY</v>
          </cell>
          <cell r="E456">
            <v>400</v>
          </cell>
          <cell r="F456">
            <v>26</v>
          </cell>
          <cell r="G456" t="str">
            <v>M.</v>
          </cell>
        </row>
        <row r="457">
          <cell r="C457">
            <v>615</v>
          </cell>
          <cell r="D457" t="str">
            <v>-  100 mm.x200 mm. WIRE WAY</v>
          </cell>
          <cell r="E457">
            <v>483</v>
          </cell>
          <cell r="F457">
            <v>29</v>
          </cell>
          <cell r="G457" t="str">
            <v>M.</v>
          </cell>
        </row>
        <row r="458">
          <cell r="C458">
            <v>616</v>
          </cell>
          <cell r="D458" t="str">
            <v>-  100 mm.x250 mm. WIRE WAY</v>
          </cell>
          <cell r="E458">
            <v>550</v>
          </cell>
          <cell r="F458">
            <v>34</v>
          </cell>
          <cell r="G458" t="str">
            <v>M.</v>
          </cell>
        </row>
        <row r="459">
          <cell r="C459">
            <v>617</v>
          </cell>
          <cell r="D459" t="str">
            <v>-  100 mm.x300 mm. WIRE WAY</v>
          </cell>
          <cell r="E459">
            <v>630</v>
          </cell>
          <cell r="F459">
            <v>37</v>
          </cell>
          <cell r="G459" t="str">
            <v>M.</v>
          </cell>
        </row>
        <row r="460">
          <cell r="C460">
            <v>618</v>
          </cell>
          <cell r="D460" t="str">
            <v>-  100 mm.x350 mm. WIRE WAY</v>
          </cell>
          <cell r="E460">
            <v>700</v>
          </cell>
          <cell r="F460">
            <v>40</v>
          </cell>
          <cell r="G460" t="str">
            <v>M.</v>
          </cell>
        </row>
        <row r="461">
          <cell r="C461">
            <v>619</v>
          </cell>
          <cell r="D461" t="str">
            <v>-  150 mm.x150 mm. WIRE WAY</v>
          </cell>
          <cell r="E461">
            <v>483</v>
          </cell>
          <cell r="F461">
            <v>29</v>
          </cell>
          <cell r="G461" t="str">
            <v>M.</v>
          </cell>
        </row>
        <row r="462">
          <cell r="C462">
            <v>620</v>
          </cell>
          <cell r="D462" t="str">
            <v>-  150 mm.x200 mm. WIRE WAY</v>
          </cell>
          <cell r="E462">
            <v>550</v>
          </cell>
          <cell r="F462">
            <v>34</v>
          </cell>
          <cell r="G462" t="str">
            <v>M.</v>
          </cell>
        </row>
        <row r="463">
          <cell r="C463">
            <v>621</v>
          </cell>
          <cell r="D463" t="str">
            <v>-  150 mm.x250 mm. WIRE WAY</v>
          </cell>
          <cell r="E463">
            <v>630</v>
          </cell>
          <cell r="F463">
            <v>37</v>
          </cell>
          <cell r="G463" t="str">
            <v>M.</v>
          </cell>
        </row>
        <row r="464">
          <cell r="C464">
            <v>622</v>
          </cell>
          <cell r="D464" t="str">
            <v>-  150 mm.x300 mm. WIRE WAY</v>
          </cell>
          <cell r="E464">
            <v>700</v>
          </cell>
          <cell r="F464">
            <v>40</v>
          </cell>
          <cell r="G464" t="str">
            <v>M.</v>
          </cell>
        </row>
        <row r="465">
          <cell r="C465">
            <v>623</v>
          </cell>
          <cell r="D465" t="str">
            <v>-  150 mm.x350 mm. WIRE WAY</v>
          </cell>
          <cell r="E465">
            <v>775</v>
          </cell>
          <cell r="F465">
            <v>45</v>
          </cell>
          <cell r="G465" t="str">
            <v>M.</v>
          </cell>
        </row>
        <row r="466">
          <cell r="C466">
            <v>624</v>
          </cell>
          <cell r="D466" t="str">
            <v>-  150 mm.x400 mm. WIRE WAY</v>
          </cell>
          <cell r="E466">
            <v>846</v>
          </cell>
          <cell r="F466">
            <v>48</v>
          </cell>
          <cell r="G466" t="str">
            <v>M.</v>
          </cell>
        </row>
        <row r="467">
          <cell r="C467">
            <v>625</v>
          </cell>
          <cell r="D467" t="str">
            <v>-  200 mm.x200 mm. WIRE WAY</v>
          </cell>
          <cell r="E467">
            <v>500</v>
          </cell>
          <cell r="F467">
            <v>31</v>
          </cell>
          <cell r="G467" t="str">
            <v>M.</v>
          </cell>
        </row>
        <row r="468">
          <cell r="C468">
            <v>626</v>
          </cell>
          <cell r="D468" t="str">
            <v>-  200 mm.x250 mm. WIRE WAY</v>
          </cell>
          <cell r="E468">
            <v>575</v>
          </cell>
          <cell r="F468">
            <v>35</v>
          </cell>
          <cell r="G468" t="str">
            <v>M.</v>
          </cell>
        </row>
        <row r="469">
          <cell r="C469">
            <v>627</v>
          </cell>
          <cell r="D469" t="str">
            <v>-  200 mm.x300 mm. WIRE WAY</v>
          </cell>
          <cell r="E469">
            <v>775</v>
          </cell>
          <cell r="F469">
            <v>45</v>
          </cell>
          <cell r="G469" t="str">
            <v>M.</v>
          </cell>
        </row>
        <row r="470">
          <cell r="C470">
            <v>628</v>
          </cell>
          <cell r="D470" t="str">
            <v>-  200 mm.x350 mm. WIRE WAY</v>
          </cell>
          <cell r="E470">
            <v>846</v>
          </cell>
          <cell r="F470">
            <v>48</v>
          </cell>
          <cell r="G470" t="str">
            <v>M.</v>
          </cell>
        </row>
        <row r="471">
          <cell r="C471">
            <v>629</v>
          </cell>
          <cell r="D471" t="str">
            <v>-  200 mm.x400 mm. WIRE WAY</v>
          </cell>
          <cell r="E471">
            <v>920</v>
          </cell>
          <cell r="F471">
            <v>53</v>
          </cell>
          <cell r="G471" t="str">
            <v>M.</v>
          </cell>
        </row>
        <row r="472">
          <cell r="C472">
            <v>630</v>
          </cell>
          <cell r="D472" t="str">
            <v>-  200 mm.x450 mm. WIRE WAY</v>
          </cell>
          <cell r="E472">
            <v>990</v>
          </cell>
          <cell r="F472">
            <v>56</v>
          </cell>
          <cell r="G472" t="str">
            <v>M.</v>
          </cell>
        </row>
        <row r="473">
          <cell r="C473">
            <v>631</v>
          </cell>
          <cell r="D473" t="str">
            <v>-  250 mm.x250 mm. WIRE WAY</v>
          </cell>
          <cell r="E473">
            <v>775</v>
          </cell>
          <cell r="F473">
            <v>45</v>
          </cell>
          <cell r="G473" t="str">
            <v>M.</v>
          </cell>
        </row>
        <row r="474">
          <cell r="C474">
            <v>632</v>
          </cell>
          <cell r="D474" t="str">
            <v>-  250 mm.x300 mm. WIRE WAY</v>
          </cell>
          <cell r="E474">
            <v>846</v>
          </cell>
          <cell r="F474">
            <v>48</v>
          </cell>
          <cell r="G474" t="str">
            <v>M.</v>
          </cell>
        </row>
        <row r="475">
          <cell r="C475">
            <v>633</v>
          </cell>
          <cell r="D475" t="str">
            <v>-  250 mm.x350 mm. WIRE WAY</v>
          </cell>
          <cell r="E475">
            <v>920</v>
          </cell>
          <cell r="F475">
            <v>53</v>
          </cell>
          <cell r="G475" t="str">
            <v>M.</v>
          </cell>
        </row>
        <row r="476">
          <cell r="C476">
            <v>634</v>
          </cell>
          <cell r="D476" t="str">
            <v>-  250 mm.x400 mm. WIRE WAY</v>
          </cell>
          <cell r="E476">
            <v>990</v>
          </cell>
          <cell r="F476">
            <v>56</v>
          </cell>
          <cell r="G476" t="str">
            <v>M.</v>
          </cell>
        </row>
        <row r="477">
          <cell r="C477">
            <v>635</v>
          </cell>
          <cell r="D477" t="str">
            <v>-  250 mm.x450 mm. WIRE WAY</v>
          </cell>
          <cell r="E477">
            <v>1066</v>
          </cell>
          <cell r="F477">
            <v>60</v>
          </cell>
          <cell r="G477" t="str">
            <v>M.</v>
          </cell>
        </row>
        <row r="478">
          <cell r="C478">
            <v>636</v>
          </cell>
          <cell r="D478" t="str">
            <v>-  250 mm.x500 mm. WIRE WAY</v>
          </cell>
          <cell r="E478">
            <v>1138</v>
          </cell>
          <cell r="F478">
            <v>64</v>
          </cell>
          <cell r="G478" t="str">
            <v>M.</v>
          </cell>
        </row>
        <row r="479">
          <cell r="C479">
            <v>637</v>
          </cell>
          <cell r="D479" t="str">
            <v>-  250 mm.x550 mm. WIRE WAY</v>
          </cell>
          <cell r="E479">
            <v>1213</v>
          </cell>
          <cell r="F479">
            <v>70</v>
          </cell>
          <cell r="G479" t="str">
            <v>M.</v>
          </cell>
        </row>
        <row r="480">
          <cell r="D480">
            <v>0</v>
          </cell>
        </row>
        <row r="481">
          <cell r="C481">
            <v>64</v>
          </cell>
          <cell r="D481" t="str">
            <v>CABLE TRAY ; ( 2.0 mm. THICK)</v>
          </cell>
        </row>
        <row r="482">
          <cell r="C482">
            <v>641</v>
          </cell>
          <cell r="D482" t="str">
            <v>-  100 mm. CABLE TRAY</v>
          </cell>
          <cell r="E482">
            <v>423</v>
          </cell>
          <cell r="F482">
            <v>29</v>
          </cell>
          <cell r="G482" t="str">
            <v>M.</v>
          </cell>
        </row>
        <row r="483">
          <cell r="C483">
            <v>642</v>
          </cell>
          <cell r="D483" t="str">
            <v>-  200 mm. CABLE TRAY</v>
          </cell>
          <cell r="E483">
            <v>533</v>
          </cell>
          <cell r="F483">
            <v>32</v>
          </cell>
          <cell r="G483" t="str">
            <v>M.</v>
          </cell>
        </row>
        <row r="484">
          <cell r="C484">
            <v>643</v>
          </cell>
          <cell r="D484" t="str">
            <v>-  300 mm. CABLE TRAY</v>
          </cell>
          <cell r="E484">
            <v>640</v>
          </cell>
          <cell r="F484">
            <v>35</v>
          </cell>
          <cell r="G484" t="str">
            <v>M.</v>
          </cell>
        </row>
        <row r="485">
          <cell r="C485">
            <v>644</v>
          </cell>
          <cell r="D485" t="str">
            <v>-  400 mm. CABLE TRAY</v>
          </cell>
          <cell r="E485">
            <v>747</v>
          </cell>
          <cell r="F485">
            <v>42</v>
          </cell>
          <cell r="G485" t="str">
            <v>M.</v>
          </cell>
        </row>
        <row r="486">
          <cell r="C486">
            <v>645</v>
          </cell>
          <cell r="D486" t="str">
            <v>-  500 mm. CABLE TRAY</v>
          </cell>
          <cell r="E486">
            <v>877</v>
          </cell>
          <cell r="F486">
            <v>50</v>
          </cell>
          <cell r="G486" t="str">
            <v>M.</v>
          </cell>
        </row>
        <row r="487">
          <cell r="C487">
            <v>646</v>
          </cell>
          <cell r="D487" t="str">
            <v>-  600 mm. CABLE TRAY</v>
          </cell>
          <cell r="E487">
            <v>986</v>
          </cell>
          <cell r="F487">
            <v>55</v>
          </cell>
          <cell r="G487" t="str">
            <v>M.</v>
          </cell>
        </row>
        <row r="488">
          <cell r="C488">
            <v>647</v>
          </cell>
          <cell r="D488" t="str">
            <v>-  700 mm. CABLE TRAY</v>
          </cell>
          <cell r="E488">
            <v>1094</v>
          </cell>
          <cell r="F488">
            <v>61</v>
          </cell>
          <cell r="G488" t="str">
            <v>M.</v>
          </cell>
        </row>
        <row r="489">
          <cell r="C489">
            <v>648</v>
          </cell>
          <cell r="D489" t="str">
            <v>-  800 mm. CABLE TRAY</v>
          </cell>
          <cell r="E489">
            <v>1200</v>
          </cell>
          <cell r="F489">
            <v>70</v>
          </cell>
          <cell r="G489" t="str">
            <v>M.</v>
          </cell>
        </row>
        <row r="490">
          <cell r="C490">
            <v>649</v>
          </cell>
          <cell r="D490" t="str">
            <v>-  900 mm. CABLE TRAY</v>
          </cell>
          <cell r="E490">
            <v>1320</v>
          </cell>
          <cell r="F490">
            <v>78</v>
          </cell>
          <cell r="G490" t="str">
            <v>M.</v>
          </cell>
        </row>
        <row r="491">
          <cell r="C491">
            <v>650</v>
          </cell>
          <cell r="D491" t="str">
            <v>-  1,000 mm. CABLE TRAY</v>
          </cell>
          <cell r="E491">
            <v>1440</v>
          </cell>
          <cell r="F491">
            <v>82</v>
          </cell>
          <cell r="G491" t="str">
            <v>M.</v>
          </cell>
        </row>
        <row r="492">
          <cell r="C492">
            <v>65</v>
          </cell>
          <cell r="D492" t="str">
            <v>CABLE LADDER ; ( 2.0 mm. THICK)</v>
          </cell>
        </row>
        <row r="493">
          <cell r="C493">
            <v>651</v>
          </cell>
          <cell r="D493" t="str">
            <v>-  100 mm. CABLE LADDER</v>
          </cell>
          <cell r="E493">
            <v>563</v>
          </cell>
          <cell r="F493">
            <v>34</v>
          </cell>
          <cell r="G493" t="str">
            <v>M.</v>
          </cell>
        </row>
        <row r="494">
          <cell r="C494">
            <v>652</v>
          </cell>
          <cell r="D494" t="str">
            <v>-  200 mm. CABLE LADDER</v>
          </cell>
          <cell r="E494">
            <v>600</v>
          </cell>
          <cell r="F494">
            <v>36</v>
          </cell>
          <cell r="G494" t="str">
            <v>M.</v>
          </cell>
        </row>
        <row r="495">
          <cell r="C495">
            <v>653</v>
          </cell>
          <cell r="D495" t="str">
            <v>-  300 mm. CABLE LADDER</v>
          </cell>
          <cell r="E495">
            <v>650</v>
          </cell>
          <cell r="F495">
            <v>39</v>
          </cell>
          <cell r="G495" t="str">
            <v>M.</v>
          </cell>
        </row>
        <row r="496">
          <cell r="C496">
            <v>654</v>
          </cell>
          <cell r="D496" t="str">
            <v>-  400 mm. CABLE LADDER</v>
          </cell>
          <cell r="E496">
            <v>690</v>
          </cell>
          <cell r="F496">
            <v>41</v>
          </cell>
          <cell r="G496" t="str">
            <v>M.</v>
          </cell>
        </row>
        <row r="497">
          <cell r="C497">
            <v>655</v>
          </cell>
          <cell r="D497" t="str">
            <v>-  500 mm. CABLE LADDER</v>
          </cell>
          <cell r="E497">
            <v>740</v>
          </cell>
          <cell r="F497">
            <v>43</v>
          </cell>
          <cell r="G497" t="str">
            <v>M.</v>
          </cell>
        </row>
        <row r="498">
          <cell r="C498">
            <v>656</v>
          </cell>
          <cell r="D498" t="str">
            <v>-  600 mm. CABLE LADDER</v>
          </cell>
          <cell r="E498">
            <v>785</v>
          </cell>
          <cell r="F498">
            <v>45</v>
          </cell>
          <cell r="G498" t="str">
            <v>M.</v>
          </cell>
        </row>
        <row r="499">
          <cell r="C499">
            <v>657</v>
          </cell>
          <cell r="D499" t="str">
            <v>-  700 mm. CABLE LADDER</v>
          </cell>
          <cell r="E499">
            <v>830</v>
          </cell>
          <cell r="F499">
            <v>48</v>
          </cell>
          <cell r="G499" t="str">
            <v>M.</v>
          </cell>
        </row>
        <row r="500">
          <cell r="C500">
            <v>658</v>
          </cell>
          <cell r="D500" t="str">
            <v>-  800 mm. CABLE LADDER</v>
          </cell>
          <cell r="E500">
            <v>877</v>
          </cell>
          <cell r="F500">
            <v>50</v>
          </cell>
          <cell r="G500" t="str">
            <v>M.</v>
          </cell>
        </row>
        <row r="501">
          <cell r="C501">
            <v>659</v>
          </cell>
          <cell r="D501" t="str">
            <v>-  900 mm. CABLE LADDER</v>
          </cell>
          <cell r="E501">
            <v>920</v>
          </cell>
          <cell r="F501">
            <v>53</v>
          </cell>
          <cell r="G501" t="str">
            <v>M.</v>
          </cell>
        </row>
        <row r="502">
          <cell r="C502">
            <v>660</v>
          </cell>
          <cell r="D502" t="str">
            <v>-  1,000 mm. CABLE LADDER</v>
          </cell>
          <cell r="E502">
            <v>963</v>
          </cell>
          <cell r="F502">
            <v>56</v>
          </cell>
          <cell r="G502" t="str">
            <v>M.</v>
          </cell>
        </row>
      </sheetData>
      <sheetData sheetId="5" refreshError="1"/>
      <sheetData sheetId="6" refreshError="1">
        <row r="3">
          <cell r="C3" t="str">
            <v>N0.</v>
          </cell>
          <cell r="D3" t="str">
            <v>DESCRIPTION</v>
          </cell>
          <cell r="E3" t="str">
            <v xml:space="preserve">UNIT  </v>
          </cell>
          <cell r="F3" t="str">
            <v xml:space="preserve">LABOUR </v>
          </cell>
          <cell r="G3" t="str">
            <v>UNIT</v>
          </cell>
        </row>
        <row r="4">
          <cell r="E4" t="str">
            <v>COST</v>
          </cell>
          <cell r="F4" t="str">
            <v>COST</v>
          </cell>
        </row>
        <row r="5">
          <cell r="C5" t="str">
            <v/>
          </cell>
          <cell r="D5" t="str">
            <v>MATV, CCTV, SOUND, LIGHTING CONTROL, ACCESS CONTROL</v>
          </cell>
        </row>
        <row r="6">
          <cell r="C6">
            <v>1</v>
          </cell>
          <cell r="D6" t="str">
            <v>AND LIGHTNING PROTECTION</v>
          </cell>
        </row>
        <row r="7">
          <cell r="C7">
            <v>1</v>
          </cell>
          <cell r="D7" t="str">
            <v>HEAD END SET</v>
          </cell>
          <cell r="E7">
            <v>1200</v>
          </cell>
          <cell r="F7">
            <v>0</v>
          </cell>
          <cell r="G7" t="str">
            <v>EA.</v>
          </cell>
        </row>
        <row r="8">
          <cell r="C8">
            <v>101</v>
          </cell>
          <cell r="D8" t="str">
            <v>-  MULTIBAND AMPLIFIER</v>
          </cell>
          <cell r="E8">
            <v>5000</v>
          </cell>
          <cell r="F8">
            <v>0</v>
          </cell>
          <cell r="G8" t="str">
            <v>EA.</v>
          </cell>
        </row>
        <row r="9">
          <cell r="C9">
            <v>102</v>
          </cell>
          <cell r="D9" t="str">
            <v>-  CHANNEL AMPLIFIER</v>
          </cell>
          <cell r="E9">
            <v>7000</v>
          </cell>
          <cell r="F9">
            <v>0</v>
          </cell>
          <cell r="G9" t="str">
            <v>EA.</v>
          </cell>
        </row>
        <row r="10">
          <cell r="C10">
            <v>103</v>
          </cell>
          <cell r="D10" t="str">
            <v>-  BOOSTER</v>
          </cell>
          <cell r="E10">
            <v>3000</v>
          </cell>
          <cell r="F10">
            <v>0</v>
          </cell>
          <cell r="G10" t="str">
            <v>EA.</v>
          </cell>
        </row>
        <row r="11">
          <cell r="C11">
            <v>104</v>
          </cell>
          <cell r="D11" t="str">
            <v>-  RECEIVER AND MODULATOR</v>
          </cell>
          <cell r="E11">
            <v>16000</v>
          </cell>
          <cell r="F11">
            <v>0</v>
          </cell>
          <cell r="G11" t="str">
            <v>EA.</v>
          </cell>
        </row>
        <row r="12">
          <cell r="C12">
            <v>105</v>
          </cell>
          <cell r="D12" t="str">
            <v>-  POWER SUPPLY</v>
          </cell>
          <cell r="E12">
            <v>5000</v>
          </cell>
          <cell r="F12">
            <v>0</v>
          </cell>
          <cell r="G12" t="str">
            <v>EA.</v>
          </cell>
        </row>
        <row r="13">
          <cell r="C13">
            <v>106</v>
          </cell>
          <cell r="D13" t="str">
            <v>-  MIXER</v>
          </cell>
          <cell r="E13">
            <v>5000</v>
          </cell>
          <cell r="F13">
            <v>0</v>
          </cell>
          <cell r="G13" t="str">
            <v>EA.</v>
          </cell>
        </row>
        <row r="14">
          <cell r="C14">
            <v>107</v>
          </cell>
          <cell r="D14" t="str">
            <v>-  2-WAY SPLITTER</v>
          </cell>
          <cell r="E14">
            <v>400</v>
          </cell>
          <cell r="F14">
            <v>100</v>
          </cell>
          <cell r="G14" t="str">
            <v>EA.</v>
          </cell>
        </row>
        <row r="15">
          <cell r="C15">
            <v>108</v>
          </cell>
          <cell r="D15" t="str">
            <v>-  3-WAY SPLITTER</v>
          </cell>
          <cell r="E15">
            <v>600</v>
          </cell>
          <cell r="F15">
            <v>100</v>
          </cell>
          <cell r="G15" t="str">
            <v>EA.</v>
          </cell>
        </row>
        <row r="16">
          <cell r="C16">
            <v>109</v>
          </cell>
          <cell r="D16" t="str">
            <v>-  4-WAY SPLITTER</v>
          </cell>
          <cell r="E16">
            <v>800</v>
          </cell>
          <cell r="F16">
            <v>100</v>
          </cell>
          <cell r="G16" t="str">
            <v>EA.</v>
          </cell>
        </row>
        <row r="17">
          <cell r="C17">
            <v>110</v>
          </cell>
          <cell r="D17" t="str">
            <v>-  6-WAY SPLITTER</v>
          </cell>
          <cell r="E17">
            <v>600</v>
          </cell>
          <cell r="F17">
            <v>150</v>
          </cell>
          <cell r="G17" t="str">
            <v>EA.</v>
          </cell>
        </row>
        <row r="18">
          <cell r="C18">
            <v>111</v>
          </cell>
          <cell r="D18" t="str">
            <v>-  2-WAY TAP-OFF</v>
          </cell>
          <cell r="E18">
            <v>600</v>
          </cell>
          <cell r="F18">
            <v>100</v>
          </cell>
          <cell r="G18" t="str">
            <v>EA.</v>
          </cell>
        </row>
        <row r="19">
          <cell r="C19">
            <v>112</v>
          </cell>
          <cell r="D19" t="str">
            <v>-  3-WAY TAP-OFF</v>
          </cell>
          <cell r="E19">
            <v>800</v>
          </cell>
          <cell r="F19">
            <v>100</v>
          </cell>
          <cell r="G19" t="str">
            <v>EA.</v>
          </cell>
        </row>
        <row r="20">
          <cell r="C20">
            <v>113</v>
          </cell>
          <cell r="D20" t="str">
            <v>-  4-WAY TAP-OFF</v>
          </cell>
          <cell r="E20">
            <v>800</v>
          </cell>
          <cell r="F20">
            <v>150</v>
          </cell>
          <cell r="G20" t="str">
            <v>EA.</v>
          </cell>
        </row>
        <row r="21">
          <cell r="C21">
            <v>121</v>
          </cell>
          <cell r="D21" t="str">
            <v>SPACE</v>
          </cell>
          <cell r="E21">
            <v>34000</v>
          </cell>
          <cell r="F21">
            <v>0</v>
          </cell>
          <cell r="G21" t="str">
            <v>EA.</v>
          </cell>
        </row>
        <row r="22">
          <cell r="C22">
            <v>122</v>
          </cell>
          <cell r="D22" t="str">
            <v>ANTENNA AND SATTELLITE</v>
          </cell>
          <cell r="E22">
            <v>38000</v>
          </cell>
          <cell r="F22">
            <v>0</v>
          </cell>
          <cell r="G22" t="str">
            <v>EA.</v>
          </cell>
        </row>
        <row r="23">
          <cell r="C23">
            <v>121</v>
          </cell>
          <cell r="D23" t="str">
            <v>-  TV ANTENNA</v>
          </cell>
          <cell r="E23">
            <v>15000</v>
          </cell>
          <cell r="F23">
            <v>0</v>
          </cell>
          <cell r="G23" t="str">
            <v>SET</v>
          </cell>
        </row>
        <row r="24">
          <cell r="C24">
            <v>122</v>
          </cell>
          <cell r="D24" t="str">
            <v>-  TV AND FM ANTENNA</v>
          </cell>
          <cell r="E24">
            <v>16000</v>
          </cell>
          <cell r="F24">
            <v>0</v>
          </cell>
          <cell r="G24" t="str">
            <v>SET</v>
          </cell>
        </row>
        <row r="25">
          <cell r="C25">
            <v>123</v>
          </cell>
          <cell r="D25" t="str">
            <v>-  TV ANTENNA  (HOME USE)</v>
          </cell>
          <cell r="E25">
            <v>1500</v>
          </cell>
          <cell r="F25">
            <v>1000</v>
          </cell>
          <cell r="G25" t="str">
            <v>SET</v>
          </cell>
        </row>
        <row r="26">
          <cell r="C26">
            <v>124</v>
          </cell>
          <cell r="D26" t="str">
            <v>-  72 CM.DIGITAL SATELLITE DISH</v>
          </cell>
          <cell r="E26">
            <v>4000</v>
          </cell>
          <cell r="F26">
            <v>1000</v>
          </cell>
          <cell r="G26" t="str">
            <v>SET</v>
          </cell>
        </row>
        <row r="27">
          <cell r="C27">
            <v>125</v>
          </cell>
          <cell r="D27" t="str">
            <v>-  8" SATELLITE DISH</v>
          </cell>
          <cell r="E27">
            <v>24000</v>
          </cell>
          <cell r="F27">
            <v>5000</v>
          </cell>
          <cell r="G27" t="str">
            <v>SET</v>
          </cell>
        </row>
        <row r="28">
          <cell r="C28">
            <v>126</v>
          </cell>
          <cell r="D28" t="str">
            <v>-  10" SATELLITE DISH</v>
          </cell>
          <cell r="E28">
            <v>26000</v>
          </cell>
          <cell r="F28">
            <v>6000</v>
          </cell>
          <cell r="G28" t="str">
            <v>SET</v>
          </cell>
        </row>
        <row r="29">
          <cell r="C29">
            <v>135</v>
          </cell>
          <cell r="D29" t="str">
            <v>SPACE</v>
          </cell>
          <cell r="E29">
            <v>7000</v>
          </cell>
          <cell r="F29">
            <v>0</v>
          </cell>
          <cell r="G29" t="str">
            <v>EA.</v>
          </cell>
        </row>
        <row r="30">
          <cell r="C30">
            <v>136</v>
          </cell>
          <cell r="D30" t="str">
            <v>OUTLET AND CABLE</v>
          </cell>
          <cell r="E30">
            <v>8000</v>
          </cell>
          <cell r="F30">
            <v>0</v>
          </cell>
          <cell r="G30" t="str">
            <v>EA.</v>
          </cell>
        </row>
        <row r="31">
          <cell r="C31">
            <v>131</v>
          </cell>
          <cell r="D31" t="str">
            <v>-  TV OUTLET, PLASTIC PLATE</v>
          </cell>
          <cell r="E31">
            <v>160</v>
          </cell>
          <cell r="F31">
            <v>80</v>
          </cell>
          <cell r="G31" t="str">
            <v>SET</v>
          </cell>
        </row>
        <row r="32">
          <cell r="C32">
            <v>132</v>
          </cell>
          <cell r="D32" t="str">
            <v>-  TV AND FM OUTLET, PLASTIC PLATE</v>
          </cell>
          <cell r="E32">
            <v>280</v>
          </cell>
          <cell r="F32">
            <v>120</v>
          </cell>
          <cell r="G32" t="str">
            <v>SET</v>
          </cell>
        </row>
        <row r="33">
          <cell r="C33">
            <v>133</v>
          </cell>
          <cell r="D33" t="str">
            <v>-  TV OUTLET, ALUMINIUM PLATE</v>
          </cell>
          <cell r="E33">
            <v>190</v>
          </cell>
          <cell r="F33">
            <v>80</v>
          </cell>
          <cell r="G33" t="str">
            <v>SET</v>
          </cell>
        </row>
        <row r="34">
          <cell r="C34">
            <v>134</v>
          </cell>
          <cell r="D34" t="str">
            <v>-  TV AND FM OUTLET, ALUMINIUM PLATE</v>
          </cell>
          <cell r="E34">
            <v>310</v>
          </cell>
          <cell r="F34">
            <v>120</v>
          </cell>
          <cell r="G34" t="str">
            <v>SET</v>
          </cell>
        </row>
        <row r="35">
          <cell r="C35">
            <v>135</v>
          </cell>
          <cell r="D35" t="str">
            <v>-  TV OUTLET, STAINLESS PLATE</v>
          </cell>
          <cell r="E35">
            <v>205</v>
          </cell>
          <cell r="F35">
            <v>80</v>
          </cell>
          <cell r="G35" t="str">
            <v>SET</v>
          </cell>
        </row>
        <row r="36">
          <cell r="C36">
            <v>136</v>
          </cell>
          <cell r="D36" t="str">
            <v>-  TV AND FM OUTLET, STAINLESS PLATE</v>
          </cell>
          <cell r="E36">
            <v>325</v>
          </cell>
          <cell r="F36">
            <v>120</v>
          </cell>
          <cell r="G36" t="str">
            <v>SET</v>
          </cell>
        </row>
        <row r="37">
          <cell r="C37">
            <v>137</v>
          </cell>
          <cell r="D37" t="str">
            <v>-  TV OUTLET,  ALUMINIUM PLATE ; LIVING STYLE</v>
          </cell>
          <cell r="E37">
            <v>655</v>
          </cell>
          <cell r="F37">
            <v>80</v>
          </cell>
          <cell r="G37" t="str">
            <v>SET</v>
          </cell>
        </row>
        <row r="38">
          <cell r="C38">
            <v>138</v>
          </cell>
          <cell r="D38" t="str">
            <v>-  TV AND FM OUTLET,  ALUMINIUM PLATE ; LIVING STYLE</v>
          </cell>
          <cell r="E38">
            <v>1000</v>
          </cell>
          <cell r="F38">
            <v>120</v>
          </cell>
          <cell r="G38" t="str">
            <v>SET</v>
          </cell>
        </row>
        <row r="39">
          <cell r="C39">
            <v>139</v>
          </cell>
          <cell r="D39" t="str">
            <v>-  TV OUTLET,  CHROMIUM PLATE ; LIVING STYLE</v>
          </cell>
          <cell r="E39">
            <v>915</v>
          </cell>
          <cell r="F39">
            <v>80</v>
          </cell>
          <cell r="G39" t="str">
            <v>SET</v>
          </cell>
        </row>
        <row r="40">
          <cell r="C40">
            <v>140</v>
          </cell>
          <cell r="D40" t="str">
            <v>-  TV AND FM OUTLET,  CHROMIUM PLATE ; LIVING STYLE</v>
          </cell>
          <cell r="E40">
            <v>1300</v>
          </cell>
          <cell r="F40">
            <v>120</v>
          </cell>
          <cell r="G40" t="str">
            <v>SET</v>
          </cell>
        </row>
        <row r="41">
          <cell r="C41">
            <v>141</v>
          </cell>
          <cell r="D41" t="str">
            <v>-  RG59/U, 60% SHIELD</v>
          </cell>
          <cell r="E41">
            <v>13</v>
          </cell>
          <cell r="F41">
            <v>2</v>
          </cell>
          <cell r="G41" t="str">
            <v>M.</v>
          </cell>
        </row>
        <row r="42">
          <cell r="C42">
            <v>142</v>
          </cell>
          <cell r="D42" t="str">
            <v>-  RG6/U, 60% SHIELD</v>
          </cell>
          <cell r="E42">
            <v>15</v>
          </cell>
          <cell r="F42">
            <v>3</v>
          </cell>
          <cell r="G42" t="str">
            <v>M.</v>
          </cell>
        </row>
        <row r="43">
          <cell r="C43">
            <v>143</v>
          </cell>
          <cell r="D43" t="str">
            <v>-  RG11/U, 60% SHIELD</v>
          </cell>
          <cell r="E43">
            <v>31</v>
          </cell>
          <cell r="F43">
            <v>4</v>
          </cell>
          <cell r="G43" t="str">
            <v>M.</v>
          </cell>
        </row>
        <row r="44">
          <cell r="C44">
            <v>144</v>
          </cell>
          <cell r="D44" t="str">
            <v>-  RG59/U, 90% SHIELD</v>
          </cell>
          <cell r="E44">
            <v>15</v>
          </cell>
          <cell r="F44">
            <v>2</v>
          </cell>
          <cell r="G44" t="str">
            <v>M.</v>
          </cell>
        </row>
        <row r="45">
          <cell r="C45">
            <v>145</v>
          </cell>
          <cell r="D45" t="str">
            <v>-  RG6/U, 90% SHIELD</v>
          </cell>
          <cell r="E45">
            <v>22</v>
          </cell>
          <cell r="F45">
            <v>3</v>
          </cell>
          <cell r="G45" t="str">
            <v>M.</v>
          </cell>
        </row>
        <row r="46">
          <cell r="C46">
            <v>146</v>
          </cell>
          <cell r="D46" t="str">
            <v>-  RG11/U, 90% SHIELD</v>
          </cell>
          <cell r="E46">
            <v>33</v>
          </cell>
          <cell r="F46">
            <v>4</v>
          </cell>
          <cell r="G46" t="str">
            <v>M.</v>
          </cell>
        </row>
        <row r="47">
          <cell r="C47">
            <v>3</v>
          </cell>
          <cell r="D47" t="str">
            <v>SPACE</v>
          </cell>
          <cell r="E47">
            <v>80</v>
          </cell>
          <cell r="F47">
            <v>50</v>
          </cell>
          <cell r="G47" t="str">
            <v>SET</v>
          </cell>
        </row>
        <row r="48">
          <cell r="C48">
            <v>2</v>
          </cell>
          <cell r="D48" t="str">
            <v>CCTV SYSTEM</v>
          </cell>
          <cell r="E48">
            <v>167000</v>
          </cell>
          <cell r="F48">
            <v>0</v>
          </cell>
          <cell r="G48" t="str">
            <v>EA.</v>
          </cell>
        </row>
        <row r="49">
          <cell r="C49">
            <v>201</v>
          </cell>
          <cell r="D49" t="str">
            <v>-  VIDEO MULTIPLEXER 16 OUTPUT</v>
          </cell>
          <cell r="E49">
            <v>315000</v>
          </cell>
          <cell r="F49">
            <v>10000</v>
          </cell>
          <cell r="G49" t="str">
            <v>SET</v>
          </cell>
        </row>
        <row r="50">
          <cell r="C50">
            <v>202</v>
          </cell>
          <cell r="D50" t="str">
            <v>-  BLACK &amp; WHITE CCTV CAMERA FIXED LENS AUTO IRIS</v>
          </cell>
          <cell r="E50">
            <v>20000</v>
          </cell>
          <cell r="F50">
            <v>2000</v>
          </cell>
          <cell r="G50" t="str">
            <v>SET</v>
          </cell>
        </row>
        <row r="51">
          <cell r="C51">
            <v>203</v>
          </cell>
          <cell r="D51" t="str">
            <v>-  COLOUR CCTV CAMERA FIXED LENS AUTO IRIS</v>
          </cell>
          <cell r="E51">
            <v>27000</v>
          </cell>
          <cell r="F51">
            <v>2000</v>
          </cell>
          <cell r="G51" t="str">
            <v>SET</v>
          </cell>
        </row>
        <row r="52">
          <cell r="C52">
            <v>204</v>
          </cell>
          <cell r="D52" t="str">
            <v>-  TIME-LAPSE VCR</v>
          </cell>
          <cell r="E52">
            <v>54000</v>
          </cell>
          <cell r="F52">
            <v>3000</v>
          </cell>
          <cell r="G52" t="str">
            <v>SET</v>
          </cell>
        </row>
        <row r="53">
          <cell r="C53">
            <v>205</v>
          </cell>
          <cell r="D53" t="str">
            <v>-  CONTROL CONSOLE</v>
          </cell>
          <cell r="E53">
            <v>20000</v>
          </cell>
          <cell r="F53">
            <v>3000</v>
          </cell>
          <cell r="G53" t="str">
            <v>SET</v>
          </cell>
        </row>
        <row r="54">
          <cell r="C54">
            <v>307</v>
          </cell>
          <cell r="D54" t="str">
            <v>SPACE</v>
          </cell>
          <cell r="E54">
            <v>300000</v>
          </cell>
          <cell r="F54">
            <v>0</v>
          </cell>
          <cell r="G54" t="str">
            <v>EA.</v>
          </cell>
        </row>
        <row r="55">
          <cell r="C55">
            <v>211</v>
          </cell>
          <cell r="D55" t="str">
            <v>-  12" BLACK &amp; WHITE MONITOR</v>
          </cell>
          <cell r="E55">
            <v>10000</v>
          </cell>
          <cell r="F55">
            <v>1000</v>
          </cell>
          <cell r="G55" t="str">
            <v>SET</v>
          </cell>
        </row>
        <row r="56">
          <cell r="C56">
            <v>212</v>
          </cell>
          <cell r="D56" t="str">
            <v>-  14" BLACK &amp; WHITE MONITOR</v>
          </cell>
          <cell r="E56">
            <v>15000</v>
          </cell>
          <cell r="F56">
            <v>1000</v>
          </cell>
          <cell r="G56" t="str">
            <v>SET</v>
          </cell>
        </row>
        <row r="57">
          <cell r="C57">
            <v>213</v>
          </cell>
          <cell r="D57" t="str">
            <v>-  19" BLACK &amp; WHITE MONITOR</v>
          </cell>
          <cell r="E57">
            <v>20000</v>
          </cell>
          <cell r="F57">
            <v>1000</v>
          </cell>
          <cell r="G57" t="str">
            <v>SET</v>
          </cell>
        </row>
        <row r="58">
          <cell r="C58">
            <v>214</v>
          </cell>
          <cell r="D58" t="str">
            <v>-  12" COLOUR MONITOR</v>
          </cell>
          <cell r="E58">
            <v>25000</v>
          </cell>
          <cell r="F58">
            <v>1000</v>
          </cell>
          <cell r="G58" t="str">
            <v>SET</v>
          </cell>
        </row>
        <row r="59">
          <cell r="C59">
            <v>215</v>
          </cell>
          <cell r="D59" t="str">
            <v>-  14" COLOUR MONITOR</v>
          </cell>
          <cell r="E59">
            <v>40000</v>
          </cell>
          <cell r="F59">
            <v>1000</v>
          </cell>
          <cell r="G59" t="str">
            <v>SET</v>
          </cell>
        </row>
        <row r="60">
          <cell r="C60">
            <v>216</v>
          </cell>
          <cell r="D60" t="str">
            <v>-  20" COLOUR MONITOR</v>
          </cell>
          <cell r="E60">
            <v>70000</v>
          </cell>
          <cell r="F60">
            <v>1000</v>
          </cell>
          <cell r="G60" t="str">
            <v>SET</v>
          </cell>
        </row>
        <row r="61">
          <cell r="C61">
            <v>322</v>
          </cell>
          <cell r="D61" t="str">
            <v>-  ACB 3P 1,200/1,200 AF ; IC 65 KA.</v>
          </cell>
          <cell r="E61">
            <v>180000</v>
          </cell>
          <cell r="F61">
            <v>0</v>
          </cell>
          <cell r="G61" t="str">
            <v>EA.</v>
          </cell>
        </row>
        <row r="62">
          <cell r="C62">
            <v>3</v>
          </cell>
          <cell r="D62" t="str">
            <v>SOUND SYSTEM</v>
          </cell>
          <cell r="E62">
            <v>200000</v>
          </cell>
          <cell r="F62">
            <v>0</v>
          </cell>
          <cell r="G62" t="str">
            <v>EA.</v>
          </cell>
        </row>
        <row r="63">
          <cell r="C63">
            <v>301</v>
          </cell>
          <cell r="D63" t="str">
            <v>-  HAND-HELD MICROPHONE</v>
          </cell>
          <cell r="E63">
            <v>6570</v>
          </cell>
          <cell r="F63">
            <v>0</v>
          </cell>
          <cell r="G63" t="str">
            <v>SET</v>
          </cell>
        </row>
        <row r="64">
          <cell r="C64">
            <v>302</v>
          </cell>
          <cell r="D64" t="str">
            <v>-  TIE-CLIP MICROPHONE</v>
          </cell>
          <cell r="E64">
            <v>24600</v>
          </cell>
          <cell r="F64">
            <v>0</v>
          </cell>
          <cell r="G64" t="str">
            <v>SET</v>
          </cell>
        </row>
        <row r="65">
          <cell r="C65">
            <v>303</v>
          </cell>
          <cell r="D65" t="str">
            <v>-  TABLE-STAND MICROPHONE</v>
          </cell>
          <cell r="E65">
            <v>5830</v>
          </cell>
          <cell r="F65">
            <v>0</v>
          </cell>
          <cell r="G65" t="str">
            <v>SET</v>
          </cell>
        </row>
        <row r="66">
          <cell r="C66">
            <v>304</v>
          </cell>
          <cell r="D66" t="str">
            <v>-  TABLE-STAND MICROPHONE WITH REMOTE ZONE SELECTER</v>
          </cell>
          <cell r="E66">
            <v>17730</v>
          </cell>
          <cell r="F66">
            <v>0</v>
          </cell>
          <cell r="G66" t="str">
            <v>SET</v>
          </cell>
        </row>
        <row r="67">
          <cell r="C67">
            <v>305</v>
          </cell>
          <cell r="D67" t="str">
            <v>-  WIRELESS MICROPHONE</v>
          </cell>
          <cell r="E67">
            <v>18100</v>
          </cell>
          <cell r="F67">
            <v>0</v>
          </cell>
          <cell r="G67" t="str">
            <v>SET</v>
          </cell>
        </row>
        <row r="68">
          <cell r="C68">
            <v>306</v>
          </cell>
          <cell r="D68" t="str">
            <v>-  WIRELESS RECEIVER MODULE</v>
          </cell>
          <cell r="E68">
            <v>36000</v>
          </cell>
          <cell r="F68">
            <v>0</v>
          </cell>
          <cell r="G68" t="str">
            <v>SET</v>
          </cell>
        </row>
        <row r="69">
          <cell r="C69">
            <v>309</v>
          </cell>
          <cell r="D69" t="str">
            <v>-  8-CHANNEL SPACE AUDIO MIXER</v>
          </cell>
          <cell r="E69">
            <v>89960</v>
          </cell>
          <cell r="F69">
            <v>2000</v>
          </cell>
          <cell r="G69" t="str">
            <v>SET</v>
          </cell>
        </row>
        <row r="70">
          <cell r="C70">
            <v>310</v>
          </cell>
          <cell r="D70" t="str">
            <v>-  GRAPHIC EQUALIZER</v>
          </cell>
          <cell r="E70">
            <v>440000</v>
          </cell>
          <cell r="F70">
            <v>0</v>
          </cell>
          <cell r="G70" t="str">
            <v>SET</v>
          </cell>
        </row>
        <row r="71">
          <cell r="C71">
            <v>311</v>
          </cell>
          <cell r="D71" t="str">
            <v>-  100 W. (MAX.) POWER AMPLIFIER</v>
          </cell>
          <cell r="E71">
            <v>69200</v>
          </cell>
          <cell r="F71">
            <v>1000</v>
          </cell>
          <cell r="G71" t="str">
            <v>SET</v>
          </cell>
        </row>
        <row r="72">
          <cell r="C72">
            <v>312</v>
          </cell>
          <cell r="D72" t="str">
            <v>-  200 W. (MAX.) POWER AMPLIFIER</v>
          </cell>
          <cell r="E72">
            <v>108120</v>
          </cell>
          <cell r="F72">
            <v>1500</v>
          </cell>
          <cell r="G72" t="str">
            <v>SET</v>
          </cell>
        </row>
        <row r="73">
          <cell r="C73">
            <v>313</v>
          </cell>
          <cell r="D73" t="str">
            <v>-  300 W. (MAX.) POWER AMPLIFIER</v>
          </cell>
          <cell r="E73">
            <v>177320</v>
          </cell>
          <cell r="F73">
            <v>2000</v>
          </cell>
          <cell r="G73" t="str">
            <v>SET</v>
          </cell>
        </row>
        <row r="74">
          <cell r="C74">
            <v>314</v>
          </cell>
          <cell r="D74" t="str">
            <v>-  400 W. (MAX.) POWER AMPLIFIER</v>
          </cell>
          <cell r="E74">
            <v>178610</v>
          </cell>
          <cell r="F74">
            <v>2000</v>
          </cell>
          <cell r="G74" t="str">
            <v>SET</v>
          </cell>
        </row>
        <row r="75">
          <cell r="C75">
            <v>315</v>
          </cell>
          <cell r="D75" t="str">
            <v>-  500 W. (MAX.) POWER AMPLIFIER</v>
          </cell>
          <cell r="E75">
            <v>220000</v>
          </cell>
          <cell r="F75">
            <v>2500</v>
          </cell>
          <cell r="G75" t="str">
            <v>SET</v>
          </cell>
        </row>
        <row r="76">
          <cell r="C76">
            <v>316</v>
          </cell>
          <cell r="D76" t="str">
            <v>-  1x600 W. (MAX.) POWER AMPLIFIER</v>
          </cell>
          <cell r="E76">
            <v>250000</v>
          </cell>
          <cell r="F76">
            <v>3000</v>
          </cell>
          <cell r="G76" t="str">
            <v>SET</v>
          </cell>
        </row>
        <row r="77">
          <cell r="C77">
            <v>317</v>
          </cell>
          <cell r="D77" t="str">
            <v>-  PRE-AMPLIFIER</v>
          </cell>
          <cell r="E77">
            <v>32900</v>
          </cell>
          <cell r="F77">
            <v>1000</v>
          </cell>
          <cell r="G77" t="str">
            <v>SET</v>
          </cell>
        </row>
        <row r="78">
          <cell r="C78">
            <v>321</v>
          </cell>
          <cell r="D78" t="str">
            <v>-  SINGLE SPACE TYPE DECK</v>
          </cell>
          <cell r="E78">
            <v>7550</v>
          </cell>
          <cell r="F78">
            <v>200</v>
          </cell>
          <cell r="G78" t="str">
            <v>SET</v>
          </cell>
        </row>
        <row r="79">
          <cell r="C79">
            <v>322</v>
          </cell>
          <cell r="D79" t="str">
            <v>-  DOUBLE TAPE DECK</v>
          </cell>
          <cell r="E79">
            <v>15000</v>
          </cell>
          <cell r="F79">
            <v>200</v>
          </cell>
          <cell r="G79" t="str">
            <v>SET</v>
          </cell>
        </row>
        <row r="80">
          <cell r="C80">
            <v>323</v>
          </cell>
          <cell r="D80" t="str">
            <v>-  1 D.CD.PLAYER</v>
          </cell>
          <cell r="E80">
            <v>0</v>
          </cell>
          <cell r="F80">
            <v>0</v>
          </cell>
          <cell r="G80" t="str">
            <v>SET</v>
          </cell>
        </row>
        <row r="81">
          <cell r="C81">
            <v>324</v>
          </cell>
          <cell r="D81" t="str">
            <v>-  3 D.CD.PLAYER</v>
          </cell>
          <cell r="E81">
            <v>0</v>
          </cell>
          <cell r="F81">
            <v>0</v>
          </cell>
          <cell r="G81" t="str">
            <v>SET</v>
          </cell>
        </row>
        <row r="82">
          <cell r="C82">
            <v>325</v>
          </cell>
          <cell r="D82" t="str">
            <v>-  5D.CD.PLAYER</v>
          </cell>
          <cell r="E82">
            <v>0</v>
          </cell>
          <cell r="F82">
            <v>0</v>
          </cell>
          <cell r="G82" t="str">
            <v>SET</v>
          </cell>
        </row>
        <row r="83">
          <cell r="C83">
            <v>326</v>
          </cell>
          <cell r="D83" t="str">
            <v>-  10 D.CD PLAYER</v>
          </cell>
          <cell r="E83">
            <v>0</v>
          </cell>
          <cell r="F83">
            <v>0</v>
          </cell>
          <cell r="G83" t="str">
            <v>SET</v>
          </cell>
        </row>
        <row r="84">
          <cell r="C84">
            <v>327</v>
          </cell>
          <cell r="D84" t="str">
            <v>-  TUNER &amp; ANTENNA</v>
          </cell>
          <cell r="E84">
            <v>5870</v>
          </cell>
          <cell r="F84">
            <v>200</v>
          </cell>
          <cell r="G84" t="str">
            <v>SET</v>
          </cell>
        </row>
        <row r="85">
          <cell r="C85">
            <v>408</v>
          </cell>
          <cell r="D85" t="str">
            <v>SPACE</v>
          </cell>
          <cell r="E85">
            <v>2800</v>
          </cell>
          <cell r="F85">
            <v>0</v>
          </cell>
          <cell r="G85" t="str">
            <v>EA.</v>
          </cell>
        </row>
        <row r="86">
          <cell r="C86">
            <v>331</v>
          </cell>
          <cell r="D86" t="str">
            <v>-  18 ZONE CALL STATION</v>
          </cell>
          <cell r="E86">
            <v>54000</v>
          </cell>
          <cell r="F86">
            <v>0</v>
          </cell>
          <cell r="G86" t="str">
            <v>SET</v>
          </cell>
        </row>
        <row r="87">
          <cell r="C87">
            <v>332</v>
          </cell>
          <cell r="D87" t="str">
            <v>-  36 ZONE CALL STATION</v>
          </cell>
          <cell r="E87">
            <v>75600</v>
          </cell>
          <cell r="F87">
            <v>0</v>
          </cell>
          <cell r="G87" t="str">
            <v>SET</v>
          </cell>
        </row>
        <row r="88">
          <cell r="C88">
            <v>333</v>
          </cell>
          <cell r="D88" t="str">
            <v>-  SYSTEM MANAGEMENT</v>
          </cell>
          <cell r="E88">
            <v>150500</v>
          </cell>
          <cell r="F88">
            <v>5000</v>
          </cell>
          <cell r="G88" t="str">
            <v>SET</v>
          </cell>
        </row>
        <row r="89">
          <cell r="C89">
            <v>412</v>
          </cell>
          <cell r="D89" t="str">
            <v>SPACE</v>
          </cell>
          <cell r="E89">
            <v>10000</v>
          </cell>
          <cell r="F89">
            <v>0</v>
          </cell>
          <cell r="G89" t="str">
            <v>EA.</v>
          </cell>
        </row>
        <row r="90">
          <cell r="C90">
            <v>413</v>
          </cell>
          <cell r="D90" t="str">
            <v>LOUDSPEAKER</v>
          </cell>
          <cell r="E90">
            <v>10000</v>
          </cell>
          <cell r="F90">
            <v>0</v>
          </cell>
          <cell r="G90" t="str">
            <v>EA.</v>
          </cell>
        </row>
        <row r="91">
          <cell r="C91">
            <v>341</v>
          </cell>
          <cell r="D91" t="str">
            <v>-  3 W. CABINET SPEAKER</v>
          </cell>
          <cell r="E91">
            <v>2240</v>
          </cell>
          <cell r="F91">
            <v>200</v>
          </cell>
          <cell r="G91" t="str">
            <v>SET</v>
          </cell>
        </row>
        <row r="92">
          <cell r="C92">
            <v>342</v>
          </cell>
          <cell r="D92" t="str">
            <v>-  6 W. CABINET SPEAKER</v>
          </cell>
          <cell r="E92">
            <v>2310</v>
          </cell>
          <cell r="F92">
            <v>200</v>
          </cell>
          <cell r="G92" t="str">
            <v>SET</v>
          </cell>
        </row>
        <row r="93">
          <cell r="C93">
            <v>343</v>
          </cell>
          <cell r="D93" t="str">
            <v>-  12 W. (MAX) COLUMN SPEAKER</v>
          </cell>
          <cell r="E93">
            <v>10590</v>
          </cell>
          <cell r="F93">
            <v>100</v>
          </cell>
          <cell r="G93" t="str">
            <v>SET</v>
          </cell>
        </row>
        <row r="94">
          <cell r="C94">
            <v>344</v>
          </cell>
          <cell r="D94" t="str">
            <v>-  24 W (MAX) COLUMN SPEAKER</v>
          </cell>
          <cell r="E94">
            <v>14510</v>
          </cell>
          <cell r="F94">
            <v>100</v>
          </cell>
          <cell r="G94" t="str">
            <v>SET</v>
          </cell>
        </row>
        <row r="95">
          <cell r="C95">
            <v>345</v>
          </cell>
          <cell r="D95" t="str">
            <v>-  36 W.(MAX) COLUMN SPEAKER</v>
          </cell>
          <cell r="E95">
            <v>1499</v>
          </cell>
          <cell r="F95">
            <v>100</v>
          </cell>
          <cell r="G95" t="str">
            <v>SET</v>
          </cell>
        </row>
        <row r="96">
          <cell r="C96">
            <v>346</v>
          </cell>
          <cell r="D96" t="str">
            <v>-  12 W. CARDIOID COLUMN SPEAKER</v>
          </cell>
          <cell r="E96">
            <v>24000</v>
          </cell>
          <cell r="F96">
            <v>500</v>
          </cell>
          <cell r="G96" t="str">
            <v>SET</v>
          </cell>
        </row>
        <row r="97">
          <cell r="C97">
            <v>347</v>
          </cell>
          <cell r="D97" t="str">
            <v>-  24 W. CARDIOID COLUMN SPEAKER</v>
          </cell>
          <cell r="E97">
            <v>36000</v>
          </cell>
          <cell r="F97">
            <v>500</v>
          </cell>
          <cell r="G97" t="str">
            <v>SET</v>
          </cell>
        </row>
        <row r="98">
          <cell r="C98">
            <v>348</v>
          </cell>
          <cell r="D98" t="str">
            <v>-  30 W. CARDIOID COLUMN SPEAKER</v>
          </cell>
          <cell r="E98">
            <v>46000</v>
          </cell>
          <cell r="F98">
            <v>500</v>
          </cell>
          <cell r="G98" t="str">
            <v>SET</v>
          </cell>
        </row>
        <row r="99">
          <cell r="C99">
            <v>349</v>
          </cell>
          <cell r="D99" t="str">
            <v>-  36 W. CARDIOID COLUMN SPEAKER (OUT DOOR)</v>
          </cell>
          <cell r="E99">
            <v>52000</v>
          </cell>
          <cell r="F99">
            <v>500</v>
          </cell>
          <cell r="G99" t="str">
            <v>SET</v>
          </cell>
        </row>
        <row r="100">
          <cell r="C100" t="str">
            <v/>
          </cell>
          <cell r="D100" t="str">
            <v>SPACE</v>
          </cell>
          <cell r="E100">
            <v>6000</v>
          </cell>
          <cell r="F100">
            <v>0</v>
          </cell>
          <cell r="G100" t="str">
            <v>EA.</v>
          </cell>
        </row>
        <row r="101">
          <cell r="C101">
            <v>351</v>
          </cell>
          <cell r="D101" t="str">
            <v>-  6 W. PANEL SPEAKER</v>
          </cell>
          <cell r="E101">
            <v>3500</v>
          </cell>
          <cell r="F101">
            <v>100</v>
          </cell>
          <cell r="G101" t="str">
            <v>SET</v>
          </cell>
        </row>
        <row r="102">
          <cell r="C102">
            <v>352</v>
          </cell>
          <cell r="D102" t="str">
            <v>-  6 W. CEILING LOUD SPEAKER</v>
          </cell>
          <cell r="E102">
            <v>1900</v>
          </cell>
          <cell r="F102">
            <v>200</v>
          </cell>
          <cell r="G102" t="str">
            <v>SET</v>
          </cell>
        </row>
        <row r="103">
          <cell r="C103">
            <v>353</v>
          </cell>
          <cell r="D103" t="str">
            <v>-  24 W. PANEL CEILING SPEAKER</v>
          </cell>
          <cell r="E103">
            <v>0</v>
          </cell>
          <cell r="F103">
            <v>200</v>
          </cell>
          <cell r="G103" t="str">
            <v>SET</v>
          </cell>
        </row>
        <row r="104">
          <cell r="C104">
            <v>507</v>
          </cell>
          <cell r="D104" t="str">
            <v>SPACE</v>
          </cell>
          <cell r="E104">
            <v>15000</v>
          </cell>
          <cell r="F104">
            <v>0</v>
          </cell>
          <cell r="G104" t="str">
            <v>EA.</v>
          </cell>
        </row>
        <row r="105">
          <cell r="C105">
            <v>356</v>
          </cell>
          <cell r="D105" t="str">
            <v xml:space="preserve">-  6 W. B1-DIRECTIONAL SOUND PROJECTOR                       </v>
          </cell>
          <cell r="E105">
            <v>3570</v>
          </cell>
          <cell r="F105">
            <v>100</v>
          </cell>
          <cell r="G105" t="str">
            <v>SET</v>
          </cell>
        </row>
        <row r="106">
          <cell r="C106">
            <v>357</v>
          </cell>
          <cell r="D106" t="str">
            <v>-  6 W. SOUND PROJECTOR</v>
          </cell>
          <cell r="E106">
            <v>2950</v>
          </cell>
          <cell r="F106">
            <v>100</v>
          </cell>
          <cell r="G106" t="str">
            <v>SET</v>
          </cell>
        </row>
        <row r="107">
          <cell r="C107">
            <v>358</v>
          </cell>
          <cell r="D107" t="str">
            <v>-  10 W. SOUND PROJECTOR</v>
          </cell>
          <cell r="E107">
            <v>3810</v>
          </cell>
          <cell r="F107">
            <v>100</v>
          </cell>
          <cell r="G107" t="str">
            <v>SET</v>
          </cell>
        </row>
        <row r="108">
          <cell r="C108">
            <v>359</v>
          </cell>
          <cell r="D108" t="str">
            <v>-  10 W. PENDANT SPHERE SPEAKER</v>
          </cell>
          <cell r="E108">
            <v>3590</v>
          </cell>
          <cell r="F108">
            <v>100</v>
          </cell>
          <cell r="G108" t="str">
            <v>SET</v>
          </cell>
        </row>
        <row r="109">
          <cell r="C109">
            <v>360</v>
          </cell>
          <cell r="D109" t="str">
            <v>-  25 W. (MAX.) SOUND PROJECTOR</v>
          </cell>
          <cell r="E109">
            <v>0</v>
          </cell>
          <cell r="F109">
            <v>0</v>
          </cell>
          <cell r="G109" t="str">
            <v>SET</v>
          </cell>
        </row>
        <row r="110">
          <cell r="C110">
            <v>361</v>
          </cell>
          <cell r="D110" t="str">
            <v xml:space="preserve">-  25 W. (MAX.) SOUND PROJECTOR (OUTDOOR)                      </v>
          </cell>
          <cell r="E110">
            <v>0</v>
          </cell>
          <cell r="F110">
            <v>0</v>
          </cell>
          <cell r="G110" t="str">
            <v>SET</v>
          </cell>
        </row>
        <row r="111">
          <cell r="C111">
            <v>605</v>
          </cell>
          <cell r="D111" t="str">
            <v>SPACE</v>
          </cell>
          <cell r="E111">
            <v>130000</v>
          </cell>
          <cell r="F111">
            <v>0</v>
          </cell>
          <cell r="G111" t="str">
            <v>EA.</v>
          </cell>
        </row>
        <row r="112">
          <cell r="C112">
            <v>366</v>
          </cell>
          <cell r="D112" t="str">
            <v xml:space="preserve">-  10 W. HORN  </v>
          </cell>
          <cell r="E112">
            <v>4100</v>
          </cell>
          <cell r="F112">
            <v>100</v>
          </cell>
          <cell r="G112" t="str">
            <v>SET</v>
          </cell>
        </row>
        <row r="113">
          <cell r="C113">
            <v>367</v>
          </cell>
          <cell r="D113" t="str">
            <v>-  15 W. HORN</v>
          </cell>
          <cell r="E113">
            <v>0</v>
          </cell>
          <cell r="F113">
            <v>0</v>
          </cell>
          <cell r="G113" t="str">
            <v>SET</v>
          </cell>
        </row>
        <row r="114">
          <cell r="C114">
            <v>368</v>
          </cell>
          <cell r="D114" t="str">
            <v>-  20 W. HORN</v>
          </cell>
          <cell r="E114">
            <v>7370</v>
          </cell>
          <cell r="F114">
            <v>100</v>
          </cell>
          <cell r="G114" t="str">
            <v>SET</v>
          </cell>
        </row>
        <row r="115">
          <cell r="C115">
            <v>369</v>
          </cell>
          <cell r="D115" t="str">
            <v>-  30 W. HORN</v>
          </cell>
          <cell r="E115">
            <v>8380</v>
          </cell>
          <cell r="F115">
            <v>100</v>
          </cell>
          <cell r="G115" t="str">
            <v>SET</v>
          </cell>
        </row>
        <row r="116">
          <cell r="C116">
            <v>610</v>
          </cell>
          <cell r="D116" t="str">
            <v>SPACE</v>
          </cell>
          <cell r="E116">
            <v>747000</v>
          </cell>
          <cell r="F116">
            <v>0</v>
          </cell>
          <cell r="G116" t="str">
            <v>EA.</v>
          </cell>
        </row>
        <row r="117">
          <cell r="C117">
            <v>234</v>
          </cell>
          <cell r="D117" t="str">
            <v>SPACE</v>
          </cell>
          <cell r="E117">
            <v>6000</v>
          </cell>
          <cell r="F117">
            <v>300</v>
          </cell>
          <cell r="G117" t="str">
            <v>EA.</v>
          </cell>
        </row>
        <row r="118">
          <cell r="C118">
            <v>4</v>
          </cell>
          <cell r="D118" t="str">
            <v>LIGHTING CONTROL</v>
          </cell>
          <cell r="E118">
            <v>10000</v>
          </cell>
          <cell r="F118">
            <v>400</v>
          </cell>
          <cell r="G118" t="str">
            <v>EA.</v>
          </cell>
        </row>
        <row r="119">
          <cell r="C119">
            <v>701</v>
          </cell>
          <cell r="D119" t="str">
            <v>NATIONAL 2W. REMOTE CONTROL</v>
          </cell>
          <cell r="E119">
            <v>10000</v>
          </cell>
          <cell r="F119">
            <v>500</v>
          </cell>
          <cell r="G119" t="str">
            <v>EA.</v>
          </cell>
        </row>
        <row r="120">
          <cell r="C120">
            <v>702</v>
          </cell>
          <cell r="D120" t="str">
            <v>-  2 W, NATIONAL</v>
          </cell>
          <cell r="E120">
            <v>11000</v>
          </cell>
          <cell r="F120">
            <v>500</v>
          </cell>
          <cell r="G120" t="str">
            <v>EA.</v>
          </cell>
        </row>
        <row r="121">
          <cell r="C121">
            <v>703</v>
          </cell>
          <cell r="D121" t="str">
            <v>-  DILITE</v>
          </cell>
          <cell r="E121">
            <v>14000</v>
          </cell>
          <cell r="F121">
            <v>500</v>
          </cell>
          <cell r="G121" t="str">
            <v>SET</v>
          </cell>
        </row>
        <row r="122">
          <cell r="C122">
            <v>401</v>
          </cell>
          <cell r="D122" t="str">
            <v>-  TRANSMISSION UNIT</v>
          </cell>
          <cell r="E122">
            <v>25200</v>
          </cell>
          <cell r="F122">
            <v>500</v>
          </cell>
          <cell r="G122" t="str">
            <v>SET</v>
          </cell>
        </row>
        <row r="123">
          <cell r="C123">
            <v>402</v>
          </cell>
          <cell r="D123" t="str">
            <v>-  TRANSFORMER</v>
          </cell>
          <cell r="E123">
            <v>4650</v>
          </cell>
          <cell r="F123">
            <v>200</v>
          </cell>
          <cell r="G123" t="str">
            <v>SET</v>
          </cell>
        </row>
        <row r="124">
          <cell r="C124">
            <v>403</v>
          </cell>
          <cell r="D124" t="str">
            <v>-  CONTACT INPUT TERMINAL UNIT</v>
          </cell>
          <cell r="E124">
            <v>5960</v>
          </cell>
          <cell r="F124">
            <v>200</v>
          </cell>
          <cell r="G124" t="str">
            <v>SET</v>
          </cell>
        </row>
        <row r="125">
          <cell r="C125">
            <v>404</v>
          </cell>
          <cell r="D125" t="str">
            <v>-  PATTERN SWITCH (4 PATTERN)</v>
          </cell>
          <cell r="E125">
            <v>2830</v>
          </cell>
          <cell r="F125">
            <v>200</v>
          </cell>
          <cell r="G125" t="str">
            <v>SET</v>
          </cell>
        </row>
        <row r="126">
          <cell r="C126">
            <v>405</v>
          </cell>
          <cell r="D126" t="str">
            <v xml:space="preserve">-  PATTERN SETTING SWITCH </v>
          </cell>
          <cell r="E126">
            <v>2830</v>
          </cell>
          <cell r="F126">
            <v>200</v>
          </cell>
          <cell r="G126" t="str">
            <v>SET</v>
          </cell>
        </row>
        <row r="127">
          <cell r="C127">
            <v>406</v>
          </cell>
          <cell r="D127" t="str">
            <v>-  ZONE PATTERN SWITCH (3 PATTERN)</v>
          </cell>
          <cell r="E127">
            <v>2900</v>
          </cell>
          <cell r="F127">
            <v>200</v>
          </cell>
          <cell r="G127" t="str">
            <v>SET</v>
          </cell>
        </row>
        <row r="128">
          <cell r="C128">
            <v>407</v>
          </cell>
          <cell r="D128" t="str">
            <v>-  GROUP SWITCH 1 GROUP</v>
          </cell>
          <cell r="E128">
            <v>2450</v>
          </cell>
          <cell r="F128">
            <v>200</v>
          </cell>
          <cell r="G128" t="str">
            <v>SET</v>
          </cell>
        </row>
        <row r="129">
          <cell r="C129">
            <v>408</v>
          </cell>
          <cell r="D129" t="str">
            <v>-  GROUP SWITCH 4 GROUP</v>
          </cell>
          <cell r="E129">
            <v>3050</v>
          </cell>
          <cell r="F129">
            <v>200</v>
          </cell>
          <cell r="G129" t="str">
            <v>SET</v>
          </cell>
        </row>
        <row r="130">
          <cell r="C130">
            <v>409</v>
          </cell>
          <cell r="D130" t="str">
            <v xml:space="preserve">-  GROUP SETTING SWITCH </v>
          </cell>
          <cell r="E130">
            <v>2830</v>
          </cell>
          <cell r="F130">
            <v>200</v>
          </cell>
          <cell r="G130" t="str">
            <v>SET</v>
          </cell>
        </row>
        <row r="131">
          <cell r="C131">
            <v>410</v>
          </cell>
          <cell r="D131" t="str">
            <v>-  TIMER SETTING UNIT</v>
          </cell>
          <cell r="E131">
            <v>54400</v>
          </cell>
          <cell r="F131">
            <v>200</v>
          </cell>
          <cell r="G131" t="str">
            <v>SET</v>
          </cell>
        </row>
        <row r="132">
          <cell r="C132">
            <v>411</v>
          </cell>
          <cell r="D132" t="str">
            <v>-  HID RELAY 20A. (SINGLE POLE)</v>
          </cell>
          <cell r="E132">
            <v>1420</v>
          </cell>
          <cell r="F132">
            <v>100</v>
          </cell>
          <cell r="G132" t="str">
            <v>SET</v>
          </cell>
        </row>
        <row r="133">
          <cell r="C133">
            <v>412</v>
          </cell>
          <cell r="D133" t="str">
            <v>-  HID RELAY 20A. (DOUBLE POLE)</v>
          </cell>
          <cell r="E133">
            <v>2870</v>
          </cell>
          <cell r="F133">
            <v>100</v>
          </cell>
          <cell r="G133" t="str">
            <v>SET</v>
          </cell>
        </row>
        <row r="134">
          <cell r="C134">
            <v>413</v>
          </cell>
          <cell r="D134" t="str">
            <v>-  RELAY CONTROL T/U (4 CIRCUIT)</v>
          </cell>
          <cell r="E134">
            <v>4100</v>
          </cell>
          <cell r="F134">
            <v>200</v>
          </cell>
          <cell r="G134" t="str">
            <v>SET</v>
          </cell>
        </row>
        <row r="135">
          <cell r="C135">
            <v>414</v>
          </cell>
          <cell r="D135" t="str">
            <v>-  RELAY CONTROL T/U (1 CIRCUIT)</v>
          </cell>
          <cell r="E135">
            <v>2600</v>
          </cell>
          <cell r="F135">
            <v>200</v>
          </cell>
          <cell r="G135" t="str">
            <v>SET</v>
          </cell>
        </row>
        <row r="136">
          <cell r="C136">
            <v>415</v>
          </cell>
          <cell r="D136" t="str">
            <v>-  6A. CONTACT OUTPUT T/U (4 CIRCUIT)</v>
          </cell>
          <cell r="E136">
            <v>6350</v>
          </cell>
          <cell r="F136">
            <v>200</v>
          </cell>
          <cell r="G136" t="str">
            <v>SET</v>
          </cell>
        </row>
        <row r="137">
          <cell r="C137">
            <v>416</v>
          </cell>
          <cell r="D137" t="str">
            <v>-  6A. CONTACT OUTPUT T/U (1 CIRCUIT)</v>
          </cell>
          <cell r="E137">
            <v>3100</v>
          </cell>
          <cell r="F137">
            <v>200</v>
          </cell>
          <cell r="G137" t="str">
            <v>SET</v>
          </cell>
        </row>
        <row r="138">
          <cell r="C138">
            <v>417</v>
          </cell>
          <cell r="D138" t="str">
            <v>-  INTERFACE</v>
          </cell>
          <cell r="E138">
            <v>133900</v>
          </cell>
          <cell r="F138">
            <v>0</v>
          </cell>
          <cell r="G138" t="str">
            <v>SET</v>
          </cell>
        </row>
        <row r="139">
          <cell r="C139">
            <v>418</v>
          </cell>
          <cell r="D139" t="str">
            <v>-  AMPLIFIER</v>
          </cell>
          <cell r="E139">
            <v>8230</v>
          </cell>
          <cell r="F139">
            <v>200</v>
          </cell>
          <cell r="G139" t="str">
            <v>SET</v>
          </cell>
        </row>
        <row r="140">
          <cell r="C140">
            <v>419</v>
          </cell>
          <cell r="D140" t="str">
            <v>-  WIRE LESS PANEL UNIT</v>
          </cell>
          <cell r="E140">
            <v>7500</v>
          </cell>
          <cell r="F140">
            <v>200</v>
          </cell>
          <cell r="G140" t="str">
            <v>SET</v>
          </cell>
        </row>
        <row r="141">
          <cell r="C141">
            <v>420</v>
          </cell>
          <cell r="D141" t="str">
            <v>-  WIRE LESS 4 SWITCH</v>
          </cell>
          <cell r="E141">
            <v>3500</v>
          </cell>
          <cell r="F141">
            <v>200</v>
          </cell>
          <cell r="G141" t="str">
            <v>SET</v>
          </cell>
        </row>
        <row r="142">
          <cell r="C142">
            <v>806</v>
          </cell>
          <cell r="D142" t="str">
            <v>SPACE</v>
          </cell>
          <cell r="E142">
            <v>207000</v>
          </cell>
          <cell r="F142">
            <v>800</v>
          </cell>
          <cell r="G142" t="str">
            <v>M.</v>
          </cell>
        </row>
        <row r="143">
          <cell r="C143" t="str">
            <v/>
          </cell>
          <cell r="D143" t="str">
            <v xml:space="preserve">   DILITE LIGHTING CONTROL</v>
          </cell>
          <cell r="E143">
            <v>23000</v>
          </cell>
          <cell r="F143">
            <v>1000</v>
          </cell>
          <cell r="G143" t="str">
            <v>M.</v>
          </cell>
        </row>
        <row r="144">
          <cell r="C144">
            <v>432</v>
          </cell>
          <cell r="D144" t="str">
            <v>-  BOX RELAY</v>
          </cell>
          <cell r="E144">
            <v>9650</v>
          </cell>
          <cell r="F144">
            <v>250</v>
          </cell>
          <cell r="G144" t="str">
            <v>SET</v>
          </cell>
        </row>
        <row r="145">
          <cell r="C145">
            <v>433</v>
          </cell>
          <cell r="D145" t="str">
            <v>-  SWITCH TIMER</v>
          </cell>
          <cell r="E145">
            <v>1750</v>
          </cell>
          <cell r="F145">
            <v>250</v>
          </cell>
          <cell r="G145" t="str">
            <v>SET</v>
          </cell>
        </row>
        <row r="146">
          <cell r="C146">
            <v>434</v>
          </cell>
          <cell r="D146" t="str">
            <v>-  SWITCH 8</v>
          </cell>
          <cell r="E146">
            <v>1450</v>
          </cell>
          <cell r="F146">
            <v>250</v>
          </cell>
          <cell r="G146" t="str">
            <v>SET</v>
          </cell>
        </row>
        <row r="147">
          <cell r="C147">
            <v>435</v>
          </cell>
          <cell r="D147" t="str">
            <v>-  SWITCH 8 PLUS INFRARED</v>
          </cell>
          <cell r="E147">
            <v>1650</v>
          </cell>
          <cell r="F147">
            <v>250</v>
          </cell>
          <cell r="G147" t="str">
            <v>SET</v>
          </cell>
        </row>
        <row r="148">
          <cell r="C148">
            <v>436</v>
          </cell>
          <cell r="D148" t="str">
            <v>-  SWITCH ZONE</v>
          </cell>
          <cell r="E148">
            <v>1950</v>
          </cell>
          <cell r="F148">
            <v>250</v>
          </cell>
          <cell r="G148" t="str">
            <v>SET</v>
          </cell>
        </row>
        <row r="149">
          <cell r="C149">
            <v>437</v>
          </cell>
          <cell r="D149" t="str">
            <v>-  SWITCH ZONE PLUS INFRARED</v>
          </cell>
          <cell r="E149">
            <v>2150</v>
          </cell>
          <cell r="F149">
            <v>250</v>
          </cell>
          <cell r="G149" t="str">
            <v>SET</v>
          </cell>
        </row>
        <row r="150">
          <cell r="C150">
            <v>438</v>
          </cell>
          <cell r="D150" t="str">
            <v>-  ADAPTER SWITCH</v>
          </cell>
          <cell r="E150">
            <v>1400</v>
          </cell>
          <cell r="F150">
            <v>250</v>
          </cell>
          <cell r="G150" t="str">
            <v>SET</v>
          </cell>
        </row>
        <row r="151">
          <cell r="C151">
            <v>439</v>
          </cell>
          <cell r="D151" t="str">
            <v>-  PHONE CONTROL PLUS</v>
          </cell>
          <cell r="E151">
            <v>3550</v>
          </cell>
          <cell r="F151">
            <v>250</v>
          </cell>
          <cell r="G151" t="str">
            <v>SET</v>
          </cell>
        </row>
        <row r="152">
          <cell r="C152">
            <v>440</v>
          </cell>
          <cell r="D152" t="str">
            <v>-  INFRARED RECEIVER</v>
          </cell>
          <cell r="E152">
            <v>1400</v>
          </cell>
          <cell r="F152">
            <v>250</v>
          </cell>
          <cell r="G152" t="str">
            <v>SET</v>
          </cell>
        </row>
        <row r="153">
          <cell r="C153">
            <v>441</v>
          </cell>
          <cell r="D153" t="str">
            <v>-  REMOTE ALARM</v>
          </cell>
          <cell r="E153">
            <v>1500</v>
          </cell>
          <cell r="F153">
            <v>250</v>
          </cell>
          <cell r="G153" t="str">
            <v>SET</v>
          </cell>
        </row>
        <row r="154">
          <cell r="C154">
            <v>442</v>
          </cell>
          <cell r="D154" t="str">
            <v>-  REMOTE ALARM WITH INDICATOR</v>
          </cell>
          <cell r="E154">
            <v>3400</v>
          </cell>
          <cell r="F154">
            <v>250</v>
          </cell>
          <cell r="G154" t="str">
            <v>SET</v>
          </cell>
        </row>
        <row r="155">
          <cell r="C155">
            <v>443</v>
          </cell>
          <cell r="D155" t="str">
            <v>-  COMPUTER CONTROL</v>
          </cell>
          <cell r="E155">
            <v>2600</v>
          </cell>
          <cell r="F155">
            <v>250</v>
          </cell>
          <cell r="G155" t="str">
            <v>SET</v>
          </cell>
        </row>
        <row r="156">
          <cell r="C156">
            <v>444</v>
          </cell>
          <cell r="D156" t="str">
            <v>-  SWITCH PROGRAMMABLE</v>
          </cell>
          <cell r="E156">
            <v>3100</v>
          </cell>
          <cell r="F156">
            <v>250</v>
          </cell>
          <cell r="G156" t="str">
            <v>SET</v>
          </cell>
        </row>
        <row r="157">
          <cell r="C157">
            <v>445</v>
          </cell>
          <cell r="D157" t="str">
            <v>-  ADAPTER PROGRAMMABLE</v>
          </cell>
          <cell r="E157">
            <v>2700</v>
          </cell>
          <cell r="F157">
            <v>250</v>
          </cell>
          <cell r="G157" t="str">
            <v>SET</v>
          </cell>
        </row>
        <row r="158">
          <cell r="C158">
            <v>446</v>
          </cell>
          <cell r="D158" t="str">
            <v>-  TEMPERATURE FARM</v>
          </cell>
          <cell r="E158">
            <v>3200</v>
          </cell>
          <cell r="F158">
            <v>250</v>
          </cell>
          <cell r="G158" t="str">
            <v>SET</v>
          </cell>
        </row>
        <row r="159">
          <cell r="C159">
            <v>447</v>
          </cell>
          <cell r="D159" t="str">
            <v>-  TEMPERATURE AIR/RELAY</v>
          </cell>
          <cell r="E159">
            <v>2800</v>
          </cell>
          <cell r="F159">
            <v>250</v>
          </cell>
          <cell r="G159" t="str">
            <v>SET</v>
          </cell>
        </row>
        <row r="160">
          <cell r="C160">
            <v>448</v>
          </cell>
          <cell r="D160" t="str">
            <v>-  20 A. RELAY</v>
          </cell>
          <cell r="E160">
            <v>500</v>
          </cell>
          <cell r="F160">
            <v>100</v>
          </cell>
          <cell r="G160" t="str">
            <v>SET</v>
          </cell>
        </row>
        <row r="161">
          <cell r="C161">
            <v>824</v>
          </cell>
          <cell r="D161" t="str">
            <v>SPACE</v>
          </cell>
          <cell r="E161">
            <v>14000</v>
          </cell>
          <cell r="F161">
            <v>500</v>
          </cell>
          <cell r="G161" t="str">
            <v>M.</v>
          </cell>
        </row>
        <row r="162">
          <cell r="C162">
            <v>5</v>
          </cell>
          <cell r="D162" t="str">
            <v>ACCESS, CONTROL</v>
          </cell>
          <cell r="E162">
            <v>14800</v>
          </cell>
          <cell r="F162">
            <v>500</v>
          </cell>
          <cell r="G162" t="str">
            <v>M.</v>
          </cell>
        </row>
        <row r="163">
          <cell r="C163">
            <v>501</v>
          </cell>
          <cell r="D163" t="str">
            <v>-  CONTROLLER</v>
          </cell>
          <cell r="E163">
            <v>33000</v>
          </cell>
          <cell r="F163">
            <v>9000</v>
          </cell>
          <cell r="G163" t="str">
            <v>SET</v>
          </cell>
        </row>
        <row r="164">
          <cell r="C164">
            <v>502</v>
          </cell>
          <cell r="D164" t="str">
            <v>-  DOOR STRIKE WITH DOOR LATCH</v>
          </cell>
          <cell r="E164">
            <v>6000</v>
          </cell>
          <cell r="F164">
            <v>1000</v>
          </cell>
          <cell r="G164" t="str">
            <v>SET</v>
          </cell>
        </row>
        <row r="165">
          <cell r="C165">
            <v>503</v>
          </cell>
          <cell r="D165" t="str">
            <v>-  POWER SUPPLY WITH BATTERY CHARGER</v>
          </cell>
          <cell r="E165">
            <v>2000</v>
          </cell>
          <cell r="F165">
            <v>500</v>
          </cell>
          <cell r="G165" t="str">
            <v>SET</v>
          </cell>
        </row>
        <row r="166">
          <cell r="C166">
            <v>504</v>
          </cell>
          <cell r="D166" t="str">
            <v>-  EXIT BUTTON</v>
          </cell>
          <cell r="E166">
            <v>500</v>
          </cell>
          <cell r="F166">
            <v>300</v>
          </cell>
          <cell r="G166" t="str">
            <v>SET</v>
          </cell>
        </row>
        <row r="167">
          <cell r="C167">
            <v>505</v>
          </cell>
          <cell r="D167" t="str">
            <v>-  ELECTROMAGNETIC LOCK</v>
          </cell>
          <cell r="E167">
            <v>10000</v>
          </cell>
          <cell r="F167">
            <v>1000</v>
          </cell>
          <cell r="G167" t="str">
            <v>SET</v>
          </cell>
        </row>
        <row r="168">
          <cell r="C168">
            <v>831</v>
          </cell>
          <cell r="D168" t="str">
            <v>SPACE</v>
          </cell>
          <cell r="E168">
            <v>37000</v>
          </cell>
          <cell r="F168">
            <v>1000</v>
          </cell>
          <cell r="G168" t="str">
            <v>M.</v>
          </cell>
        </row>
        <row r="169">
          <cell r="C169">
            <v>832</v>
          </cell>
          <cell r="D169" t="str">
            <v>CARD READER</v>
          </cell>
          <cell r="E169">
            <v>44000</v>
          </cell>
          <cell r="F169">
            <v>1000</v>
          </cell>
          <cell r="G169" t="str">
            <v>M.</v>
          </cell>
        </row>
        <row r="170">
          <cell r="C170">
            <v>511</v>
          </cell>
          <cell r="D170" t="str">
            <v>-  MAGNETIC CARD READER</v>
          </cell>
          <cell r="E170">
            <v>6000</v>
          </cell>
          <cell r="F170">
            <v>1000</v>
          </cell>
          <cell r="G170" t="str">
            <v>SET</v>
          </cell>
        </row>
        <row r="171">
          <cell r="C171">
            <v>512</v>
          </cell>
          <cell r="D171" t="str">
            <v>-  MAGNETIC INSERT READER</v>
          </cell>
          <cell r="E171">
            <v>8500</v>
          </cell>
          <cell r="F171">
            <v>1000</v>
          </cell>
          <cell r="G171" t="str">
            <v>SET</v>
          </cell>
        </row>
        <row r="172">
          <cell r="C172">
            <v>513</v>
          </cell>
          <cell r="D172" t="str">
            <v>-  BAR CODE READER</v>
          </cell>
          <cell r="E172">
            <v>7000</v>
          </cell>
          <cell r="F172">
            <v>1000</v>
          </cell>
          <cell r="G172" t="str">
            <v>SET</v>
          </cell>
        </row>
        <row r="173">
          <cell r="C173">
            <v>514</v>
          </cell>
          <cell r="D173" t="str">
            <v xml:space="preserve">-  KEYPAD, METAL CASING WATERPROOF </v>
          </cell>
          <cell r="E173">
            <v>4800</v>
          </cell>
          <cell r="F173">
            <v>1000</v>
          </cell>
          <cell r="G173" t="str">
            <v>SET</v>
          </cell>
        </row>
        <row r="174">
          <cell r="C174">
            <v>515</v>
          </cell>
          <cell r="D174" t="str">
            <v>-  MAGNETIC CARD READER WITH KEY PAD &amp; DISPLAY</v>
          </cell>
          <cell r="E174">
            <v>7000</v>
          </cell>
          <cell r="F174">
            <v>1000</v>
          </cell>
          <cell r="G174" t="str">
            <v>SET</v>
          </cell>
        </row>
        <row r="175">
          <cell r="C175">
            <v>516</v>
          </cell>
          <cell r="D175" t="str">
            <v>-  BAR CODE READER</v>
          </cell>
          <cell r="E175">
            <v>7000</v>
          </cell>
          <cell r="F175">
            <v>1000</v>
          </cell>
          <cell r="G175" t="str">
            <v>SET</v>
          </cell>
        </row>
        <row r="176">
          <cell r="C176">
            <v>517</v>
          </cell>
          <cell r="D176" t="str">
            <v>-  SMART CARD READER WITH KEY PAD &amp; DISPLAY</v>
          </cell>
          <cell r="E176" t="str">
            <v>(ON REQ)</v>
          </cell>
          <cell r="F176">
            <v>0</v>
          </cell>
          <cell r="G176" t="str">
            <v>SET</v>
          </cell>
        </row>
        <row r="177">
          <cell r="C177">
            <v>840</v>
          </cell>
          <cell r="D177" t="str">
            <v>SPACE</v>
          </cell>
          <cell r="E177">
            <v>25000</v>
          </cell>
          <cell r="F177">
            <v>800</v>
          </cell>
          <cell r="G177" t="str">
            <v>M.</v>
          </cell>
        </row>
        <row r="178">
          <cell r="C178">
            <v>841</v>
          </cell>
          <cell r="D178" t="str">
            <v>CARD</v>
          </cell>
          <cell r="E178">
            <v>28000</v>
          </cell>
          <cell r="F178">
            <v>800</v>
          </cell>
          <cell r="G178" t="str">
            <v>M.</v>
          </cell>
        </row>
        <row r="179">
          <cell r="C179">
            <v>521</v>
          </cell>
          <cell r="D179" t="str">
            <v>-  CUSTOMER LOGO CARD</v>
          </cell>
          <cell r="E179">
            <v>100</v>
          </cell>
          <cell r="F179">
            <v>0</v>
          </cell>
          <cell r="G179" t="str">
            <v>SET</v>
          </cell>
        </row>
        <row r="180">
          <cell r="C180">
            <v>843</v>
          </cell>
          <cell r="D180" t="str">
            <v>SPACE</v>
          </cell>
          <cell r="E180">
            <v>50000</v>
          </cell>
          <cell r="F180">
            <v>1000</v>
          </cell>
          <cell r="G180" t="str">
            <v>M.</v>
          </cell>
        </row>
        <row r="181">
          <cell r="C181">
            <v>844</v>
          </cell>
          <cell r="D181" t="str">
            <v>COMMUNICATOR</v>
          </cell>
          <cell r="E181">
            <v>67000</v>
          </cell>
          <cell r="F181">
            <v>1000</v>
          </cell>
          <cell r="G181" t="str">
            <v>M.</v>
          </cell>
        </row>
        <row r="182">
          <cell r="C182">
            <v>526</v>
          </cell>
          <cell r="D182" t="str">
            <v>-  SERIAL COMMUNICATOR LINK UP TO 16 CONTROLLERS</v>
          </cell>
          <cell r="E182">
            <v>15000</v>
          </cell>
          <cell r="F182">
            <v>5000</v>
          </cell>
          <cell r="G182" t="str">
            <v>SET</v>
          </cell>
        </row>
        <row r="183">
          <cell r="C183">
            <v>527</v>
          </cell>
          <cell r="D183" t="str">
            <v>-  PARALLEL COMMUNICATOR LINK UP TO 16 CONTROLLERS</v>
          </cell>
          <cell r="E183">
            <v>20000</v>
          </cell>
          <cell r="F183">
            <v>10000</v>
          </cell>
          <cell r="G183" t="str">
            <v>SET</v>
          </cell>
        </row>
        <row r="184">
          <cell r="C184">
            <v>528</v>
          </cell>
          <cell r="D184" t="str">
            <v>-  INTELLIGENT COMMUNICATOR LINK UP TO 64 CONTROLLERS</v>
          </cell>
          <cell r="E184">
            <v>85000</v>
          </cell>
          <cell r="F184">
            <v>15000</v>
          </cell>
          <cell r="G184" t="str">
            <v>SET</v>
          </cell>
        </row>
        <row r="185">
          <cell r="C185">
            <v>851</v>
          </cell>
          <cell r="D185" t="str">
            <v>SOFTWARE MANAGEMENT</v>
          </cell>
          <cell r="E185">
            <v>13000</v>
          </cell>
          <cell r="F185">
            <v>500</v>
          </cell>
          <cell r="G185" t="str">
            <v>M.</v>
          </cell>
        </row>
        <row r="186">
          <cell r="C186">
            <v>852</v>
          </cell>
          <cell r="D186" t="str">
            <v>-  16 CONTROLLERS ACCESS CONTROL MANAGEMENT</v>
          </cell>
          <cell r="E186">
            <v>22000</v>
          </cell>
          <cell r="F186">
            <v>10000</v>
          </cell>
          <cell r="G186" t="str">
            <v>SET</v>
          </cell>
        </row>
        <row r="187">
          <cell r="C187">
            <v>853</v>
          </cell>
          <cell r="D187" t="str">
            <v>-  64 CONTROLLERS ACCESS CONTROL MANAGEMENT</v>
          </cell>
          <cell r="E187">
            <v>35000</v>
          </cell>
          <cell r="F187">
            <v>15000</v>
          </cell>
          <cell r="G187" t="str">
            <v>SET</v>
          </cell>
        </row>
        <row r="188">
          <cell r="C188">
            <v>854</v>
          </cell>
          <cell r="D188" t="str">
            <v>-  AL. RISER BUSDUCT 1,350 A.</v>
          </cell>
          <cell r="E188">
            <v>15000</v>
          </cell>
          <cell r="F188">
            <v>700</v>
          </cell>
          <cell r="G188" t="str">
            <v>M.</v>
          </cell>
        </row>
        <row r="189">
          <cell r="C189">
            <v>855</v>
          </cell>
          <cell r="D189" t="str">
            <v>-  AL. RISER BUSDUCT 1,600 A.</v>
          </cell>
          <cell r="E189">
            <v>16000</v>
          </cell>
          <cell r="F189">
            <v>800</v>
          </cell>
          <cell r="G189" t="str">
            <v>M.</v>
          </cell>
        </row>
        <row r="190">
          <cell r="C190">
            <v>856</v>
          </cell>
          <cell r="D190" t="str">
            <v>-  AL. RISER BUSDUCT 2,000 A.</v>
          </cell>
          <cell r="E190">
            <v>25000</v>
          </cell>
          <cell r="F190">
            <v>800</v>
          </cell>
          <cell r="G190" t="str">
            <v>M.</v>
          </cell>
        </row>
        <row r="191">
          <cell r="C191">
            <v>857</v>
          </cell>
          <cell r="D191" t="str">
            <v>-  AL. RISER BUSDUCT 2,500 A.</v>
          </cell>
          <cell r="E191">
            <v>26600</v>
          </cell>
          <cell r="F191">
            <v>1000</v>
          </cell>
          <cell r="G191" t="str">
            <v>M.</v>
          </cell>
        </row>
        <row r="192">
          <cell r="C192">
            <v>858</v>
          </cell>
          <cell r="D192" t="str">
            <v>-  AL. RISER BUSDUCT 3,000 A.</v>
          </cell>
          <cell r="E192">
            <v>34000</v>
          </cell>
          <cell r="F192">
            <v>1000</v>
          </cell>
          <cell r="G192" t="str">
            <v>M.</v>
          </cell>
        </row>
        <row r="193">
          <cell r="C193">
            <v>859</v>
          </cell>
          <cell r="D193" t="str">
            <v>-  AL. RISER BUSDUCT 4,000 A.</v>
          </cell>
          <cell r="E193">
            <v>40000</v>
          </cell>
          <cell r="F193">
            <v>1000</v>
          </cell>
          <cell r="G193" t="str">
            <v>M.</v>
          </cell>
        </row>
        <row r="194">
          <cell r="C194">
            <v>860</v>
          </cell>
          <cell r="D194" t="str">
            <v>-  CU. RISER BUSDUCT 800 A.</v>
          </cell>
          <cell r="E194">
            <v>16000</v>
          </cell>
          <cell r="F194">
            <v>500</v>
          </cell>
          <cell r="G194" t="str">
            <v>M.</v>
          </cell>
        </row>
        <row r="195">
          <cell r="C195">
            <v>861</v>
          </cell>
          <cell r="D195" t="str">
            <v>-  CU. RISER BUSDUCT 1,000 A.</v>
          </cell>
          <cell r="E195">
            <v>17300</v>
          </cell>
          <cell r="F195">
            <v>500</v>
          </cell>
          <cell r="G195" t="str">
            <v>M.</v>
          </cell>
        </row>
        <row r="196">
          <cell r="C196">
            <v>862</v>
          </cell>
          <cell r="D196" t="str">
            <v>-  CU. RISER BUSDUCT 1,200 A.</v>
          </cell>
          <cell r="E196">
            <v>19300</v>
          </cell>
          <cell r="F196">
            <v>700</v>
          </cell>
          <cell r="G196" t="str">
            <v>M.</v>
          </cell>
        </row>
        <row r="197">
          <cell r="C197">
            <v>863</v>
          </cell>
          <cell r="D197" t="str">
            <v>-  CU. RISER BUSDUCT 1,350 A.</v>
          </cell>
          <cell r="E197">
            <v>21000</v>
          </cell>
          <cell r="F197">
            <v>700</v>
          </cell>
          <cell r="G197" t="str">
            <v>M.</v>
          </cell>
        </row>
        <row r="198">
          <cell r="C198">
            <v>864</v>
          </cell>
          <cell r="D198" t="str">
            <v>-  CU. RISER BUSDUCT 1,600 A.</v>
          </cell>
          <cell r="E198">
            <v>22000</v>
          </cell>
          <cell r="F198">
            <v>800</v>
          </cell>
          <cell r="G198" t="str">
            <v>M.</v>
          </cell>
        </row>
        <row r="199">
          <cell r="C199">
            <v>865</v>
          </cell>
          <cell r="D199" t="str">
            <v>-  CU. RISER BUSDUCT 2,000 A.</v>
          </cell>
          <cell r="E199">
            <v>26000</v>
          </cell>
          <cell r="F199">
            <v>800</v>
          </cell>
          <cell r="G199" t="str">
            <v>M.</v>
          </cell>
        </row>
        <row r="200">
          <cell r="C200">
            <v>866</v>
          </cell>
          <cell r="D200" t="str">
            <v>-  CU. RISER BUSDUCT 2,500 A.</v>
          </cell>
          <cell r="E200">
            <v>40000</v>
          </cell>
          <cell r="F200">
            <v>1000</v>
          </cell>
          <cell r="G200" t="str">
            <v>M.</v>
          </cell>
        </row>
        <row r="201">
          <cell r="C201">
            <v>867</v>
          </cell>
          <cell r="D201" t="str">
            <v>-  CU. RISER BUSDUCT 3,000 A.</v>
          </cell>
          <cell r="E201">
            <v>46600</v>
          </cell>
          <cell r="F201">
            <v>1000</v>
          </cell>
          <cell r="G201" t="str">
            <v>M.</v>
          </cell>
        </row>
        <row r="202">
          <cell r="C202">
            <v>868</v>
          </cell>
          <cell r="D202" t="str">
            <v>-  CU. RISER BUSDUCT 4,000 A.</v>
          </cell>
          <cell r="E202">
            <v>60000</v>
          </cell>
          <cell r="F202">
            <v>1000</v>
          </cell>
          <cell r="G202" t="str">
            <v>M.</v>
          </cell>
        </row>
        <row r="203">
          <cell r="C203">
            <v>869</v>
          </cell>
          <cell r="D203" t="str">
            <v>-  CU. RISER BUSDUCT 5,000 A.</v>
          </cell>
          <cell r="E203">
            <v>67000</v>
          </cell>
          <cell r="F203">
            <v>1000</v>
          </cell>
          <cell r="G203" t="str">
            <v>M.</v>
          </cell>
        </row>
        <row r="204">
          <cell r="C204">
            <v>298</v>
          </cell>
          <cell r="D204" t="str">
            <v>SPACE</v>
          </cell>
          <cell r="E204">
            <v>55</v>
          </cell>
          <cell r="F204">
            <v>8</v>
          </cell>
          <cell r="G204" t="str">
            <v>M.</v>
          </cell>
        </row>
        <row r="205">
          <cell r="C205">
            <v>299</v>
          </cell>
          <cell r="D205" t="str">
            <v>OUTDOOR BUSDUCT</v>
          </cell>
          <cell r="E205">
            <v>74</v>
          </cell>
          <cell r="F205">
            <v>11</v>
          </cell>
          <cell r="G205" t="str">
            <v>M.</v>
          </cell>
        </row>
        <row r="206">
          <cell r="C206">
            <v>871</v>
          </cell>
          <cell r="D206" t="str">
            <v>-  AL. BUSDUCT (OUTDOOR) 800 A.</v>
          </cell>
          <cell r="E206">
            <v>18000</v>
          </cell>
          <cell r="F206">
            <v>500</v>
          </cell>
          <cell r="G206" t="str">
            <v>M.</v>
          </cell>
        </row>
        <row r="207">
          <cell r="C207">
            <v>872</v>
          </cell>
          <cell r="D207" t="str">
            <v>-  AL. BUSDUCT (OUTDOOR) 1,000 A.</v>
          </cell>
          <cell r="E207">
            <v>20000</v>
          </cell>
          <cell r="F207">
            <v>500</v>
          </cell>
          <cell r="G207" t="str">
            <v>M.</v>
          </cell>
        </row>
        <row r="208">
          <cell r="C208">
            <v>873</v>
          </cell>
          <cell r="D208" t="str">
            <v>-  AL. BUSDUCT (OUTDOOR) 1,200 A.</v>
          </cell>
          <cell r="E208">
            <v>21000</v>
          </cell>
          <cell r="F208">
            <v>700</v>
          </cell>
          <cell r="G208" t="str">
            <v>M.</v>
          </cell>
        </row>
        <row r="209">
          <cell r="C209">
            <v>874</v>
          </cell>
          <cell r="D209" t="str">
            <v>-  AL. BUSDUCT (OUTDOOR) 1,350 A.</v>
          </cell>
          <cell r="E209">
            <v>22000</v>
          </cell>
          <cell r="F209">
            <v>700</v>
          </cell>
          <cell r="G209" t="str">
            <v>M.</v>
          </cell>
        </row>
        <row r="210">
          <cell r="C210">
            <v>875</v>
          </cell>
          <cell r="D210" t="str">
            <v>-  AL. BUSDUCT (OUTDOOR) 1,600 A.</v>
          </cell>
          <cell r="E210">
            <v>24000</v>
          </cell>
          <cell r="F210">
            <v>800</v>
          </cell>
          <cell r="G210" t="str">
            <v>M.</v>
          </cell>
        </row>
        <row r="211">
          <cell r="C211">
            <v>876</v>
          </cell>
          <cell r="D211" t="str">
            <v>-  AL. BUSDUCT (OUTDOOR) 2,000 A.</v>
          </cell>
          <cell r="E211">
            <v>30000</v>
          </cell>
          <cell r="F211">
            <v>800</v>
          </cell>
          <cell r="G211" t="str">
            <v>M.</v>
          </cell>
        </row>
        <row r="212">
          <cell r="C212">
            <v>877</v>
          </cell>
          <cell r="D212" t="str">
            <v>-  AL. BUSDUCT (OUTDOOR) 2,500 A.</v>
          </cell>
          <cell r="E212">
            <v>33000</v>
          </cell>
          <cell r="F212">
            <v>1000</v>
          </cell>
          <cell r="G212" t="str">
            <v>M.</v>
          </cell>
        </row>
        <row r="213">
          <cell r="C213">
            <v>878</v>
          </cell>
          <cell r="D213" t="str">
            <v>-  AL. BUSDUCT (OUTDOOR) 3,000 A.</v>
          </cell>
          <cell r="E213">
            <v>40000</v>
          </cell>
          <cell r="F213">
            <v>1000</v>
          </cell>
          <cell r="G213" t="str">
            <v>M.</v>
          </cell>
        </row>
        <row r="214">
          <cell r="C214">
            <v>879</v>
          </cell>
          <cell r="D214" t="str">
            <v>-  AL. BUSDUCT (OUTDOOR) 4,000 A.</v>
          </cell>
          <cell r="E214">
            <v>53000</v>
          </cell>
          <cell r="F214">
            <v>1000</v>
          </cell>
          <cell r="G214" t="str">
            <v>M.</v>
          </cell>
        </row>
        <row r="215">
          <cell r="C215">
            <v>880</v>
          </cell>
          <cell r="D215" t="str">
            <v>-  CU BUSDUCT (OUTDOOR) 800 A.</v>
          </cell>
          <cell r="E215">
            <v>22000</v>
          </cell>
          <cell r="F215">
            <v>500</v>
          </cell>
          <cell r="G215" t="str">
            <v>M.</v>
          </cell>
        </row>
        <row r="216">
          <cell r="C216">
            <v>881</v>
          </cell>
          <cell r="D216" t="str">
            <v>-  CU. BUSDUCT (OUTDOOR) 1,000 A.</v>
          </cell>
          <cell r="E216">
            <v>24000</v>
          </cell>
          <cell r="F216">
            <v>500</v>
          </cell>
          <cell r="G216" t="str">
            <v>M.</v>
          </cell>
        </row>
        <row r="217">
          <cell r="C217">
            <v>882</v>
          </cell>
          <cell r="D217" t="str">
            <v>-  CU. BUSDUCT (OUTDOOR) 1,200 A.</v>
          </cell>
          <cell r="E217">
            <v>28000</v>
          </cell>
          <cell r="F217">
            <v>700</v>
          </cell>
          <cell r="G217" t="str">
            <v>M.</v>
          </cell>
        </row>
        <row r="218">
          <cell r="C218">
            <v>883</v>
          </cell>
          <cell r="D218" t="str">
            <v>-  CU. BUSDUCT (OUTDOOR) 1,350 A.</v>
          </cell>
          <cell r="E218">
            <v>30000</v>
          </cell>
          <cell r="F218">
            <v>700</v>
          </cell>
          <cell r="G218" t="str">
            <v>M.</v>
          </cell>
        </row>
        <row r="219">
          <cell r="C219">
            <v>884</v>
          </cell>
          <cell r="D219" t="str">
            <v>-  CU. BUSDUCT (OUTDOOR) 1,600 A.</v>
          </cell>
          <cell r="E219">
            <v>32000</v>
          </cell>
          <cell r="F219">
            <v>800</v>
          </cell>
          <cell r="G219" t="str">
            <v>M.</v>
          </cell>
        </row>
        <row r="220">
          <cell r="C220">
            <v>885</v>
          </cell>
          <cell r="D220" t="str">
            <v>-  CU. BUSDUCT (OUTDOOR) 2,000 A.</v>
          </cell>
          <cell r="E220">
            <v>33000</v>
          </cell>
          <cell r="F220">
            <v>800</v>
          </cell>
          <cell r="G220" t="str">
            <v>M.</v>
          </cell>
        </row>
        <row r="221">
          <cell r="C221">
            <v>886</v>
          </cell>
          <cell r="D221" t="str">
            <v>-  CU. BUSDUCT (OUTDOOR) 2,500 A.</v>
          </cell>
          <cell r="E221">
            <v>50000</v>
          </cell>
          <cell r="F221">
            <v>1000</v>
          </cell>
          <cell r="G221" t="str">
            <v>M.</v>
          </cell>
        </row>
        <row r="222">
          <cell r="C222">
            <v>887</v>
          </cell>
          <cell r="D222" t="str">
            <v>-  CU. BUSDUCT (OUTDOOR) 3,000 A.</v>
          </cell>
          <cell r="E222">
            <v>58000</v>
          </cell>
          <cell r="F222">
            <v>1000</v>
          </cell>
          <cell r="G222" t="str">
            <v>M.</v>
          </cell>
        </row>
        <row r="223">
          <cell r="C223">
            <v>888</v>
          </cell>
          <cell r="D223" t="str">
            <v>-  CU. BUSDUCT (OUTDOOR) 4,000 A.</v>
          </cell>
          <cell r="E223">
            <v>67000</v>
          </cell>
          <cell r="F223">
            <v>1000</v>
          </cell>
          <cell r="G223" t="str">
            <v>M.</v>
          </cell>
        </row>
        <row r="224">
          <cell r="C224">
            <v>889</v>
          </cell>
          <cell r="D224" t="str">
            <v>-  CU. BUSDUCT (OUTDOOR) 5,000 A.</v>
          </cell>
          <cell r="E224">
            <v>80000</v>
          </cell>
          <cell r="F224">
            <v>1000</v>
          </cell>
          <cell r="G224" t="str">
            <v>M.</v>
          </cell>
        </row>
        <row r="225">
          <cell r="C225">
            <v>324</v>
          </cell>
          <cell r="D225" t="str">
            <v>SPACE</v>
          </cell>
          <cell r="E225">
            <v>1258</v>
          </cell>
          <cell r="F225">
            <v>110</v>
          </cell>
          <cell r="G225" t="str">
            <v>M.</v>
          </cell>
        </row>
        <row r="226">
          <cell r="C226">
            <v>325</v>
          </cell>
          <cell r="D226" t="str">
            <v>-  3/C - 120 SQ.MM. 12/20(24) KVCV</v>
          </cell>
          <cell r="E226">
            <v>1613</v>
          </cell>
          <cell r="F226">
            <v>120</v>
          </cell>
          <cell r="G226" t="str">
            <v>M.</v>
          </cell>
        </row>
        <row r="227">
          <cell r="C227">
            <v>326</v>
          </cell>
          <cell r="D227" t="str">
            <v>-  3/C - 150 SQ.MM. 12/20(24) KVCV</v>
          </cell>
          <cell r="E227">
            <v>1832</v>
          </cell>
          <cell r="F227">
            <v>130</v>
          </cell>
          <cell r="G227" t="str">
            <v>M.</v>
          </cell>
        </row>
        <row r="228">
          <cell r="C228">
            <v>327</v>
          </cell>
          <cell r="D228" t="str">
            <v>-  3/C - 185 SQ.MM. 12/20(24) KVCV</v>
          </cell>
          <cell r="E228">
            <v>2131</v>
          </cell>
          <cell r="F228">
            <v>140</v>
          </cell>
          <cell r="G228" t="str">
            <v>M.</v>
          </cell>
        </row>
        <row r="229">
          <cell r="C229">
            <v>328</v>
          </cell>
          <cell r="D229" t="str">
            <v>-  3/C - 240 SQ.MM. 12/20(24) KVCV</v>
          </cell>
          <cell r="E229">
            <v>2566</v>
          </cell>
          <cell r="F229">
            <v>160</v>
          </cell>
          <cell r="G229" t="str">
            <v>M.</v>
          </cell>
        </row>
        <row r="230">
          <cell r="C230">
            <v>329</v>
          </cell>
          <cell r="D230" t="str">
            <v>-  3/C - 300 SQ.MM. 12/20(24) KVCV</v>
          </cell>
          <cell r="E230">
            <v>3084</v>
          </cell>
          <cell r="F230">
            <v>180</v>
          </cell>
          <cell r="G230" t="str">
            <v>M.</v>
          </cell>
        </row>
        <row r="231">
          <cell r="C231">
            <v>330</v>
          </cell>
          <cell r="D231" t="str">
            <v>-  3/C - 400 SQ.MM. 12/20(24) KVCV</v>
          </cell>
          <cell r="E231">
            <v>3712</v>
          </cell>
          <cell r="F231">
            <v>200</v>
          </cell>
          <cell r="G231" t="str">
            <v>M.</v>
          </cell>
        </row>
        <row r="232">
          <cell r="C232">
            <v>331</v>
          </cell>
          <cell r="D232" t="str">
            <v>-  1/C - 35 SQ.MM. 18/30(36) KVCV</v>
          </cell>
          <cell r="E232">
            <v>260</v>
          </cell>
          <cell r="F232">
            <v>60</v>
          </cell>
          <cell r="G232" t="str">
            <v>M.</v>
          </cell>
        </row>
        <row r="233">
          <cell r="C233">
            <v>332</v>
          </cell>
          <cell r="D233" t="str">
            <v>-  1/C - 50 SQ.MM. 18/30(36) KVCV</v>
          </cell>
          <cell r="E233">
            <v>281</v>
          </cell>
          <cell r="F233">
            <v>70</v>
          </cell>
          <cell r="G233" t="str">
            <v>M.</v>
          </cell>
        </row>
        <row r="234">
          <cell r="C234">
            <v>333</v>
          </cell>
          <cell r="D234" t="str">
            <v>-  1/C - 70 SQ.MM. 18/30(36) KVCV</v>
          </cell>
          <cell r="E234">
            <v>325</v>
          </cell>
          <cell r="F234">
            <v>75</v>
          </cell>
          <cell r="G234" t="str">
            <v>M.</v>
          </cell>
        </row>
        <row r="235">
          <cell r="C235">
            <v>334</v>
          </cell>
          <cell r="D235" t="str">
            <v>-  1/C - 95 SQ.MM. 18/30(36) KVCV</v>
          </cell>
          <cell r="E235">
            <v>396</v>
          </cell>
          <cell r="F235">
            <v>80</v>
          </cell>
          <cell r="G235" t="str">
            <v>M.</v>
          </cell>
        </row>
        <row r="236">
          <cell r="C236">
            <v>335</v>
          </cell>
          <cell r="D236" t="str">
            <v>-  1/C - 120 SQ.MM. 18/30(36) KVCV</v>
          </cell>
          <cell r="E236">
            <v>490</v>
          </cell>
          <cell r="F236">
            <v>85</v>
          </cell>
          <cell r="G236" t="str">
            <v>M.</v>
          </cell>
        </row>
        <row r="237">
          <cell r="C237">
            <v>336</v>
          </cell>
          <cell r="D237" t="str">
            <v>-  1/C - 150 SQ.MM. 18/30(36) KVCV</v>
          </cell>
          <cell r="E237">
            <v>560</v>
          </cell>
          <cell r="F237">
            <v>90</v>
          </cell>
          <cell r="G237" t="str">
            <v>M.</v>
          </cell>
        </row>
        <row r="238">
          <cell r="C238">
            <v>337</v>
          </cell>
          <cell r="D238" t="str">
            <v>-  1/C - 185 SQ.MM. 18/30(36) KVCV</v>
          </cell>
          <cell r="E238">
            <v>654</v>
          </cell>
          <cell r="F238">
            <v>100</v>
          </cell>
          <cell r="G238" t="str">
            <v>M.</v>
          </cell>
        </row>
        <row r="239">
          <cell r="C239">
            <v>338</v>
          </cell>
          <cell r="D239" t="str">
            <v>-  1/C - 240 SQ.MM. 18/30(36) KVCV</v>
          </cell>
          <cell r="E239">
            <v>802</v>
          </cell>
          <cell r="F239">
            <v>110</v>
          </cell>
          <cell r="G239" t="str">
            <v>M.</v>
          </cell>
        </row>
        <row r="240">
          <cell r="C240">
            <v>339</v>
          </cell>
          <cell r="D240" t="str">
            <v>-  1/C - 300 SQ.MM. 18/30(36) KVCV</v>
          </cell>
          <cell r="E240">
            <v>962</v>
          </cell>
          <cell r="F240">
            <v>130</v>
          </cell>
          <cell r="G240" t="str">
            <v>M.</v>
          </cell>
        </row>
        <row r="241">
          <cell r="C241">
            <v>340</v>
          </cell>
          <cell r="D241" t="str">
            <v>-  1/C - 400 SQ.MM. 18/30(36) KVCV</v>
          </cell>
          <cell r="E241">
            <v>1158</v>
          </cell>
          <cell r="F241">
            <v>150</v>
          </cell>
          <cell r="G241" t="str">
            <v>M.</v>
          </cell>
        </row>
        <row r="242">
          <cell r="C242">
            <v>341</v>
          </cell>
          <cell r="D242" t="str">
            <v>-  3/C - 50 SQ.MM. 18/30(36) KVCV</v>
          </cell>
          <cell r="E242">
            <v>930</v>
          </cell>
          <cell r="F242">
            <v>100</v>
          </cell>
          <cell r="G242" t="str">
            <v>M.</v>
          </cell>
        </row>
        <row r="243">
          <cell r="C243">
            <v>342</v>
          </cell>
          <cell r="D243" t="str">
            <v>-  3/C - 70 SQ.MM. 18/30(36) KVCV</v>
          </cell>
          <cell r="E243">
            <v>1088</v>
          </cell>
          <cell r="F243">
            <v>110</v>
          </cell>
          <cell r="G243" t="str">
            <v>M.</v>
          </cell>
        </row>
        <row r="244">
          <cell r="C244">
            <v>343</v>
          </cell>
          <cell r="D244" t="str">
            <v>-  3/C - 95 SQ.MM. 18/30(36) KVCV</v>
          </cell>
          <cell r="E244">
            <v>1303</v>
          </cell>
          <cell r="F244">
            <v>130</v>
          </cell>
          <cell r="G244" t="str">
            <v>M.</v>
          </cell>
        </row>
        <row r="245">
          <cell r="C245">
            <v>344</v>
          </cell>
          <cell r="D245" t="str">
            <v>-  3/C - 120 SQ.MM. 18/30(36) KVCV</v>
          </cell>
          <cell r="E245">
            <v>1670</v>
          </cell>
          <cell r="F245">
            <v>150</v>
          </cell>
          <cell r="G245" t="str">
            <v>M.</v>
          </cell>
        </row>
        <row r="246">
          <cell r="C246">
            <v>345</v>
          </cell>
          <cell r="D246" t="str">
            <v>-  3/C - 150 SQ.MM. 18/30(36) KVCV</v>
          </cell>
          <cell r="E246">
            <v>1897</v>
          </cell>
          <cell r="F246">
            <v>170</v>
          </cell>
          <cell r="G246" t="str">
            <v>M.</v>
          </cell>
        </row>
        <row r="247">
          <cell r="C247">
            <v>346</v>
          </cell>
          <cell r="D247" t="str">
            <v>-  3/C - 185 SQ.MM. 18/30(36) KVCV</v>
          </cell>
          <cell r="E247">
            <v>2206</v>
          </cell>
          <cell r="F247">
            <v>180</v>
          </cell>
          <cell r="G247" t="str">
            <v>M.</v>
          </cell>
        </row>
        <row r="248">
          <cell r="C248">
            <v>347</v>
          </cell>
          <cell r="D248" t="str">
            <v>-  3/C - 240 SQ.MM. 18/30(36) KVCV</v>
          </cell>
          <cell r="E248">
            <v>2660</v>
          </cell>
          <cell r="F248">
            <v>200</v>
          </cell>
          <cell r="G248" t="str">
            <v>M.</v>
          </cell>
        </row>
        <row r="249">
          <cell r="C249">
            <v>348</v>
          </cell>
          <cell r="D249" t="str">
            <v>-  3/C - 300 SQ.MM. 18/30(36) KVCV</v>
          </cell>
          <cell r="E249">
            <v>3166</v>
          </cell>
          <cell r="F249">
            <v>220</v>
          </cell>
          <cell r="G249" t="str">
            <v>M.</v>
          </cell>
        </row>
        <row r="250">
          <cell r="C250">
            <v>349</v>
          </cell>
          <cell r="D250" t="str">
            <v>-  3/C - 400 SQ.MM. 18/30(36) KVCV</v>
          </cell>
          <cell r="E250">
            <v>3709</v>
          </cell>
          <cell r="F250">
            <v>240</v>
          </cell>
          <cell r="G250" t="str">
            <v>M.</v>
          </cell>
        </row>
        <row r="251">
          <cell r="C251">
            <v>501</v>
          </cell>
          <cell r="D251" t="str">
            <v>SPACE</v>
          </cell>
          <cell r="E251">
            <v>23000</v>
          </cell>
          <cell r="F251">
            <v>2000</v>
          </cell>
          <cell r="G251" t="str">
            <v>SET</v>
          </cell>
        </row>
        <row r="252">
          <cell r="C252">
            <v>351</v>
          </cell>
          <cell r="D252" t="str">
            <v>-  1/C - 25 SQ.MM. 25 KV.XLPE</v>
          </cell>
          <cell r="E252">
            <v>0</v>
          </cell>
          <cell r="F252">
            <v>0</v>
          </cell>
          <cell r="G252" t="str">
            <v>M.</v>
          </cell>
        </row>
        <row r="253">
          <cell r="C253">
            <v>352</v>
          </cell>
          <cell r="D253" t="str">
            <v>-  1/C - 35 SQ.MM. 25 KV.XLPE</v>
          </cell>
          <cell r="E253">
            <v>305</v>
          </cell>
          <cell r="F253">
            <v>35</v>
          </cell>
          <cell r="G253" t="str">
            <v>M.</v>
          </cell>
        </row>
        <row r="254">
          <cell r="C254">
            <v>353</v>
          </cell>
          <cell r="D254" t="str">
            <v>-  1/C - 50 SQ.MM. 25 KV.XLPE</v>
          </cell>
          <cell r="E254">
            <v>345</v>
          </cell>
          <cell r="F254">
            <v>40</v>
          </cell>
          <cell r="G254" t="str">
            <v>M.</v>
          </cell>
        </row>
        <row r="255">
          <cell r="C255">
            <v>354</v>
          </cell>
          <cell r="D255" t="str">
            <v>-  1/C - 70 SQ.MM. 25 KV.XLPE</v>
          </cell>
          <cell r="E255">
            <v>415</v>
          </cell>
          <cell r="F255">
            <v>60</v>
          </cell>
          <cell r="G255" t="str">
            <v>M.</v>
          </cell>
        </row>
        <row r="256">
          <cell r="C256">
            <v>355</v>
          </cell>
          <cell r="D256" t="str">
            <v>-  1/C - 95 SQ.MM. 25 KV.XLPE</v>
          </cell>
          <cell r="E256">
            <v>515</v>
          </cell>
          <cell r="F256">
            <v>70</v>
          </cell>
          <cell r="G256" t="str">
            <v>M.</v>
          </cell>
        </row>
        <row r="257">
          <cell r="C257">
            <v>356</v>
          </cell>
          <cell r="D257" t="str">
            <v>-  1/C - 120 SQ.MM. 25 KV.XLPE</v>
          </cell>
          <cell r="E257">
            <v>605</v>
          </cell>
          <cell r="F257">
            <v>75</v>
          </cell>
          <cell r="G257" t="str">
            <v>M.</v>
          </cell>
        </row>
        <row r="258">
          <cell r="C258">
            <v>357</v>
          </cell>
          <cell r="D258" t="str">
            <v>-  1/C - 150 SQ.MM. 25 KV.XLPE</v>
          </cell>
          <cell r="E258">
            <v>705</v>
          </cell>
          <cell r="F258">
            <v>80</v>
          </cell>
          <cell r="G258" t="str">
            <v>M.</v>
          </cell>
        </row>
        <row r="259">
          <cell r="C259">
            <v>358</v>
          </cell>
          <cell r="D259" t="str">
            <v>-  1/C - 185 SQ.MM. 25 KV.XLPE</v>
          </cell>
          <cell r="E259">
            <v>835</v>
          </cell>
          <cell r="F259">
            <v>85</v>
          </cell>
          <cell r="G259" t="str">
            <v>M.</v>
          </cell>
        </row>
        <row r="260">
          <cell r="C260">
            <v>359</v>
          </cell>
          <cell r="D260" t="str">
            <v>-  1/C - 240 SQ.MM. 25 KV.XLPE</v>
          </cell>
          <cell r="E260">
            <v>995</v>
          </cell>
          <cell r="F260">
            <v>90</v>
          </cell>
          <cell r="G260" t="str">
            <v>M.</v>
          </cell>
        </row>
        <row r="261">
          <cell r="C261">
            <v>360</v>
          </cell>
          <cell r="D261" t="str">
            <v>-  1/C - 35 SQ.MM. 35 KV.XLPE</v>
          </cell>
          <cell r="E261">
            <v>0</v>
          </cell>
          <cell r="F261">
            <v>60</v>
          </cell>
          <cell r="G261" t="str">
            <v>M.</v>
          </cell>
        </row>
        <row r="262">
          <cell r="C262">
            <v>361</v>
          </cell>
          <cell r="D262" t="str">
            <v>-  1/C - 50 SQ.MM. 35 KV.XLPE</v>
          </cell>
          <cell r="E262">
            <v>0</v>
          </cell>
          <cell r="F262">
            <v>70</v>
          </cell>
          <cell r="G262" t="str">
            <v>M.</v>
          </cell>
        </row>
        <row r="263">
          <cell r="C263">
            <v>362</v>
          </cell>
          <cell r="D263" t="str">
            <v>-  1/C - 70 SQ.MM. 35 KV.XLPE</v>
          </cell>
          <cell r="E263">
            <v>0</v>
          </cell>
          <cell r="F263">
            <v>75</v>
          </cell>
          <cell r="G263" t="str">
            <v>M.</v>
          </cell>
        </row>
        <row r="264">
          <cell r="C264">
            <v>363</v>
          </cell>
          <cell r="D264" t="str">
            <v>-  1/C - 95 SQ.MM. 35 KV.XLPE</v>
          </cell>
          <cell r="E264">
            <v>0</v>
          </cell>
          <cell r="F264">
            <v>80</v>
          </cell>
          <cell r="G264" t="str">
            <v>M.</v>
          </cell>
        </row>
        <row r="265">
          <cell r="C265">
            <v>364</v>
          </cell>
          <cell r="D265" t="str">
            <v>-  1/C - 120 SQ.MM. 35 KV.XLPE</v>
          </cell>
          <cell r="E265">
            <v>0</v>
          </cell>
          <cell r="F265">
            <v>85</v>
          </cell>
          <cell r="G265" t="str">
            <v>M.</v>
          </cell>
        </row>
        <row r="266">
          <cell r="C266">
            <v>365</v>
          </cell>
          <cell r="D266" t="str">
            <v>-  1/C - 150 SQ.MM. 35 KV.XLPE</v>
          </cell>
          <cell r="E266">
            <v>0</v>
          </cell>
          <cell r="F266">
            <v>90</v>
          </cell>
          <cell r="G266" t="str">
            <v>M.</v>
          </cell>
        </row>
        <row r="267">
          <cell r="C267">
            <v>366</v>
          </cell>
          <cell r="D267" t="str">
            <v>-  1/C - 185 SQ.MM. 35 KV.XLPE</v>
          </cell>
          <cell r="E267">
            <v>0</v>
          </cell>
          <cell r="F267">
            <v>100</v>
          </cell>
          <cell r="G267" t="str">
            <v>M.</v>
          </cell>
        </row>
        <row r="268">
          <cell r="C268">
            <v>367</v>
          </cell>
          <cell r="D268" t="str">
            <v>-  1/C - 240 SQ.MM. 35 KV.XLPE</v>
          </cell>
          <cell r="E268">
            <v>0</v>
          </cell>
          <cell r="F268">
            <v>110</v>
          </cell>
          <cell r="G268" t="str">
            <v>M.</v>
          </cell>
        </row>
        <row r="269">
          <cell r="D269" t="str">
            <v>SPACE</v>
          </cell>
        </row>
        <row r="270">
          <cell r="C270">
            <v>369</v>
          </cell>
          <cell r="D270" t="str">
            <v>-  1/C - 35 SQ.MM. 25 KV.PIC</v>
          </cell>
          <cell r="E270">
            <v>108</v>
          </cell>
          <cell r="F270">
            <v>20</v>
          </cell>
          <cell r="G270" t="str">
            <v>M.</v>
          </cell>
        </row>
        <row r="271">
          <cell r="C271">
            <v>370</v>
          </cell>
          <cell r="D271" t="str">
            <v>-  1/C - 50 SQ.MM. 25 KV.PIC</v>
          </cell>
          <cell r="E271">
            <v>128</v>
          </cell>
          <cell r="F271">
            <v>25</v>
          </cell>
          <cell r="G271" t="str">
            <v>M.</v>
          </cell>
        </row>
        <row r="272">
          <cell r="C272">
            <v>371</v>
          </cell>
          <cell r="D272" t="str">
            <v>-  1/C - 70 SQ.MM. 25 KV.PIC</v>
          </cell>
          <cell r="E272">
            <v>148</v>
          </cell>
          <cell r="F272">
            <v>30</v>
          </cell>
          <cell r="G272" t="str">
            <v>M.</v>
          </cell>
        </row>
        <row r="273">
          <cell r="C273">
            <v>372</v>
          </cell>
          <cell r="D273" t="str">
            <v>-  1/C - 95 SQ.MM. 25 KV.PIC</v>
          </cell>
          <cell r="E273">
            <v>178</v>
          </cell>
          <cell r="F273">
            <v>35</v>
          </cell>
          <cell r="G273" t="str">
            <v>M.</v>
          </cell>
        </row>
        <row r="274">
          <cell r="C274">
            <v>373</v>
          </cell>
          <cell r="D274" t="str">
            <v>-  1/C - 120 SQ.MM. 25 KV.PIC</v>
          </cell>
          <cell r="E274">
            <v>208</v>
          </cell>
          <cell r="F274">
            <v>40</v>
          </cell>
          <cell r="G274" t="str">
            <v>M.</v>
          </cell>
        </row>
        <row r="275">
          <cell r="C275">
            <v>374</v>
          </cell>
          <cell r="D275" t="str">
            <v>-  1/C - 150 SQ.MM. 25 KV.PIC</v>
          </cell>
          <cell r="E275">
            <v>248</v>
          </cell>
          <cell r="F275">
            <v>60</v>
          </cell>
          <cell r="G275" t="str">
            <v>M.</v>
          </cell>
        </row>
        <row r="276">
          <cell r="C276">
            <v>375</v>
          </cell>
          <cell r="D276" t="str">
            <v>-  1/C - 185 SQ.MM. 25 KV.PIC</v>
          </cell>
          <cell r="E276">
            <v>288</v>
          </cell>
          <cell r="F276">
            <v>70</v>
          </cell>
          <cell r="G276" t="str">
            <v>M.</v>
          </cell>
        </row>
        <row r="277">
          <cell r="C277">
            <v>376</v>
          </cell>
          <cell r="D277" t="str">
            <v>-  1/C - 240 SQ.MM. 25 KV.PIC</v>
          </cell>
          <cell r="E277">
            <v>348</v>
          </cell>
          <cell r="F277">
            <v>75</v>
          </cell>
          <cell r="G277" t="str">
            <v>M.</v>
          </cell>
        </row>
        <row r="278">
          <cell r="C278">
            <v>377</v>
          </cell>
          <cell r="D278" t="str">
            <v>-  1/C - 35 SQ.MM. 35 KV.PIC</v>
          </cell>
          <cell r="E278">
            <v>0</v>
          </cell>
          <cell r="F278">
            <v>30</v>
          </cell>
          <cell r="G278" t="str">
            <v>M.</v>
          </cell>
        </row>
        <row r="279">
          <cell r="C279">
            <v>378</v>
          </cell>
          <cell r="D279" t="str">
            <v>-  1/C - 50 SQ.MM. 35 KV.PIC</v>
          </cell>
          <cell r="E279">
            <v>0</v>
          </cell>
          <cell r="F279">
            <v>35</v>
          </cell>
          <cell r="G279" t="str">
            <v>M.</v>
          </cell>
        </row>
        <row r="280">
          <cell r="C280">
            <v>379</v>
          </cell>
          <cell r="D280" t="str">
            <v>-  1/C - 70 SQ.MM. 35 KV.PIC</v>
          </cell>
          <cell r="E280">
            <v>0</v>
          </cell>
          <cell r="F280">
            <v>40</v>
          </cell>
          <cell r="G280" t="str">
            <v>M.</v>
          </cell>
        </row>
        <row r="281">
          <cell r="C281">
            <v>380</v>
          </cell>
          <cell r="D281" t="str">
            <v>-  1/C - 95 SQ.MM. 35 KV.PIC</v>
          </cell>
          <cell r="E281">
            <v>0</v>
          </cell>
          <cell r="F281">
            <v>60</v>
          </cell>
          <cell r="G281" t="str">
            <v>M.</v>
          </cell>
        </row>
        <row r="282">
          <cell r="C282">
            <v>381</v>
          </cell>
          <cell r="D282" t="str">
            <v>-  1/C - 120 SQ.MM. 35 KV.PIC</v>
          </cell>
          <cell r="E282">
            <v>0</v>
          </cell>
          <cell r="F282">
            <v>70</v>
          </cell>
          <cell r="G282" t="str">
            <v>M.</v>
          </cell>
        </row>
        <row r="283">
          <cell r="C283">
            <v>382</v>
          </cell>
          <cell r="D283" t="str">
            <v>-  1/C - 150 SQ.MM. 35 KV.PIC</v>
          </cell>
          <cell r="E283">
            <v>0</v>
          </cell>
          <cell r="F283">
            <v>75</v>
          </cell>
          <cell r="G283" t="str">
            <v>M.</v>
          </cell>
        </row>
        <row r="284">
          <cell r="C284">
            <v>383</v>
          </cell>
          <cell r="D284" t="str">
            <v>-  1/C - 185 SQ.MM. 35 KV.PIC</v>
          </cell>
          <cell r="E284">
            <v>0</v>
          </cell>
          <cell r="F284">
            <v>80</v>
          </cell>
          <cell r="G284" t="str">
            <v>M.</v>
          </cell>
        </row>
        <row r="285">
          <cell r="C285">
            <v>384</v>
          </cell>
          <cell r="D285" t="str">
            <v>-  1/C - 240 SQ.MM. 35 KV.PIC</v>
          </cell>
          <cell r="E285">
            <v>0</v>
          </cell>
          <cell r="F285">
            <v>85</v>
          </cell>
          <cell r="G285" t="str">
            <v>M.</v>
          </cell>
        </row>
        <row r="286">
          <cell r="D286" t="str">
            <v>SPACE</v>
          </cell>
        </row>
        <row r="287">
          <cell r="C287">
            <v>386</v>
          </cell>
          <cell r="D287" t="str">
            <v>-  1/C - 35 SQ.MM. 25 KV.SPACED AERIAL</v>
          </cell>
          <cell r="E287">
            <v>160</v>
          </cell>
          <cell r="F287">
            <v>25</v>
          </cell>
          <cell r="G287" t="str">
            <v>M.</v>
          </cell>
        </row>
        <row r="288">
          <cell r="C288">
            <v>387</v>
          </cell>
          <cell r="D288" t="str">
            <v>-  1/C - 50 SQ.MM. 25 KV.SPACED AERIAL</v>
          </cell>
          <cell r="E288">
            <v>190</v>
          </cell>
          <cell r="F288">
            <v>30</v>
          </cell>
          <cell r="G288" t="str">
            <v>M.</v>
          </cell>
        </row>
        <row r="289">
          <cell r="C289">
            <v>388</v>
          </cell>
          <cell r="D289" t="str">
            <v>-  1/C - 70 SQ.MM. 25 KV.SPACED AERIAL</v>
          </cell>
          <cell r="E289">
            <v>220</v>
          </cell>
          <cell r="F289">
            <v>35</v>
          </cell>
          <cell r="G289" t="str">
            <v>M.</v>
          </cell>
        </row>
        <row r="290">
          <cell r="C290">
            <v>389</v>
          </cell>
          <cell r="D290" t="str">
            <v>-  1/C - 95 SQ.MM. 25 KV.SPACED AERIAL</v>
          </cell>
          <cell r="E290">
            <v>260</v>
          </cell>
          <cell r="F290">
            <v>40</v>
          </cell>
          <cell r="G290" t="str">
            <v>M.</v>
          </cell>
        </row>
        <row r="291">
          <cell r="C291">
            <v>390</v>
          </cell>
          <cell r="D291" t="str">
            <v>-  1/C - 120 SQ.MM. 25 KV.SPACED AERIAL</v>
          </cell>
          <cell r="E291">
            <v>300</v>
          </cell>
          <cell r="F291">
            <v>60</v>
          </cell>
          <cell r="G291" t="str">
            <v>M.</v>
          </cell>
        </row>
        <row r="292">
          <cell r="C292">
            <v>391</v>
          </cell>
          <cell r="D292" t="str">
            <v>-  1/C - 150 SQ.MM. 25 KV.SPACED AERIAL</v>
          </cell>
          <cell r="E292">
            <v>340</v>
          </cell>
          <cell r="F292">
            <v>70</v>
          </cell>
          <cell r="G292" t="str">
            <v>M.</v>
          </cell>
        </row>
        <row r="293">
          <cell r="C293">
            <v>392</v>
          </cell>
          <cell r="D293" t="str">
            <v>-  1/C - 185 SQ.MM. 25 KV.SPACED AERIAL</v>
          </cell>
          <cell r="E293">
            <v>390</v>
          </cell>
          <cell r="F293">
            <v>75</v>
          </cell>
          <cell r="G293" t="str">
            <v>M.</v>
          </cell>
        </row>
        <row r="294">
          <cell r="C294">
            <v>393</v>
          </cell>
          <cell r="D294" t="str">
            <v>-  1/C - 240 SQ.MM. 25 KV.SPACED AERIAL</v>
          </cell>
          <cell r="E294">
            <v>470</v>
          </cell>
          <cell r="F294">
            <v>80</v>
          </cell>
          <cell r="G294" t="str">
            <v>M.</v>
          </cell>
        </row>
        <row r="295">
          <cell r="C295">
            <v>394</v>
          </cell>
          <cell r="D295" t="str">
            <v>-  1/C - 35 SQ.MM. 35 KV.SPACED AERIAL</v>
          </cell>
          <cell r="E295">
            <v>0</v>
          </cell>
          <cell r="F295">
            <v>75</v>
          </cell>
          <cell r="G295" t="str">
            <v>M.</v>
          </cell>
        </row>
        <row r="296">
          <cell r="C296">
            <v>395</v>
          </cell>
          <cell r="D296" t="str">
            <v>-  1/C - 50 SQ.MM. 35 KV.SPACED AERIAL</v>
          </cell>
          <cell r="E296">
            <v>0</v>
          </cell>
          <cell r="F296">
            <v>89</v>
          </cell>
          <cell r="G296" t="str">
            <v>M.</v>
          </cell>
        </row>
        <row r="297">
          <cell r="C297">
            <v>396</v>
          </cell>
          <cell r="D297" t="str">
            <v>-  1/C - 70 SQ.MM. 35 KV.SPACED AERIAL</v>
          </cell>
          <cell r="E297">
            <v>0</v>
          </cell>
          <cell r="F297">
            <v>85</v>
          </cell>
          <cell r="G297" t="str">
            <v>M.</v>
          </cell>
        </row>
        <row r="298">
          <cell r="C298">
            <v>397</v>
          </cell>
          <cell r="D298" t="str">
            <v>-  1/C - 95 SQ.MM. 35 KV.SPACED AERIAL</v>
          </cell>
          <cell r="E298">
            <v>0</v>
          </cell>
          <cell r="F298">
            <v>90</v>
          </cell>
          <cell r="G298" t="str">
            <v>M.</v>
          </cell>
        </row>
        <row r="299">
          <cell r="C299">
            <v>398</v>
          </cell>
          <cell r="D299" t="str">
            <v>-  1/C - 120 SQ.MM. 35 KV.SPACED AERIAL</v>
          </cell>
          <cell r="E299">
            <v>0</v>
          </cell>
          <cell r="F299">
            <v>100</v>
          </cell>
          <cell r="G299" t="str">
            <v>M.</v>
          </cell>
        </row>
        <row r="300">
          <cell r="C300">
            <v>399</v>
          </cell>
          <cell r="D300" t="str">
            <v>-  1/C - 150 SQ.MM. 35 KV.SPACED AERIAL</v>
          </cell>
          <cell r="E300">
            <v>0</v>
          </cell>
          <cell r="F300">
            <v>110</v>
          </cell>
          <cell r="G300" t="str">
            <v>M.</v>
          </cell>
        </row>
        <row r="301">
          <cell r="C301">
            <v>400</v>
          </cell>
          <cell r="D301" t="str">
            <v>-  1/C - 185 SQ.MM. 35 KV.SPACED AERIAL</v>
          </cell>
          <cell r="E301">
            <v>0</v>
          </cell>
          <cell r="F301">
            <v>120</v>
          </cell>
          <cell r="G301" t="str">
            <v>M.</v>
          </cell>
        </row>
        <row r="302">
          <cell r="C302">
            <v>401</v>
          </cell>
          <cell r="D302" t="str">
            <v>-  1/C - 240 SQ.MM. 35 KV.SPACED AERIAL</v>
          </cell>
          <cell r="E302">
            <v>0</v>
          </cell>
          <cell r="F302">
            <v>140</v>
          </cell>
          <cell r="G302" t="str">
            <v>M.</v>
          </cell>
        </row>
        <row r="303">
          <cell r="C303">
            <v>402</v>
          </cell>
          <cell r="D303" t="str">
            <v>-  25 SQ.MM. ALL ALUMINIUM CABLE</v>
          </cell>
          <cell r="E303">
            <v>9</v>
          </cell>
          <cell r="F303">
            <v>5</v>
          </cell>
          <cell r="G303" t="str">
            <v>M.</v>
          </cell>
        </row>
        <row r="304">
          <cell r="C304">
            <v>403</v>
          </cell>
          <cell r="D304" t="str">
            <v>-  35 SQ.MM. ALL ALUMINIUM CABLE</v>
          </cell>
          <cell r="E304">
            <v>13</v>
          </cell>
          <cell r="F304">
            <v>6</v>
          </cell>
          <cell r="G304" t="str">
            <v>M.</v>
          </cell>
        </row>
        <row r="305">
          <cell r="C305">
            <v>404</v>
          </cell>
          <cell r="D305" t="str">
            <v>-  50 SQ.MM. ALL ALUMINIUM CABLE</v>
          </cell>
          <cell r="E305">
            <v>18</v>
          </cell>
          <cell r="F305">
            <v>8</v>
          </cell>
          <cell r="G305" t="str">
            <v>M.</v>
          </cell>
        </row>
        <row r="306">
          <cell r="C306">
            <v>405</v>
          </cell>
          <cell r="D306" t="str">
            <v>-  70 SQ.MM. ALL ALUMINIUM CABLE</v>
          </cell>
          <cell r="E306">
            <v>26</v>
          </cell>
          <cell r="F306">
            <v>11</v>
          </cell>
          <cell r="G306" t="str">
            <v>M.</v>
          </cell>
        </row>
        <row r="307">
          <cell r="C307">
            <v>406</v>
          </cell>
          <cell r="D307" t="str">
            <v>-  95 SQ.MM. ALL ALUMINIUM CABLE</v>
          </cell>
          <cell r="E307">
            <v>36</v>
          </cell>
          <cell r="F307">
            <v>16</v>
          </cell>
          <cell r="G307" t="str">
            <v>M.</v>
          </cell>
        </row>
        <row r="308">
          <cell r="C308">
            <v>407</v>
          </cell>
          <cell r="D308" t="str">
            <v>-  120 SQ.MM. ALL ALUMINIUM CABLE</v>
          </cell>
          <cell r="E308">
            <v>46</v>
          </cell>
          <cell r="F308">
            <v>20</v>
          </cell>
          <cell r="G308" t="str">
            <v>M.</v>
          </cell>
        </row>
        <row r="309">
          <cell r="C309">
            <v>408</v>
          </cell>
          <cell r="D309" t="str">
            <v>-  150 SQ.MM. ALL ALUMINIUM CABLE</v>
          </cell>
          <cell r="E309">
            <v>56</v>
          </cell>
          <cell r="F309">
            <v>25</v>
          </cell>
          <cell r="G309" t="str">
            <v>M.</v>
          </cell>
        </row>
        <row r="310">
          <cell r="C310">
            <v>409</v>
          </cell>
          <cell r="D310" t="str">
            <v>-  185 SQ.MM. ALL ALUMINIUM CABLE</v>
          </cell>
          <cell r="E310">
            <v>64</v>
          </cell>
          <cell r="F310">
            <v>30</v>
          </cell>
          <cell r="G310" t="str">
            <v>M.</v>
          </cell>
        </row>
        <row r="311">
          <cell r="C311">
            <v>410</v>
          </cell>
          <cell r="D311" t="str">
            <v>-  25 SQ.MM. ACSR</v>
          </cell>
          <cell r="E311">
            <v>11</v>
          </cell>
          <cell r="F311">
            <v>5</v>
          </cell>
          <cell r="G311" t="str">
            <v>M.</v>
          </cell>
        </row>
        <row r="312">
          <cell r="C312">
            <v>411</v>
          </cell>
          <cell r="D312" t="str">
            <v>-  35 SQ.MM. ACSR</v>
          </cell>
          <cell r="E312">
            <v>15</v>
          </cell>
          <cell r="F312">
            <v>6</v>
          </cell>
          <cell r="G312" t="str">
            <v>M.</v>
          </cell>
        </row>
        <row r="313">
          <cell r="C313">
            <v>412</v>
          </cell>
          <cell r="D313" t="str">
            <v>-  50 SQ.MM. ACSR</v>
          </cell>
          <cell r="E313">
            <v>21</v>
          </cell>
          <cell r="F313">
            <v>8</v>
          </cell>
          <cell r="G313" t="str">
            <v>M.</v>
          </cell>
        </row>
        <row r="314">
          <cell r="C314">
            <v>413</v>
          </cell>
          <cell r="D314" t="str">
            <v>-  70 SQ.MM. ACSR</v>
          </cell>
          <cell r="E314">
            <v>30</v>
          </cell>
          <cell r="F314">
            <v>11</v>
          </cell>
          <cell r="G314" t="str">
            <v>M.</v>
          </cell>
        </row>
        <row r="315">
          <cell r="C315">
            <v>414</v>
          </cell>
          <cell r="D315" t="str">
            <v>-  95 SQ.MM. ACSR</v>
          </cell>
          <cell r="E315">
            <v>42</v>
          </cell>
          <cell r="F315">
            <v>16</v>
          </cell>
          <cell r="G315" t="str">
            <v>M.</v>
          </cell>
        </row>
        <row r="316">
          <cell r="C316">
            <v>415</v>
          </cell>
          <cell r="D316" t="str">
            <v>-  120 SQ.MM. ACSR</v>
          </cell>
          <cell r="E316">
            <v>54</v>
          </cell>
          <cell r="F316">
            <v>20</v>
          </cell>
          <cell r="G316" t="str">
            <v>M.</v>
          </cell>
        </row>
        <row r="317">
          <cell r="C317">
            <v>416</v>
          </cell>
          <cell r="D317" t="str">
            <v>-  150 SQ.MM. ACSR</v>
          </cell>
          <cell r="E317">
            <v>83</v>
          </cell>
          <cell r="F317">
            <v>25</v>
          </cell>
          <cell r="G317" t="str">
            <v>M.</v>
          </cell>
        </row>
        <row r="318">
          <cell r="C318">
            <v>417</v>
          </cell>
          <cell r="D318" t="str">
            <v>-  185 SQ.MM. ACSR</v>
          </cell>
          <cell r="E318">
            <v>0</v>
          </cell>
          <cell r="F318">
            <v>0</v>
          </cell>
          <cell r="G318" t="str">
            <v>M.</v>
          </cell>
        </row>
        <row r="319">
          <cell r="D319" t="str">
            <v>SPACE</v>
          </cell>
        </row>
        <row r="320">
          <cell r="C320">
            <v>45</v>
          </cell>
          <cell r="D320" t="str">
            <v>FIRE - RESISTANT CABLE</v>
          </cell>
        </row>
        <row r="321">
          <cell r="C321">
            <v>451</v>
          </cell>
          <cell r="D321" t="str">
            <v>-  1/C - 0.75 SQ.MM. FR.</v>
          </cell>
          <cell r="E321">
            <v>17</v>
          </cell>
          <cell r="F321">
            <v>1</v>
          </cell>
          <cell r="G321" t="str">
            <v>M.</v>
          </cell>
        </row>
        <row r="322">
          <cell r="C322">
            <v>452</v>
          </cell>
          <cell r="D322" t="str">
            <v>-  1/C - 1.0 SQ.MM. FR.</v>
          </cell>
          <cell r="E322">
            <v>19</v>
          </cell>
          <cell r="F322">
            <v>1</v>
          </cell>
          <cell r="G322" t="str">
            <v>M.</v>
          </cell>
        </row>
        <row r="323">
          <cell r="C323">
            <v>453</v>
          </cell>
          <cell r="D323" t="str">
            <v>-  1/C - 1.5 SQ.MM. FR.</v>
          </cell>
          <cell r="E323">
            <v>20</v>
          </cell>
          <cell r="F323">
            <v>1</v>
          </cell>
          <cell r="G323" t="str">
            <v>M.</v>
          </cell>
        </row>
        <row r="324">
          <cell r="C324">
            <v>454</v>
          </cell>
          <cell r="D324" t="str">
            <v>-  1/C - 2.5 SQ.MM. FR.</v>
          </cell>
          <cell r="E324">
            <v>26</v>
          </cell>
          <cell r="F324">
            <v>2</v>
          </cell>
          <cell r="G324" t="str">
            <v>M.</v>
          </cell>
        </row>
        <row r="325">
          <cell r="C325">
            <v>455</v>
          </cell>
          <cell r="D325" t="str">
            <v>-  1/C - 4 SQ.MM. FR.</v>
          </cell>
          <cell r="E325">
            <v>36</v>
          </cell>
          <cell r="F325">
            <v>2</v>
          </cell>
          <cell r="G325" t="str">
            <v>M.</v>
          </cell>
        </row>
        <row r="326">
          <cell r="C326">
            <v>456</v>
          </cell>
          <cell r="D326" t="str">
            <v>-  1/C - 6 SQ.MM. FR.</v>
          </cell>
          <cell r="E326">
            <v>60</v>
          </cell>
          <cell r="F326">
            <v>3</v>
          </cell>
          <cell r="G326" t="str">
            <v>M.</v>
          </cell>
        </row>
        <row r="327">
          <cell r="C327">
            <v>457</v>
          </cell>
          <cell r="D327" t="str">
            <v>-  1/C - 10 SQ.MM. FR.</v>
          </cell>
          <cell r="E327">
            <v>82</v>
          </cell>
          <cell r="F327">
            <v>5</v>
          </cell>
          <cell r="G327" t="str">
            <v>M.</v>
          </cell>
        </row>
        <row r="328">
          <cell r="C328">
            <v>458</v>
          </cell>
          <cell r="D328" t="str">
            <v>-  1/C - 16 SQ.MM. FR.</v>
          </cell>
          <cell r="E328">
            <v>96</v>
          </cell>
          <cell r="F328">
            <v>6</v>
          </cell>
          <cell r="G328" t="str">
            <v>M.</v>
          </cell>
        </row>
        <row r="329">
          <cell r="C329">
            <v>459</v>
          </cell>
          <cell r="D329" t="str">
            <v>-  1/C - 25 SQ.MM. FR.</v>
          </cell>
          <cell r="E329">
            <v>130</v>
          </cell>
          <cell r="F329">
            <v>8</v>
          </cell>
          <cell r="G329" t="str">
            <v>M.</v>
          </cell>
        </row>
        <row r="330">
          <cell r="C330">
            <v>460</v>
          </cell>
          <cell r="D330" t="str">
            <v>-  1/C - 35 SQ.MM. FR.</v>
          </cell>
          <cell r="E330">
            <v>184</v>
          </cell>
          <cell r="F330">
            <v>11</v>
          </cell>
          <cell r="G330" t="str">
            <v>M.</v>
          </cell>
        </row>
        <row r="331">
          <cell r="C331">
            <v>461</v>
          </cell>
          <cell r="D331" t="str">
            <v>-  1/C - 50 SQ.MM. FR.</v>
          </cell>
          <cell r="E331">
            <v>264</v>
          </cell>
          <cell r="F331">
            <v>16</v>
          </cell>
          <cell r="G331" t="str">
            <v>M.</v>
          </cell>
        </row>
        <row r="332">
          <cell r="C332">
            <v>462</v>
          </cell>
          <cell r="D332" t="str">
            <v>-  1/C - 70 SQ.MM. FR.</v>
          </cell>
          <cell r="E332">
            <v>330</v>
          </cell>
          <cell r="F332">
            <v>20</v>
          </cell>
          <cell r="G332" t="str">
            <v>M.</v>
          </cell>
        </row>
        <row r="333">
          <cell r="C333">
            <v>463</v>
          </cell>
          <cell r="D333" t="str">
            <v>-  1/C - 95 SQ.MM. FR.</v>
          </cell>
          <cell r="E333">
            <v>396</v>
          </cell>
          <cell r="F333">
            <v>25</v>
          </cell>
          <cell r="G333" t="str">
            <v>M.</v>
          </cell>
        </row>
        <row r="334">
          <cell r="C334">
            <v>464</v>
          </cell>
          <cell r="D334" t="str">
            <v>-  1/C - 120 SQ.MM. FR.</v>
          </cell>
          <cell r="E334">
            <v>488</v>
          </cell>
          <cell r="F334">
            <v>30</v>
          </cell>
          <cell r="G334" t="str">
            <v>M.</v>
          </cell>
        </row>
        <row r="335">
          <cell r="C335">
            <v>465</v>
          </cell>
          <cell r="D335" t="str">
            <v>-  1/C - 150 SQ.MM. FR.</v>
          </cell>
          <cell r="E335">
            <v>589</v>
          </cell>
          <cell r="F335">
            <v>35</v>
          </cell>
          <cell r="G335" t="str">
            <v>M.</v>
          </cell>
        </row>
        <row r="336">
          <cell r="C336">
            <v>466</v>
          </cell>
          <cell r="D336" t="str">
            <v>-  1/C - 185 SQ.MM. FR.</v>
          </cell>
          <cell r="E336">
            <v>688</v>
          </cell>
          <cell r="F336">
            <v>40</v>
          </cell>
          <cell r="G336" t="str">
            <v>M.</v>
          </cell>
        </row>
        <row r="337">
          <cell r="C337">
            <v>467</v>
          </cell>
          <cell r="D337" t="str">
            <v>-  1/C - 240 SQ.MM. FR.</v>
          </cell>
          <cell r="E337">
            <v>852</v>
          </cell>
          <cell r="F337">
            <v>50</v>
          </cell>
          <cell r="G337" t="str">
            <v>M.</v>
          </cell>
        </row>
        <row r="338">
          <cell r="C338">
            <v>468</v>
          </cell>
          <cell r="D338" t="str">
            <v>-  1/C - 300 SQ.MM. FR.</v>
          </cell>
          <cell r="E338">
            <v>1088</v>
          </cell>
          <cell r="F338">
            <v>60</v>
          </cell>
          <cell r="G338" t="str">
            <v>M.</v>
          </cell>
        </row>
        <row r="339">
          <cell r="C339">
            <v>469</v>
          </cell>
          <cell r="D339" t="str">
            <v>-  1/C - 400 SQ.MM. FR.</v>
          </cell>
          <cell r="E339">
            <v>1308</v>
          </cell>
          <cell r="F339">
            <v>70</v>
          </cell>
          <cell r="G339" t="str">
            <v>M.</v>
          </cell>
        </row>
        <row r="340">
          <cell r="C340">
            <v>470</v>
          </cell>
          <cell r="D340" t="str">
            <v>-  1/C - 500 SQ.MM. FR.</v>
          </cell>
          <cell r="E340">
            <v>1548</v>
          </cell>
          <cell r="F340">
            <v>90</v>
          </cell>
          <cell r="G340" t="str">
            <v>M.</v>
          </cell>
        </row>
        <row r="341">
          <cell r="C341">
            <v>471</v>
          </cell>
          <cell r="D341" t="str">
            <v>-  1/C - 630 SQ.MM. FR.</v>
          </cell>
          <cell r="E341">
            <v>1904</v>
          </cell>
          <cell r="F341">
            <v>105</v>
          </cell>
          <cell r="G341" t="str">
            <v>M.</v>
          </cell>
        </row>
        <row r="342">
          <cell r="C342">
            <v>472</v>
          </cell>
          <cell r="D342" t="str">
            <v>-  1/C - 2.5 SQ.MM. FR. W./SHEET</v>
          </cell>
          <cell r="E342">
            <v>44</v>
          </cell>
          <cell r="F342">
            <v>2</v>
          </cell>
          <cell r="G342" t="str">
            <v>M.</v>
          </cell>
        </row>
        <row r="343">
          <cell r="C343">
            <v>473</v>
          </cell>
          <cell r="D343" t="str">
            <v>-  1/C - 4 SQ.MM. FR. W./SHEET</v>
          </cell>
          <cell r="E343">
            <v>58</v>
          </cell>
          <cell r="F343">
            <v>3</v>
          </cell>
          <cell r="G343" t="str">
            <v>M.</v>
          </cell>
        </row>
        <row r="344">
          <cell r="C344">
            <v>474</v>
          </cell>
          <cell r="D344" t="str">
            <v>-  1/C - 6 SQ.MM. FR. W./SHEET</v>
          </cell>
          <cell r="E344">
            <v>71</v>
          </cell>
          <cell r="F344">
            <v>5</v>
          </cell>
          <cell r="G344" t="str">
            <v>M.</v>
          </cell>
        </row>
        <row r="345">
          <cell r="C345">
            <v>475</v>
          </cell>
          <cell r="D345" t="str">
            <v>-  1/C - 10 SQ.MM. FR. W./SHEET</v>
          </cell>
          <cell r="E345">
            <v>97</v>
          </cell>
          <cell r="F345">
            <v>6</v>
          </cell>
          <cell r="G345" t="str">
            <v>M.</v>
          </cell>
        </row>
        <row r="346">
          <cell r="C346">
            <v>476</v>
          </cell>
          <cell r="D346" t="str">
            <v>-  1/C - 16 SQ.MM. FR. W./SHEET</v>
          </cell>
          <cell r="E346">
            <v>112</v>
          </cell>
          <cell r="F346">
            <v>8</v>
          </cell>
          <cell r="G346" t="str">
            <v>M.</v>
          </cell>
        </row>
        <row r="347">
          <cell r="C347">
            <v>477</v>
          </cell>
          <cell r="D347" t="str">
            <v>-  1/C - 25 SQ.MM. FR. W./SHEET</v>
          </cell>
          <cell r="E347">
            <v>154</v>
          </cell>
          <cell r="F347">
            <v>11</v>
          </cell>
          <cell r="G347" t="str">
            <v>M.</v>
          </cell>
        </row>
        <row r="348">
          <cell r="C348">
            <v>478</v>
          </cell>
          <cell r="D348" t="str">
            <v>-  1/C - 35 SQ.MM. FR. W./SHEET</v>
          </cell>
          <cell r="E348">
            <v>211</v>
          </cell>
          <cell r="F348">
            <v>16</v>
          </cell>
          <cell r="G348" t="str">
            <v>M.</v>
          </cell>
        </row>
        <row r="349">
          <cell r="C349">
            <v>479</v>
          </cell>
          <cell r="D349" t="str">
            <v>-  1/C - 50 SQ.MM. FR. W./SHEET</v>
          </cell>
          <cell r="E349">
            <v>303</v>
          </cell>
          <cell r="F349">
            <v>20</v>
          </cell>
          <cell r="G349" t="str">
            <v>M.</v>
          </cell>
        </row>
        <row r="350">
          <cell r="C350">
            <v>480</v>
          </cell>
          <cell r="D350" t="str">
            <v>-  1/C - 70 SQ.MM. FR. W./SHEET</v>
          </cell>
          <cell r="E350">
            <v>389</v>
          </cell>
          <cell r="F350">
            <v>25</v>
          </cell>
          <cell r="G350" t="str">
            <v>M.</v>
          </cell>
        </row>
        <row r="351">
          <cell r="C351">
            <v>481</v>
          </cell>
          <cell r="D351" t="str">
            <v>-  1/C - 95 SQ.MM. FR. W./SHEET</v>
          </cell>
          <cell r="E351">
            <v>470</v>
          </cell>
          <cell r="F351">
            <v>30</v>
          </cell>
          <cell r="G351" t="str">
            <v>M.</v>
          </cell>
        </row>
        <row r="352">
          <cell r="C352">
            <v>482</v>
          </cell>
          <cell r="D352" t="str">
            <v>-  1/C - 120 SQ.MM. FR. W./SHEET</v>
          </cell>
          <cell r="E352">
            <v>570</v>
          </cell>
          <cell r="F352">
            <v>35</v>
          </cell>
          <cell r="G352" t="str">
            <v>M.</v>
          </cell>
        </row>
        <row r="353">
          <cell r="C353">
            <v>483</v>
          </cell>
          <cell r="D353" t="str">
            <v>-  1/C - 150 SQ.MM. FR. W./SHEET</v>
          </cell>
          <cell r="E353">
            <v>716</v>
          </cell>
          <cell r="F353">
            <v>40</v>
          </cell>
          <cell r="G353" t="str">
            <v>M.</v>
          </cell>
        </row>
        <row r="354">
          <cell r="C354">
            <v>484</v>
          </cell>
          <cell r="D354" t="str">
            <v>-  1/C - 185 SQ.MM. FR. W./SHEET</v>
          </cell>
          <cell r="E354">
            <v>835</v>
          </cell>
          <cell r="F354">
            <v>50</v>
          </cell>
          <cell r="G354" t="str">
            <v>M.</v>
          </cell>
        </row>
        <row r="355">
          <cell r="C355">
            <v>485</v>
          </cell>
          <cell r="D355" t="str">
            <v>-  1/C - 240 SQ.MM. FR. W./SHEET</v>
          </cell>
          <cell r="E355">
            <v>1051</v>
          </cell>
          <cell r="F355">
            <v>60</v>
          </cell>
          <cell r="G355" t="str">
            <v>M.</v>
          </cell>
        </row>
        <row r="356">
          <cell r="C356">
            <v>486</v>
          </cell>
          <cell r="D356" t="str">
            <v>-  1/C - 300 SQ.MM. FR. W./SHEET</v>
          </cell>
          <cell r="E356">
            <v>1390</v>
          </cell>
          <cell r="F356">
            <v>70</v>
          </cell>
          <cell r="G356" t="str">
            <v>M.</v>
          </cell>
        </row>
        <row r="357">
          <cell r="C357">
            <v>487</v>
          </cell>
          <cell r="D357" t="str">
            <v>-  1/C - 400 SQ.MM. FR. W./SHEET</v>
          </cell>
          <cell r="E357">
            <v>1679</v>
          </cell>
          <cell r="F357">
            <v>90</v>
          </cell>
          <cell r="G357" t="str">
            <v>M.</v>
          </cell>
        </row>
        <row r="358">
          <cell r="C358">
            <v>488</v>
          </cell>
          <cell r="D358" t="str">
            <v>-  1/C - 500 SQ.MM. FR. W./SHEET</v>
          </cell>
          <cell r="E358">
            <v>1818</v>
          </cell>
          <cell r="F358">
            <v>105</v>
          </cell>
          <cell r="G358" t="str">
            <v>M.</v>
          </cell>
        </row>
        <row r="359">
          <cell r="C359">
            <v>489</v>
          </cell>
          <cell r="D359" t="str">
            <v>-  1/C - 630 SQ.MM. FR. W./SHEET</v>
          </cell>
          <cell r="E359">
            <v>2183</v>
          </cell>
          <cell r="F359">
            <v>120</v>
          </cell>
          <cell r="G359" t="str">
            <v>M.</v>
          </cell>
        </row>
        <row r="360">
          <cell r="C360">
            <v>5</v>
          </cell>
          <cell r="D360" t="str">
            <v>CABLE RACEWAY</v>
          </cell>
        </row>
        <row r="361">
          <cell r="C361">
            <v>501</v>
          </cell>
          <cell r="D361" t="str">
            <v>-  DIA. 1/2" EMT</v>
          </cell>
          <cell r="E361">
            <v>23</v>
          </cell>
          <cell r="F361">
            <v>10</v>
          </cell>
          <cell r="G361" t="str">
            <v>M.</v>
          </cell>
        </row>
        <row r="362">
          <cell r="C362">
            <v>502</v>
          </cell>
          <cell r="D362" t="str">
            <v>-  DIA. 3/4" EMT</v>
          </cell>
          <cell r="E362">
            <v>34</v>
          </cell>
          <cell r="F362">
            <v>15</v>
          </cell>
          <cell r="G362" t="str">
            <v>M.</v>
          </cell>
        </row>
        <row r="363">
          <cell r="C363">
            <v>503</v>
          </cell>
          <cell r="D363" t="str">
            <v>-  DIA. 1" EMT</v>
          </cell>
          <cell r="E363">
            <v>48</v>
          </cell>
          <cell r="F363">
            <v>18</v>
          </cell>
          <cell r="G363" t="str">
            <v>M.</v>
          </cell>
        </row>
        <row r="364">
          <cell r="C364">
            <v>504</v>
          </cell>
          <cell r="D364" t="str">
            <v>-  DIA. 1 1/4" EMT</v>
          </cell>
          <cell r="E364">
            <v>79</v>
          </cell>
          <cell r="F364">
            <v>25</v>
          </cell>
          <cell r="G364" t="str">
            <v>M.</v>
          </cell>
        </row>
        <row r="365">
          <cell r="C365">
            <v>505</v>
          </cell>
          <cell r="D365" t="str">
            <v>-  DIA. 1 1/2" EMT</v>
          </cell>
          <cell r="E365">
            <v>92</v>
          </cell>
          <cell r="F365">
            <v>30</v>
          </cell>
          <cell r="G365" t="str">
            <v>M.</v>
          </cell>
        </row>
        <row r="366">
          <cell r="C366">
            <v>506</v>
          </cell>
          <cell r="D366" t="str">
            <v>-  DIA. 2" EMT</v>
          </cell>
          <cell r="E366">
            <v>114</v>
          </cell>
          <cell r="F366">
            <v>40</v>
          </cell>
          <cell r="G366" t="str">
            <v>M.</v>
          </cell>
        </row>
        <row r="367">
          <cell r="C367">
            <v>507</v>
          </cell>
          <cell r="D367" t="str">
            <v>-  DIA. 1/2" IMC</v>
          </cell>
          <cell r="E367">
            <v>45</v>
          </cell>
          <cell r="F367">
            <v>13</v>
          </cell>
          <cell r="G367" t="str">
            <v>M.</v>
          </cell>
        </row>
        <row r="368">
          <cell r="C368">
            <v>508</v>
          </cell>
          <cell r="D368" t="str">
            <v>-  DIA. 3/4" IMC</v>
          </cell>
          <cell r="E368">
            <v>61</v>
          </cell>
          <cell r="F368">
            <v>15</v>
          </cell>
          <cell r="G368" t="str">
            <v>M.</v>
          </cell>
        </row>
        <row r="369">
          <cell r="C369">
            <v>509</v>
          </cell>
          <cell r="D369" t="str">
            <v>-  DIA. 1" IMC</v>
          </cell>
          <cell r="E369">
            <v>82</v>
          </cell>
          <cell r="F369">
            <v>20</v>
          </cell>
          <cell r="G369" t="str">
            <v>M.</v>
          </cell>
        </row>
        <row r="370">
          <cell r="C370">
            <v>510</v>
          </cell>
          <cell r="D370" t="str">
            <v>-  DIA. 1 1/4" IMC</v>
          </cell>
          <cell r="E370">
            <v>105</v>
          </cell>
          <cell r="F370">
            <v>25</v>
          </cell>
          <cell r="G370" t="str">
            <v>M.</v>
          </cell>
        </row>
        <row r="371">
          <cell r="C371">
            <v>511</v>
          </cell>
          <cell r="D371" t="str">
            <v>-  DIA. 1 1/2" IMC</v>
          </cell>
          <cell r="E371">
            <v>130</v>
          </cell>
          <cell r="F371">
            <v>30</v>
          </cell>
          <cell r="G371" t="str">
            <v>M.</v>
          </cell>
        </row>
        <row r="372">
          <cell r="C372">
            <v>512</v>
          </cell>
          <cell r="D372" t="str">
            <v>-  DIA. 2" IMC</v>
          </cell>
          <cell r="E372">
            <v>174</v>
          </cell>
          <cell r="F372">
            <v>35</v>
          </cell>
          <cell r="G372" t="str">
            <v>M.</v>
          </cell>
        </row>
        <row r="373">
          <cell r="C373">
            <v>513</v>
          </cell>
          <cell r="D373" t="str">
            <v>-  DIA. 2 1/2" IMC</v>
          </cell>
          <cell r="E373">
            <v>282</v>
          </cell>
          <cell r="F373">
            <v>45</v>
          </cell>
          <cell r="G373" t="str">
            <v>M.</v>
          </cell>
        </row>
        <row r="374">
          <cell r="C374">
            <v>514</v>
          </cell>
          <cell r="D374" t="str">
            <v>-  DIA. 3" IMC</v>
          </cell>
          <cell r="E374">
            <v>342</v>
          </cell>
          <cell r="F374">
            <v>50</v>
          </cell>
          <cell r="G374" t="str">
            <v>M.</v>
          </cell>
        </row>
        <row r="375">
          <cell r="C375">
            <v>515</v>
          </cell>
          <cell r="D375" t="str">
            <v>-  DIA. 3 1/2" IMC</v>
          </cell>
          <cell r="E375">
            <v>397</v>
          </cell>
          <cell r="F375">
            <v>55</v>
          </cell>
          <cell r="G375" t="str">
            <v>M.</v>
          </cell>
        </row>
        <row r="376">
          <cell r="C376">
            <v>516</v>
          </cell>
          <cell r="D376" t="str">
            <v>-  DIA. 4" IMC</v>
          </cell>
          <cell r="E376">
            <v>433</v>
          </cell>
          <cell r="F376">
            <v>60</v>
          </cell>
          <cell r="G376" t="str">
            <v>M.</v>
          </cell>
        </row>
        <row r="377">
          <cell r="C377">
            <v>517</v>
          </cell>
          <cell r="D377" t="str">
            <v>-  DIA. 5" IMC</v>
          </cell>
          <cell r="E377">
            <v>747</v>
          </cell>
          <cell r="F377">
            <v>70</v>
          </cell>
          <cell r="G377" t="str">
            <v>M.</v>
          </cell>
        </row>
        <row r="378">
          <cell r="C378">
            <v>518</v>
          </cell>
          <cell r="D378" t="str">
            <v>-  DIA. 1/2" RSC</v>
          </cell>
          <cell r="E378">
            <v>64</v>
          </cell>
          <cell r="F378">
            <v>15</v>
          </cell>
          <cell r="G378" t="str">
            <v>M.</v>
          </cell>
        </row>
        <row r="379">
          <cell r="C379">
            <v>519</v>
          </cell>
          <cell r="D379" t="str">
            <v>-  DIA. 3/4" RSC</v>
          </cell>
          <cell r="E379">
            <v>82</v>
          </cell>
          <cell r="F379">
            <v>20</v>
          </cell>
          <cell r="G379" t="str">
            <v>M.</v>
          </cell>
        </row>
        <row r="380">
          <cell r="C380">
            <v>520</v>
          </cell>
          <cell r="D380" t="str">
            <v>-  DIA. 1" RSC</v>
          </cell>
          <cell r="E380">
            <v>120</v>
          </cell>
          <cell r="F380">
            <v>25</v>
          </cell>
          <cell r="G380" t="str">
            <v>M.</v>
          </cell>
        </row>
        <row r="381">
          <cell r="C381">
            <v>521</v>
          </cell>
          <cell r="D381" t="str">
            <v>-  DIA. 1 1/4" RSC</v>
          </cell>
          <cell r="E381">
            <v>153</v>
          </cell>
          <cell r="F381">
            <v>35</v>
          </cell>
          <cell r="G381" t="str">
            <v>M.</v>
          </cell>
        </row>
        <row r="382">
          <cell r="C382">
            <v>522</v>
          </cell>
          <cell r="D382" t="str">
            <v>-  DIA. 1 1/2" RSC</v>
          </cell>
          <cell r="E382">
            <v>182</v>
          </cell>
          <cell r="F382">
            <v>45</v>
          </cell>
          <cell r="G382" t="str">
            <v>M.</v>
          </cell>
        </row>
        <row r="383">
          <cell r="C383">
            <v>523</v>
          </cell>
          <cell r="D383" t="str">
            <v>-  DIA. 2" RSC</v>
          </cell>
          <cell r="E383">
            <v>243</v>
          </cell>
          <cell r="F383">
            <v>55</v>
          </cell>
          <cell r="G383" t="str">
            <v>M.</v>
          </cell>
        </row>
        <row r="384">
          <cell r="C384">
            <v>524</v>
          </cell>
          <cell r="D384" t="str">
            <v>-  DIA. 2 1/2" RSC</v>
          </cell>
          <cell r="E384">
            <v>373</v>
          </cell>
          <cell r="F384">
            <v>80</v>
          </cell>
          <cell r="G384" t="str">
            <v>M.</v>
          </cell>
        </row>
        <row r="385">
          <cell r="C385">
            <v>525</v>
          </cell>
          <cell r="D385" t="str">
            <v>-  DIA. 3" RSC</v>
          </cell>
          <cell r="E385">
            <v>480</v>
          </cell>
          <cell r="F385">
            <v>90</v>
          </cell>
          <cell r="G385" t="str">
            <v>M.</v>
          </cell>
        </row>
        <row r="386">
          <cell r="C386">
            <v>526</v>
          </cell>
          <cell r="D386" t="str">
            <v>-  DIA. 3 1/2" RSC</v>
          </cell>
          <cell r="E386">
            <v>606</v>
          </cell>
          <cell r="F386">
            <v>100</v>
          </cell>
          <cell r="G386" t="str">
            <v>M.</v>
          </cell>
        </row>
        <row r="387">
          <cell r="C387">
            <v>527</v>
          </cell>
          <cell r="D387" t="str">
            <v>-  DIA. 4" RSC</v>
          </cell>
          <cell r="E387">
            <v>706</v>
          </cell>
          <cell r="F387">
            <v>125</v>
          </cell>
          <cell r="G387" t="str">
            <v>M.</v>
          </cell>
        </row>
        <row r="388">
          <cell r="C388">
            <v>528</v>
          </cell>
          <cell r="D388" t="str">
            <v>-  DIA. 5" RSC</v>
          </cell>
          <cell r="E388">
            <v>1016</v>
          </cell>
          <cell r="F388">
            <v>140</v>
          </cell>
          <cell r="G388" t="str">
            <v>M.</v>
          </cell>
        </row>
        <row r="389">
          <cell r="D389" t="str">
            <v>SPACE</v>
          </cell>
        </row>
        <row r="390">
          <cell r="C390">
            <v>530</v>
          </cell>
          <cell r="D390" t="str">
            <v>-  DIA. 25 MM. HDPE-PN4</v>
          </cell>
          <cell r="E390">
            <v>20</v>
          </cell>
          <cell r="F390">
            <v>10</v>
          </cell>
          <cell r="G390" t="str">
            <v>M.</v>
          </cell>
        </row>
        <row r="391">
          <cell r="C391">
            <v>531</v>
          </cell>
          <cell r="D391" t="str">
            <v>-  DIA. 32 MM. HDPE-PN4</v>
          </cell>
          <cell r="E391">
            <v>25</v>
          </cell>
          <cell r="F391">
            <v>15</v>
          </cell>
          <cell r="G391" t="str">
            <v>M.</v>
          </cell>
        </row>
        <row r="392">
          <cell r="C392">
            <v>532</v>
          </cell>
          <cell r="D392" t="str">
            <v>-  DIA. 40 MM. HDPE-PN4</v>
          </cell>
          <cell r="E392">
            <v>34</v>
          </cell>
          <cell r="F392">
            <v>18</v>
          </cell>
          <cell r="G392" t="str">
            <v>M.</v>
          </cell>
        </row>
        <row r="393">
          <cell r="C393">
            <v>533</v>
          </cell>
          <cell r="D393" t="str">
            <v>-  DIA. 50 MM. HDPE-PN4</v>
          </cell>
          <cell r="E393">
            <v>38</v>
          </cell>
          <cell r="F393">
            <v>25</v>
          </cell>
          <cell r="G393" t="str">
            <v>M.</v>
          </cell>
        </row>
        <row r="394">
          <cell r="C394">
            <v>534</v>
          </cell>
          <cell r="D394" t="str">
            <v>-  DIA. 63 MM. HDPE-PN4</v>
          </cell>
          <cell r="E394">
            <v>56</v>
          </cell>
          <cell r="F394">
            <v>30</v>
          </cell>
          <cell r="G394" t="str">
            <v>M.</v>
          </cell>
        </row>
        <row r="395">
          <cell r="C395">
            <v>535</v>
          </cell>
          <cell r="D395" t="str">
            <v>-  DIA. 75 MM. HDPE-PN4</v>
          </cell>
          <cell r="E395">
            <v>81</v>
          </cell>
          <cell r="F395">
            <v>40</v>
          </cell>
          <cell r="G395" t="str">
            <v>M.</v>
          </cell>
        </row>
        <row r="396">
          <cell r="C396">
            <v>536</v>
          </cell>
          <cell r="D396" t="str">
            <v>-  DIA. 90 MM. HDPE-PN4</v>
          </cell>
          <cell r="E396">
            <v>116</v>
          </cell>
          <cell r="F396">
            <v>47</v>
          </cell>
          <cell r="G396" t="str">
            <v>M.</v>
          </cell>
        </row>
        <row r="397">
          <cell r="C397">
            <v>537</v>
          </cell>
          <cell r="D397" t="str">
            <v>-  DIA. 110 MM. HDPE-PN4</v>
          </cell>
          <cell r="E397">
            <v>170</v>
          </cell>
          <cell r="F397">
            <v>55</v>
          </cell>
          <cell r="G397" t="str">
            <v>M.</v>
          </cell>
        </row>
        <row r="398">
          <cell r="C398">
            <v>538</v>
          </cell>
          <cell r="D398" t="str">
            <v>-  DIA. 125 MM. HDPE-PN4</v>
          </cell>
          <cell r="E398">
            <v>220</v>
          </cell>
          <cell r="F398">
            <v>65</v>
          </cell>
          <cell r="G398" t="str">
            <v>M.</v>
          </cell>
        </row>
        <row r="399">
          <cell r="C399">
            <v>539</v>
          </cell>
          <cell r="D399" t="str">
            <v>-  DIA. 140 MM. HDPE-PN4</v>
          </cell>
          <cell r="E399">
            <v>278</v>
          </cell>
          <cell r="F399">
            <v>70</v>
          </cell>
          <cell r="G399" t="str">
            <v>M.</v>
          </cell>
        </row>
        <row r="400">
          <cell r="C400">
            <v>540</v>
          </cell>
          <cell r="D400" t="str">
            <v>-  DIA. 160 MM. HDPE-PN4</v>
          </cell>
          <cell r="E400">
            <v>363</v>
          </cell>
          <cell r="F400">
            <v>75</v>
          </cell>
          <cell r="G400" t="str">
            <v>M.</v>
          </cell>
        </row>
        <row r="401">
          <cell r="C401">
            <v>541</v>
          </cell>
          <cell r="D401" t="str">
            <v>-  DIA. 180 MM. HDPE-PN4</v>
          </cell>
          <cell r="E401">
            <v>462</v>
          </cell>
          <cell r="F401">
            <v>80</v>
          </cell>
          <cell r="G401" t="str">
            <v>M.</v>
          </cell>
        </row>
        <row r="402">
          <cell r="D402" t="str">
            <v>SPACE</v>
          </cell>
        </row>
        <row r="403">
          <cell r="C403">
            <v>546</v>
          </cell>
          <cell r="D403" t="str">
            <v>-  DIA. 25 MM. HDPE-PN6</v>
          </cell>
          <cell r="E403">
            <v>20</v>
          </cell>
          <cell r="F403">
            <v>10</v>
          </cell>
          <cell r="G403" t="str">
            <v>M.</v>
          </cell>
        </row>
        <row r="404">
          <cell r="C404">
            <v>547</v>
          </cell>
          <cell r="D404" t="str">
            <v>-  DIA. 32 MM. HDPE-PN6</v>
          </cell>
          <cell r="E404">
            <v>25</v>
          </cell>
          <cell r="F404">
            <v>15</v>
          </cell>
          <cell r="G404" t="str">
            <v>M.</v>
          </cell>
        </row>
        <row r="405">
          <cell r="C405">
            <v>548</v>
          </cell>
          <cell r="D405" t="str">
            <v>-  DIA. 40 MM. HDPE-PN6</v>
          </cell>
          <cell r="E405">
            <v>34</v>
          </cell>
          <cell r="F405">
            <v>18</v>
          </cell>
          <cell r="G405" t="str">
            <v>M.</v>
          </cell>
        </row>
        <row r="406">
          <cell r="C406">
            <v>549</v>
          </cell>
          <cell r="D406" t="str">
            <v>-  DIA. 50 MM. HDPE-PN6</v>
          </cell>
          <cell r="E406">
            <v>53</v>
          </cell>
          <cell r="F406">
            <v>25</v>
          </cell>
          <cell r="G406" t="str">
            <v>M.</v>
          </cell>
        </row>
        <row r="407">
          <cell r="C407">
            <v>550</v>
          </cell>
          <cell r="D407" t="str">
            <v>-  DIA. 63 MM. HDPE-PN6</v>
          </cell>
          <cell r="E407">
            <v>83</v>
          </cell>
          <cell r="F407">
            <v>30</v>
          </cell>
          <cell r="G407" t="str">
            <v>M.</v>
          </cell>
        </row>
        <row r="408">
          <cell r="C408">
            <v>551</v>
          </cell>
          <cell r="D408" t="str">
            <v>-  DIA. 75 MM. HDPE-PN6</v>
          </cell>
          <cell r="E408">
            <v>116</v>
          </cell>
          <cell r="F408">
            <v>40</v>
          </cell>
          <cell r="G408" t="str">
            <v>M.</v>
          </cell>
        </row>
        <row r="409">
          <cell r="C409">
            <v>552</v>
          </cell>
          <cell r="D409" t="str">
            <v>-  DIA. 90 MM. HDPE-PN6</v>
          </cell>
          <cell r="E409">
            <v>166</v>
          </cell>
          <cell r="F409">
            <v>47</v>
          </cell>
          <cell r="G409" t="str">
            <v>M.</v>
          </cell>
        </row>
        <row r="410">
          <cell r="C410">
            <v>553</v>
          </cell>
          <cell r="D410" t="str">
            <v>-  DIA. 110 MM. HDPE-PN6</v>
          </cell>
          <cell r="E410">
            <v>248</v>
          </cell>
          <cell r="F410">
            <v>55</v>
          </cell>
          <cell r="G410" t="str">
            <v>M.</v>
          </cell>
        </row>
        <row r="411">
          <cell r="C411">
            <v>554</v>
          </cell>
          <cell r="D411" t="str">
            <v>-  DIA. 125 MM. HDPE-PN6</v>
          </cell>
          <cell r="E411">
            <v>318</v>
          </cell>
          <cell r="F411">
            <v>65</v>
          </cell>
          <cell r="G411" t="str">
            <v>M.</v>
          </cell>
        </row>
        <row r="412">
          <cell r="C412">
            <v>555</v>
          </cell>
          <cell r="D412" t="str">
            <v>-  DIA. 140 MM. HDPE-PN6</v>
          </cell>
          <cell r="E412">
            <v>399</v>
          </cell>
          <cell r="F412">
            <v>70</v>
          </cell>
          <cell r="G412" t="str">
            <v>M.</v>
          </cell>
        </row>
        <row r="413">
          <cell r="C413">
            <v>556</v>
          </cell>
          <cell r="D413" t="str">
            <v>-  DIA. 160 MM. HDPE-PN6</v>
          </cell>
          <cell r="E413">
            <v>520</v>
          </cell>
          <cell r="F413">
            <v>75</v>
          </cell>
          <cell r="G413" t="str">
            <v>M.</v>
          </cell>
        </row>
        <row r="414">
          <cell r="C414">
            <v>557</v>
          </cell>
          <cell r="D414" t="str">
            <v>-  DIA. 180 MM. HDPE-PN6</v>
          </cell>
          <cell r="E414">
            <v>655</v>
          </cell>
          <cell r="F414">
            <v>80</v>
          </cell>
          <cell r="G414" t="str">
            <v>M.</v>
          </cell>
        </row>
        <row r="415">
          <cell r="D415" t="str">
            <v>SPACE</v>
          </cell>
        </row>
        <row r="416">
          <cell r="C416">
            <v>561</v>
          </cell>
          <cell r="D416" t="str">
            <v>-  DIA. 2" FRE</v>
          </cell>
          <cell r="E416">
            <v>380</v>
          </cell>
          <cell r="F416">
            <v>50</v>
          </cell>
          <cell r="G416" t="str">
            <v>M.</v>
          </cell>
        </row>
        <row r="417">
          <cell r="C417">
            <v>562</v>
          </cell>
          <cell r="D417" t="str">
            <v>-  DIA. 2 1/2" FRE</v>
          </cell>
          <cell r="E417">
            <v>430</v>
          </cell>
          <cell r="F417">
            <v>60</v>
          </cell>
          <cell r="G417" t="str">
            <v>M.</v>
          </cell>
        </row>
        <row r="418">
          <cell r="C418">
            <v>563</v>
          </cell>
          <cell r="D418" t="str">
            <v>-  DIA. 3" FRE</v>
          </cell>
          <cell r="E418">
            <v>490</v>
          </cell>
          <cell r="F418">
            <v>70</v>
          </cell>
          <cell r="G418" t="str">
            <v>M.</v>
          </cell>
        </row>
        <row r="419">
          <cell r="C419">
            <v>564</v>
          </cell>
          <cell r="D419" t="str">
            <v>-  DIA. 4" FRE</v>
          </cell>
          <cell r="E419">
            <v>550</v>
          </cell>
          <cell r="F419">
            <v>70</v>
          </cell>
          <cell r="G419" t="str">
            <v>M.</v>
          </cell>
        </row>
        <row r="420">
          <cell r="C420">
            <v>565</v>
          </cell>
          <cell r="D420" t="str">
            <v>-  DIA. 5" FRE</v>
          </cell>
          <cell r="E420">
            <v>830</v>
          </cell>
          <cell r="F420">
            <v>100</v>
          </cell>
          <cell r="G420" t="str">
            <v>M.</v>
          </cell>
        </row>
        <row r="421">
          <cell r="C421">
            <v>566</v>
          </cell>
          <cell r="D421" t="str">
            <v>-  DIA. 6" FRE</v>
          </cell>
          <cell r="E421">
            <v>1330</v>
          </cell>
          <cell r="F421">
            <v>150</v>
          </cell>
          <cell r="G421" t="str">
            <v>M.</v>
          </cell>
        </row>
        <row r="422">
          <cell r="D422" t="str">
            <v>SPACE</v>
          </cell>
        </row>
        <row r="423">
          <cell r="D423" t="str">
            <v>5"CONDUIT IN DUCT BANK</v>
          </cell>
        </row>
        <row r="424">
          <cell r="C424">
            <v>571</v>
          </cell>
          <cell r="D424" t="str">
            <v xml:space="preserve">-  DIA. 125 MM. HDPE-PN6 (2x1) DUCT BANK </v>
          </cell>
          <cell r="E424">
            <v>1480</v>
          </cell>
          <cell r="F424">
            <v>600</v>
          </cell>
          <cell r="G424" t="str">
            <v>M.</v>
          </cell>
        </row>
        <row r="425">
          <cell r="C425">
            <v>572</v>
          </cell>
          <cell r="D425" t="str">
            <v xml:space="preserve">-  DIA. 125 MM. HDPE-PN6 (2x2) DUCT BANK </v>
          </cell>
          <cell r="E425">
            <v>2420</v>
          </cell>
          <cell r="F425">
            <v>800</v>
          </cell>
          <cell r="G425" t="str">
            <v>M.</v>
          </cell>
        </row>
        <row r="426">
          <cell r="C426">
            <v>573</v>
          </cell>
          <cell r="D426" t="str">
            <v xml:space="preserve">-  DIA. 125 MM. HDPE-PN6 (2x3) DUCT BANK </v>
          </cell>
          <cell r="E426">
            <v>3400</v>
          </cell>
          <cell r="F426">
            <v>1000</v>
          </cell>
          <cell r="G426" t="str">
            <v>M.</v>
          </cell>
        </row>
        <row r="427">
          <cell r="D427" t="str">
            <v>SPACE</v>
          </cell>
        </row>
        <row r="428">
          <cell r="C428">
            <v>576</v>
          </cell>
          <cell r="D428" t="str">
            <v xml:space="preserve">-  DIA. 5" FRE (2x1) CONDUIT </v>
          </cell>
          <cell r="E428">
            <v>1480</v>
          </cell>
          <cell r="F428">
            <v>300</v>
          </cell>
          <cell r="G428" t="str">
            <v>M.</v>
          </cell>
        </row>
        <row r="429">
          <cell r="C429">
            <v>577</v>
          </cell>
          <cell r="D429" t="str">
            <v xml:space="preserve">-  DIA. 5" FRE (2x2) CONDUIT </v>
          </cell>
          <cell r="E429">
            <v>2830</v>
          </cell>
          <cell r="F429">
            <v>400</v>
          </cell>
          <cell r="G429" t="str">
            <v>M.</v>
          </cell>
        </row>
        <row r="430">
          <cell r="C430">
            <v>578</v>
          </cell>
          <cell r="D430" t="str">
            <v xml:space="preserve">-  DIA. 5" FRE (2x3) CONDUIT </v>
          </cell>
          <cell r="E430">
            <v>3970</v>
          </cell>
          <cell r="F430">
            <v>600</v>
          </cell>
          <cell r="G430" t="str">
            <v>M.</v>
          </cell>
        </row>
        <row r="431">
          <cell r="D431" t="str">
            <v>SPACE</v>
          </cell>
        </row>
        <row r="432">
          <cell r="C432">
            <v>591</v>
          </cell>
          <cell r="D432" t="str">
            <v>-  DIA. 1/2" PVC-CLASS2</v>
          </cell>
          <cell r="E432">
            <v>11</v>
          </cell>
          <cell r="F432">
            <v>5</v>
          </cell>
          <cell r="G432" t="str">
            <v>M.</v>
          </cell>
        </row>
        <row r="433">
          <cell r="C433">
            <v>592</v>
          </cell>
          <cell r="D433" t="str">
            <v>-  DIA. 3/4" PVC-CLASS2</v>
          </cell>
          <cell r="E433">
            <v>13</v>
          </cell>
          <cell r="F433">
            <v>8</v>
          </cell>
          <cell r="G433" t="str">
            <v>M.</v>
          </cell>
        </row>
        <row r="434">
          <cell r="C434">
            <v>593</v>
          </cell>
          <cell r="D434" t="str">
            <v>-  DIA. 1" PVC-CLASS2</v>
          </cell>
          <cell r="E434">
            <v>24</v>
          </cell>
          <cell r="F434">
            <v>12</v>
          </cell>
          <cell r="G434" t="str">
            <v>M.</v>
          </cell>
        </row>
        <row r="435">
          <cell r="C435">
            <v>594</v>
          </cell>
          <cell r="D435" t="str">
            <v>-  DIA. 1 1/4" PVC-CLASS2</v>
          </cell>
          <cell r="E435">
            <v>34</v>
          </cell>
          <cell r="F435">
            <v>18</v>
          </cell>
          <cell r="G435" t="str">
            <v>M.</v>
          </cell>
        </row>
        <row r="436">
          <cell r="C436">
            <v>595</v>
          </cell>
          <cell r="D436" t="str">
            <v>-  DIA. 1 1/2" PVC-CLASS2</v>
          </cell>
          <cell r="E436">
            <v>44</v>
          </cell>
          <cell r="F436">
            <v>20</v>
          </cell>
          <cell r="G436" t="str">
            <v>M.</v>
          </cell>
        </row>
        <row r="437">
          <cell r="C437">
            <v>596</v>
          </cell>
          <cell r="D437" t="str">
            <v>-  DIA. 2" PVC-CLASS2</v>
          </cell>
          <cell r="E437">
            <v>62</v>
          </cell>
          <cell r="F437">
            <v>24</v>
          </cell>
          <cell r="G437" t="str">
            <v>M.</v>
          </cell>
        </row>
        <row r="438">
          <cell r="C438">
            <v>597</v>
          </cell>
          <cell r="D438" t="str">
            <v>-  DIA. 2 1/2" PVC-CLASS3</v>
          </cell>
          <cell r="E438">
            <v>80</v>
          </cell>
          <cell r="F438">
            <v>30</v>
          </cell>
          <cell r="G438" t="str">
            <v>M.</v>
          </cell>
        </row>
        <row r="439">
          <cell r="C439">
            <v>598</v>
          </cell>
          <cell r="D439" t="str">
            <v>-  DIA. 3" PVC-CLASS2</v>
          </cell>
          <cell r="E439">
            <v>126</v>
          </cell>
          <cell r="F439">
            <v>35</v>
          </cell>
          <cell r="G439" t="str">
            <v>M.</v>
          </cell>
        </row>
        <row r="440">
          <cell r="C440">
            <v>599</v>
          </cell>
          <cell r="D440" t="str">
            <v>-  DIA. 4" PVC-CLASS2</v>
          </cell>
          <cell r="E440">
            <v>192</v>
          </cell>
          <cell r="F440">
            <v>40</v>
          </cell>
          <cell r="G440" t="str">
            <v>M.</v>
          </cell>
        </row>
        <row r="441">
          <cell r="D441" t="str">
            <v>SPACE</v>
          </cell>
        </row>
        <row r="442">
          <cell r="C442">
            <v>6</v>
          </cell>
          <cell r="D442" t="str">
            <v>WIRE WAY (1.6 mm.THICK)</v>
          </cell>
        </row>
        <row r="443">
          <cell r="C443">
            <v>601</v>
          </cell>
          <cell r="D443" t="str">
            <v>-  50 mm.x50 mm. WIRE WAY</v>
          </cell>
          <cell r="E443">
            <v>192</v>
          </cell>
          <cell r="F443">
            <v>11</v>
          </cell>
          <cell r="G443" t="str">
            <v>M.</v>
          </cell>
        </row>
        <row r="444">
          <cell r="C444">
            <v>602</v>
          </cell>
          <cell r="D444" t="str">
            <v>-  50 mm.x75 mm. WIRE WAY</v>
          </cell>
          <cell r="E444">
            <v>230</v>
          </cell>
          <cell r="F444">
            <v>14</v>
          </cell>
          <cell r="G444" t="str">
            <v>M.</v>
          </cell>
        </row>
        <row r="445">
          <cell r="C445">
            <v>603</v>
          </cell>
          <cell r="D445" t="str">
            <v>-  50 mm.x100 mm. WIRE WAY</v>
          </cell>
          <cell r="E445">
            <v>263</v>
          </cell>
          <cell r="F445">
            <v>17</v>
          </cell>
          <cell r="G445" t="str">
            <v>M.</v>
          </cell>
        </row>
        <row r="446">
          <cell r="C446">
            <v>604</v>
          </cell>
          <cell r="D446" t="str">
            <v>-  50 mm.x125 mm. WIRE WAY</v>
          </cell>
          <cell r="E446">
            <v>300</v>
          </cell>
          <cell r="F446">
            <v>20</v>
          </cell>
          <cell r="G446" t="str">
            <v>M.</v>
          </cell>
        </row>
        <row r="447">
          <cell r="C447">
            <v>605</v>
          </cell>
          <cell r="D447" t="str">
            <v>-  50 mm.x150 mm. WIRE WAY</v>
          </cell>
          <cell r="E447">
            <v>340</v>
          </cell>
          <cell r="F447">
            <v>23</v>
          </cell>
          <cell r="G447" t="str">
            <v>M.</v>
          </cell>
        </row>
        <row r="448">
          <cell r="C448">
            <v>606</v>
          </cell>
          <cell r="D448" t="str">
            <v>-  50 mm.x200 mm. WIRE WAY</v>
          </cell>
          <cell r="E448">
            <v>400</v>
          </cell>
          <cell r="F448">
            <v>26</v>
          </cell>
          <cell r="G448" t="str">
            <v>M.</v>
          </cell>
        </row>
        <row r="449">
          <cell r="C449">
            <v>607</v>
          </cell>
          <cell r="D449" t="str">
            <v>-  50 mm.x250 mm. WIRE WAY</v>
          </cell>
          <cell r="E449">
            <v>483</v>
          </cell>
          <cell r="F449">
            <v>29</v>
          </cell>
          <cell r="G449" t="str">
            <v>M.</v>
          </cell>
        </row>
        <row r="450">
          <cell r="C450">
            <v>608</v>
          </cell>
          <cell r="D450" t="str">
            <v>-  75 mm.x100 mm. WIRE WAY</v>
          </cell>
          <cell r="E450">
            <v>300</v>
          </cell>
          <cell r="F450">
            <v>20</v>
          </cell>
          <cell r="G450" t="str">
            <v>M.</v>
          </cell>
        </row>
        <row r="451">
          <cell r="C451">
            <v>609</v>
          </cell>
          <cell r="D451" t="str">
            <v>-  75 mm.x150 mm. WIRE WAY</v>
          </cell>
          <cell r="E451">
            <v>375</v>
          </cell>
          <cell r="F451">
            <v>25</v>
          </cell>
          <cell r="G451" t="str">
            <v>M.</v>
          </cell>
        </row>
        <row r="452">
          <cell r="C452">
            <v>610</v>
          </cell>
          <cell r="D452" t="str">
            <v>-  75 mm.x200 mm. WIRE WAY</v>
          </cell>
          <cell r="E452">
            <v>446</v>
          </cell>
          <cell r="F452">
            <v>28</v>
          </cell>
          <cell r="G452" t="str">
            <v>M.</v>
          </cell>
        </row>
        <row r="453">
          <cell r="C453">
            <v>611</v>
          </cell>
          <cell r="D453" t="str">
            <v>-  75 mm.x250 mm. WIRE WAY</v>
          </cell>
          <cell r="E453">
            <v>520</v>
          </cell>
          <cell r="F453">
            <v>32</v>
          </cell>
          <cell r="G453" t="str">
            <v>M.</v>
          </cell>
        </row>
        <row r="454">
          <cell r="C454">
            <v>612</v>
          </cell>
          <cell r="D454" t="str">
            <v>-  75 mm.x300 mm. WIRE WAY</v>
          </cell>
          <cell r="E454">
            <v>590</v>
          </cell>
          <cell r="F454">
            <v>35</v>
          </cell>
          <cell r="G454" t="str">
            <v>M.</v>
          </cell>
        </row>
        <row r="455">
          <cell r="C455">
            <v>613</v>
          </cell>
          <cell r="D455" t="str">
            <v>-  100 mm.x100 mm. WIRE WAY</v>
          </cell>
          <cell r="E455">
            <v>340</v>
          </cell>
          <cell r="F455">
            <v>23</v>
          </cell>
          <cell r="G455" t="str">
            <v>M.</v>
          </cell>
        </row>
        <row r="456">
          <cell r="C456">
            <v>614</v>
          </cell>
          <cell r="D456" t="str">
            <v>-  100 mm.x150 mm. WIRE WAY</v>
          </cell>
          <cell r="E456">
            <v>400</v>
          </cell>
          <cell r="F456">
            <v>26</v>
          </cell>
          <cell r="G456" t="str">
            <v>M.</v>
          </cell>
        </row>
        <row r="457">
          <cell r="C457">
            <v>615</v>
          </cell>
          <cell r="D457" t="str">
            <v>-  100 mm.x200 mm. WIRE WAY</v>
          </cell>
          <cell r="E457">
            <v>483</v>
          </cell>
          <cell r="F457">
            <v>29</v>
          </cell>
          <cell r="G457" t="str">
            <v>M.</v>
          </cell>
        </row>
        <row r="458">
          <cell r="C458">
            <v>616</v>
          </cell>
          <cell r="D458" t="str">
            <v>-  100 mm.x250 mm. WIRE WAY</v>
          </cell>
          <cell r="E458">
            <v>550</v>
          </cell>
          <cell r="F458">
            <v>34</v>
          </cell>
          <cell r="G458" t="str">
            <v>M.</v>
          </cell>
        </row>
        <row r="459">
          <cell r="C459">
            <v>617</v>
          </cell>
          <cell r="D459" t="str">
            <v>-  100 mm.x300 mm. WIRE WAY</v>
          </cell>
          <cell r="E459">
            <v>630</v>
          </cell>
          <cell r="F459">
            <v>37</v>
          </cell>
          <cell r="G459" t="str">
            <v>M.</v>
          </cell>
        </row>
        <row r="460">
          <cell r="C460">
            <v>618</v>
          </cell>
          <cell r="D460" t="str">
            <v>-  100 mm.x350 mm. WIRE WAY</v>
          </cell>
          <cell r="E460">
            <v>700</v>
          </cell>
          <cell r="F460">
            <v>40</v>
          </cell>
          <cell r="G460" t="str">
            <v>M.</v>
          </cell>
        </row>
        <row r="461">
          <cell r="C461">
            <v>619</v>
          </cell>
          <cell r="D461" t="str">
            <v>-  150 mm.x150 mm. WIRE WAY</v>
          </cell>
          <cell r="E461">
            <v>483</v>
          </cell>
          <cell r="F461">
            <v>29</v>
          </cell>
          <cell r="G461" t="str">
            <v>M.</v>
          </cell>
        </row>
        <row r="462">
          <cell r="C462">
            <v>620</v>
          </cell>
          <cell r="D462" t="str">
            <v>-  150 mm.x200 mm. WIRE WAY</v>
          </cell>
          <cell r="E462">
            <v>550</v>
          </cell>
          <cell r="F462">
            <v>34</v>
          </cell>
          <cell r="G462" t="str">
            <v>M.</v>
          </cell>
        </row>
        <row r="463">
          <cell r="C463">
            <v>621</v>
          </cell>
          <cell r="D463" t="str">
            <v>-  150 mm.x250 mm. WIRE WAY</v>
          </cell>
          <cell r="E463">
            <v>630</v>
          </cell>
          <cell r="F463">
            <v>37</v>
          </cell>
          <cell r="G463" t="str">
            <v>M.</v>
          </cell>
        </row>
        <row r="464">
          <cell r="C464">
            <v>622</v>
          </cell>
          <cell r="D464" t="str">
            <v>-  150 mm.x300 mm. WIRE WAY</v>
          </cell>
          <cell r="E464">
            <v>700</v>
          </cell>
          <cell r="F464">
            <v>40</v>
          </cell>
          <cell r="G464" t="str">
            <v>M.</v>
          </cell>
        </row>
        <row r="465">
          <cell r="C465">
            <v>623</v>
          </cell>
          <cell r="D465" t="str">
            <v>-  150 mm.x350 mm. WIRE WAY</v>
          </cell>
          <cell r="E465">
            <v>775</v>
          </cell>
          <cell r="F465">
            <v>45</v>
          </cell>
          <cell r="G465" t="str">
            <v>M.</v>
          </cell>
        </row>
        <row r="466">
          <cell r="C466">
            <v>624</v>
          </cell>
          <cell r="D466" t="str">
            <v>-  150 mm.x400 mm. WIRE WAY</v>
          </cell>
          <cell r="E466">
            <v>846</v>
          </cell>
          <cell r="F466">
            <v>48</v>
          </cell>
          <cell r="G466" t="str">
            <v>M.</v>
          </cell>
        </row>
        <row r="467">
          <cell r="C467">
            <v>625</v>
          </cell>
          <cell r="D467" t="str">
            <v>-  200 mm.x200 mm. WIRE WAY</v>
          </cell>
          <cell r="E467">
            <v>500</v>
          </cell>
          <cell r="F467">
            <v>31</v>
          </cell>
          <cell r="G467" t="str">
            <v>M.</v>
          </cell>
        </row>
        <row r="468">
          <cell r="C468">
            <v>626</v>
          </cell>
          <cell r="D468" t="str">
            <v>-  200 mm.x250 mm. WIRE WAY</v>
          </cell>
          <cell r="E468">
            <v>575</v>
          </cell>
          <cell r="F468">
            <v>35</v>
          </cell>
          <cell r="G468" t="str">
            <v>M.</v>
          </cell>
        </row>
        <row r="469">
          <cell r="C469">
            <v>627</v>
          </cell>
          <cell r="D469" t="str">
            <v>-  200 mm.x300 mm. WIRE WAY</v>
          </cell>
          <cell r="E469">
            <v>775</v>
          </cell>
          <cell r="F469">
            <v>45</v>
          </cell>
          <cell r="G469" t="str">
            <v>M.</v>
          </cell>
        </row>
        <row r="470">
          <cell r="C470">
            <v>628</v>
          </cell>
          <cell r="D470" t="str">
            <v>-  200 mm.x350 mm. WIRE WAY</v>
          </cell>
          <cell r="E470">
            <v>846</v>
          </cell>
          <cell r="F470">
            <v>48</v>
          </cell>
          <cell r="G470" t="str">
            <v>M.</v>
          </cell>
        </row>
        <row r="471">
          <cell r="C471">
            <v>629</v>
          </cell>
          <cell r="D471" t="str">
            <v>-  200 mm.x400 mm. WIRE WAY</v>
          </cell>
          <cell r="E471">
            <v>920</v>
          </cell>
          <cell r="F471">
            <v>53</v>
          </cell>
          <cell r="G471" t="str">
            <v>M.</v>
          </cell>
        </row>
        <row r="472">
          <cell r="C472">
            <v>630</v>
          </cell>
          <cell r="D472" t="str">
            <v>-  200 mm.x450 mm. WIRE WAY</v>
          </cell>
          <cell r="E472">
            <v>990</v>
          </cell>
          <cell r="F472">
            <v>56</v>
          </cell>
          <cell r="G472" t="str">
            <v>M.</v>
          </cell>
        </row>
        <row r="473">
          <cell r="C473">
            <v>631</v>
          </cell>
          <cell r="D473" t="str">
            <v>-  250 mm.x250 mm. WIRE WAY</v>
          </cell>
          <cell r="E473">
            <v>775</v>
          </cell>
          <cell r="F473">
            <v>45</v>
          </cell>
          <cell r="G473" t="str">
            <v>M.</v>
          </cell>
        </row>
        <row r="474">
          <cell r="C474">
            <v>632</v>
          </cell>
          <cell r="D474" t="str">
            <v>-  250 mm.x300 mm. WIRE WAY</v>
          </cell>
          <cell r="E474">
            <v>846</v>
          </cell>
          <cell r="F474">
            <v>48</v>
          </cell>
          <cell r="G474" t="str">
            <v>M.</v>
          </cell>
        </row>
        <row r="475">
          <cell r="C475">
            <v>633</v>
          </cell>
          <cell r="D475" t="str">
            <v>-  250 mm.x350 mm. WIRE WAY</v>
          </cell>
          <cell r="E475">
            <v>920</v>
          </cell>
          <cell r="F475">
            <v>53</v>
          </cell>
          <cell r="G475" t="str">
            <v>M.</v>
          </cell>
        </row>
        <row r="476">
          <cell r="C476">
            <v>634</v>
          </cell>
          <cell r="D476" t="str">
            <v>-  250 mm.x400 mm. WIRE WAY</v>
          </cell>
          <cell r="E476">
            <v>990</v>
          </cell>
          <cell r="F476">
            <v>56</v>
          </cell>
          <cell r="G476" t="str">
            <v>M.</v>
          </cell>
        </row>
        <row r="477">
          <cell r="C477">
            <v>635</v>
          </cell>
          <cell r="D477" t="str">
            <v>-  250 mm.x450 mm. WIRE WAY</v>
          </cell>
          <cell r="E477">
            <v>1066</v>
          </cell>
          <cell r="F477">
            <v>60</v>
          </cell>
          <cell r="G477" t="str">
            <v>M.</v>
          </cell>
        </row>
        <row r="478">
          <cell r="C478">
            <v>636</v>
          </cell>
          <cell r="D478" t="str">
            <v>-  250 mm.x500 mm. WIRE WAY</v>
          </cell>
          <cell r="E478">
            <v>1138</v>
          </cell>
          <cell r="F478">
            <v>64</v>
          </cell>
          <cell r="G478" t="str">
            <v>M.</v>
          </cell>
        </row>
        <row r="479">
          <cell r="C479">
            <v>637</v>
          </cell>
          <cell r="D479" t="str">
            <v>-  250 mm.x550 mm. WIRE WAY</v>
          </cell>
          <cell r="E479">
            <v>1213</v>
          </cell>
          <cell r="F479">
            <v>70</v>
          </cell>
          <cell r="G479" t="str">
            <v>M.</v>
          </cell>
        </row>
        <row r="480">
          <cell r="D480" t="str">
            <v/>
          </cell>
        </row>
        <row r="481">
          <cell r="C481">
            <v>64</v>
          </cell>
          <cell r="D481" t="str">
            <v>CABLE TRAY ; ( 2.0 mm. THICK)</v>
          </cell>
        </row>
        <row r="482">
          <cell r="C482">
            <v>641</v>
          </cell>
          <cell r="D482" t="str">
            <v>-  100 mm. CABLE TRAY</v>
          </cell>
          <cell r="E482">
            <v>423</v>
          </cell>
          <cell r="F482">
            <v>29</v>
          </cell>
          <cell r="G482" t="str">
            <v>M.</v>
          </cell>
        </row>
        <row r="483">
          <cell r="C483">
            <v>642</v>
          </cell>
          <cell r="D483" t="str">
            <v>-  200 mm. CABLE TRAY</v>
          </cell>
          <cell r="E483">
            <v>533</v>
          </cell>
          <cell r="F483">
            <v>32</v>
          </cell>
          <cell r="G483" t="str">
            <v>M.</v>
          </cell>
        </row>
        <row r="484">
          <cell r="C484">
            <v>643</v>
          </cell>
          <cell r="D484" t="str">
            <v>-  300 mm. CABLE TRAY</v>
          </cell>
          <cell r="E484">
            <v>640</v>
          </cell>
          <cell r="F484">
            <v>35</v>
          </cell>
          <cell r="G484" t="str">
            <v>M.</v>
          </cell>
        </row>
        <row r="485">
          <cell r="C485">
            <v>644</v>
          </cell>
          <cell r="D485" t="str">
            <v>-  400 mm. CABLE TRAY</v>
          </cell>
          <cell r="E485">
            <v>747</v>
          </cell>
          <cell r="F485">
            <v>42</v>
          </cell>
          <cell r="G485" t="str">
            <v>M.</v>
          </cell>
        </row>
        <row r="486">
          <cell r="C486">
            <v>645</v>
          </cell>
          <cell r="D486" t="str">
            <v>-  500 mm. CABLE TRAY</v>
          </cell>
          <cell r="E486">
            <v>877</v>
          </cell>
          <cell r="F486">
            <v>50</v>
          </cell>
          <cell r="G486" t="str">
            <v>M.</v>
          </cell>
        </row>
        <row r="487">
          <cell r="C487">
            <v>646</v>
          </cell>
          <cell r="D487" t="str">
            <v>-  600 mm. CABLE TRAY</v>
          </cell>
          <cell r="E487">
            <v>986</v>
          </cell>
          <cell r="F487">
            <v>55</v>
          </cell>
          <cell r="G487" t="str">
            <v>M.</v>
          </cell>
        </row>
        <row r="488">
          <cell r="C488">
            <v>647</v>
          </cell>
          <cell r="D488" t="str">
            <v>-  700 mm. CABLE TRAY</v>
          </cell>
          <cell r="E488">
            <v>1094</v>
          </cell>
          <cell r="F488">
            <v>61</v>
          </cell>
          <cell r="G488" t="str">
            <v>M.</v>
          </cell>
        </row>
        <row r="489">
          <cell r="C489">
            <v>648</v>
          </cell>
          <cell r="D489" t="str">
            <v>-  800 mm. CABLE TRAY</v>
          </cell>
          <cell r="E489">
            <v>1200</v>
          </cell>
          <cell r="F489">
            <v>70</v>
          </cell>
          <cell r="G489" t="str">
            <v>M.</v>
          </cell>
        </row>
        <row r="490">
          <cell r="C490">
            <v>649</v>
          </cell>
          <cell r="D490" t="str">
            <v>-  900 mm. CABLE TRAY</v>
          </cell>
          <cell r="E490">
            <v>1320</v>
          </cell>
          <cell r="F490">
            <v>78</v>
          </cell>
          <cell r="G490" t="str">
            <v>M.</v>
          </cell>
        </row>
        <row r="491">
          <cell r="C491">
            <v>650</v>
          </cell>
          <cell r="D491" t="str">
            <v>-  1,000 mm. CABLE TRAY</v>
          </cell>
          <cell r="E491">
            <v>1440</v>
          </cell>
          <cell r="F491">
            <v>82</v>
          </cell>
          <cell r="G491" t="str">
            <v>M.</v>
          </cell>
        </row>
        <row r="492">
          <cell r="C492">
            <v>65</v>
          </cell>
          <cell r="D492" t="str">
            <v>CABLE LADDER ; ( 2.0 mm. THICK)</v>
          </cell>
        </row>
        <row r="493">
          <cell r="C493">
            <v>651</v>
          </cell>
          <cell r="D493" t="str">
            <v>-  100 mm. CABLE LADDER</v>
          </cell>
          <cell r="E493">
            <v>563</v>
          </cell>
          <cell r="F493">
            <v>34</v>
          </cell>
          <cell r="G493" t="str">
            <v>M.</v>
          </cell>
        </row>
        <row r="494">
          <cell r="C494">
            <v>652</v>
          </cell>
          <cell r="D494" t="str">
            <v>-  200 mm. CABLE LADDER</v>
          </cell>
          <cell r="E494">
            <v>600</v>
          </cell>
          <cell r="F494">
            <v>36</v>
          </cell>
          <cell r="G494" t="str">
            <v>M.</v>
          </cell>
        </row>
        <row r="495">
          <cell r="C495">
            <v>653</v>
          </cell>
          <cell r="D495" t="str">
            <v>-  300 mm. CABLE LADDER</v>
          </cell>
          <cell r="E495">
            <v>650</v>
          </cell>
          <cell r="F495">
            <v>39</v>
          </cell>
          <cell r="G495" t="str">
            <v>M.</v>
          </cell>
        </row>
        <row r="496">
          <cell r="C496">
            <v>654</v>
          </cell>
          <cell r="D496" t="str">
            <v>-  400 mm. CABLE LADDER</v>
          </cell>
          <cell r="E496">
            <v>690</v>
          </cell>
          <cell r="F496">
            <v>41</v>
          </cell>
          <cell r="G496" t="str">
            <v>M.</v>
          </cell>
        </row>
        <row r="497">
          <cell r="C497">
            <v>655</v>
          </cell>
          <cell r="D497" t="str">
            <v>-  500 mm. CABLE LADDER</v>
          </cell>
          <cell r="E497">
            <v>740</v>
          </cell>
          <cell r="F497">
            <v>43</v>
          </cell>
          <cell r="G497" t="str">
            <v>M.</v>
          </cell>
        </row>
        <row r="498">
          <cell r="C498">
            <v>656</v>
          </cell>
          <cell r="D498" t="str">
            <v>-  600 mm. CABLE LADDER</v>
          </cell>
          <cell r="E498">
            <v>785</v>
          </cell>
          <cell r="F498">
            <v>45</v>
          </cell>
          <cell r="G498" t="str">
            <v>M.</v>
          </cell>
        </row>
        <row r="499">
          <cell r="C499">
            <v>657</v>
          </cell>
          <cell r="D499" t="str">
            <v>-  700 mm. CABLE LADDER</v>
          </cell>
          <cell r="E499">
            <v>830</v>
          </cell>
          <cell r="F499">
            <v>48</v>
          </cell>
          <cell r="G499" t="str">
            <v>M.</v>
          </cell>
        </row>
        <row r="500">
          <cell r="C500">
            <v>658</v>
          </cell>
          <cell r="D500" t="str">
            <v>-  800 mm. CABLE LADDER</v>
          </cell>
          <cell r="E500">
            <v>877</v>
          </cell>
          <cell r="F500">
            <v>50</v>
          </cell>
          <cell r="G500" t="str">
            <v>M.</v>
          </cell>
        </row>
        <row r="501">
          <cell r="C501">
            <v>659</v>
          </cell>
          <cell r="D501" t="str">
            <v>-  900 mm. CABLE LADDER</v>
          </cell>
          <cell r="E501">
            <v>920</v>
          </cell>
          <cell r="F501">
            <v>53</v>
          </cell>
          <cell r="G501" t="str">
            <v>M.</v>
          </cell>
        </row>
        <row r="502">
          <cell r="C502">
            <v>660</v>
          </cell>
          <cell r="D502" t="str">
            <v>-  1,000 mm. CABLE LADDER</v>
          </cell>
          <cell r="E502">
            <v>963</v>
          </cell>
          <cell r="F502">
            <v>56</v>
          </cell>
          <cell r="G502" t="str">
            <v>M.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/>
      <sheetData sheetId="128"/>
      <sheetData sheetId="129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OPERATINGCOST"/>
      <sheetName val="หน้าอัพเดทราคา"/>
      <sheetName val="INPUT"/>
      <sheetName val="สรุป ปร.5"/>
      <sheetName val="ปร.4"/>
      <sheetName val="ปร.4.1"/>
      <sheetName val="MT1.1_1"/>
      <sheetName val="MT1.1_2"/>
      <sheetName val="MT1.2"/>
      <sheetName val="MT1.3-1.8"/>
      <sheetName val="MT2"/>
      <sheetName val="MT3"/>
      <sheetName val="MT4"/>
      <sheetName val="MT5_ALTB_SUMBDGE"/>
      <sheetName val="MT5_ALTB_BBDGE"/>
      <sheetName val="MT5_ALTB"/>
      <sheetName val="MT6"/>
      <sheetName val="MT7"/>
      <sheetName val="MT8"/>
      <sheetName val="MT9"/>
      <sheetName val="ROADMATERIAL"/>
      <sheetName val="MATERIAL-DIST"/>
      <sheetName val="MT5_ALTA"/>
      <sheetName val="MT5_ALTB_STL&amp;OTR"/>
      <sheetName val="cape seal"/>
      <sheetName val="f_road"/>
      <sheetName val="f_bridge"/>
      <sheetName val="f_build"/>
      <sheetName val="back 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>
        <row r="11">
          <cell r="D11">
            <v>20</v>
          </cell>
        </row>
        <row r="15">
          <cell r="D15">
            <v>180</v>
          </cell>
        </row>
        <row r="17">
          <cell r="D17">
            <v>29</v>
          </cell>
        </row>
        <row r="20">
          <cell r="D20">
            <v>120</v>
          </cell>
        </row>
        <row r="86">
          <cell r="D86">
            <v>32243.33</v>
          </cell>
        </row>
        <row r="89">
          <cell r="D89">
            <v>25570</v>
          </cell>
        </row>
        <row r="91">
          <cell r="D91">
            <v>24723.33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산근"/>
      <sheetName val="#REF"/>
      <sheetName val="000000"/>
      <sheetName val="XXXXXX"/>
      <sheetName val="KUWATI(Total) "/>
      <sheetName val="GC-01"/>
      <sheetName val="GC-02"/>
      <sheetName val="GC-03"/>
      <sheetName val="GC-04"/>
      <sheetName val="GC-07"/>
      <sheetName val="GC-08"/>
      <sheetName val="GC-09"/>
      <sheetName val="GC-10"/>
      <sheetName val="GC-19"/>
      <sheetName val="GC-21"/>
      <sheetName val="GC-22"/>
      <sheetName val="집계표(OPTION)"/>
      <sheetName val="OPTION 2"/>
      <sheetName val="OPTION 3"/>
      <sheetName val="Sheet2"/>
      <sheetName val="Sheet3"/>
      <sheetName val="견적조건"/>
      <sheetName val="대비표"/>
      <sheetName val="집계표 (TOTAL)"/>
      <sheetName val="집계표 (CIVIL-23)"/>
      <sheetName val="집계표 (FGRU)"/>
      <sheetName val="집계표 (25,26)"/>
      <sheetName val="집계표 (MEROX)"/>
      <sheetName val="집계표 (NITROGEN)"/>
      <sheetName val="집계표 (M4)"/>
      <sheetName val="집계표 (CIVIL4)"/>
      <sheetName val="집계표 (CIVIL6)"/>
      <sheetName val="집계표 (CIVIL7)"/>
      <sheetName val="내역서(DEMO TOTAL)"/>
      <sheetName val="내역서 (CIVIL-23)"/>
      <sheetName val="내역서 (fgru)"/>
      <sheetName val="내역서 (25&amp;26)"/>
      <sheetName val="내역서 (MEROX)"/>
      <sheetName val="내역서 (NITROGEN)"/>
      <sheetName val="내역서 (M4)"/>
      <sheetName val="내역서 (CIVIL-4)"/>
      <sheetName val="내역서 (CIVIL-6)"/>
      <sheetName val="내역서 (CIVIL-7)"/>
      <sheetName val="2002년 현장공사비 국내 실적"/>
      <sheetName val="2003년국내현장공사비 실적"/>
      <sheetName val="_REF"/>
      <sheetName val="집계표_OPTION_"/>
      <sheetName val="당초"/>
      <sheetName val="단가(자재)"/>
      <sheetName val="단가(노임)"/>
      <sheetName val="기초목록"/>
      <sheetName val="노임단가"/>
      <sheetName val="BM DATA SHEET"/>
      <sheetName val="??-BLDG"/>
      <sheetName val="???"/>
      <sheetName val="VC2 10.99"/>
      <sheetName val="예산"/>
      <sheetName val="KP1590_E"/>
      <sheetName val="영업2"/>
      <sheetName val="1월"/>
      <sheetName val="inter"/>
      <sheetName val="Sheet1"/>
      <sheetName val="ERECIN"/>
      <sheetName val="INPUT DATA"/>
      <sheetName val="BQMPALOC"/>
      <sheetName val="공문"/>
      <sheetName val="영업3"/>
      <sheetName val="금액내역서"/>
      <sheetName val="BQ_Utl_Off"/>
      <sheetName val="??"/>
      <sheetName val="수입"/>
      <sheetName val="집계표 (25,26ဩ"/>
      <sheetName val="»ê±Ù"/>
      <sheetName val="12CGOU"/>
      <sheetName val="경영혁신본부"/>
      <sheetName val="Final(1)summary"/>
      <sheetName val="BD集計用"/>
      <sheetName val="연돌일위집계"/>
      <sheetName val="Form 0"/>
      <sheetName val="COVER"/>
      <sheetName val="___"/>
      <sheetName val="DESCRIPTION"/>
      <sheetName val="95삼성급(본사)"/>
      <sheetName val="KUWATI(Total)_"/>
      <sheetName val="OPTION_2"/>
      <sheetName val="OPTION_3"/>
      <sheetName val="집계표_(TOTAL)"/>
      <sheetName val="집계표_(CIVIL-23)"/>
      <sheetName val="집계표_(FGRU)"/>
      <sheetName val="집계표_(25,26)"/>
      <sheetName val="집계표_(MEROX)"/>
      <sheetName val="집계표_(NITROGEN)"/>
      <sheetName val="집계표_(M4)"/>
      <sheetName val="집계표_(CIVIL4)"/>
      <sheetName val="집계표_(CIVIL6)"/>
      <sheetName val="집계표_(CIVIL7)"/>
      <sheetName val="내역서(DEMO_TOTAL)"/>
      <sheetName val="내역서_(CIVIL-23)"/>
      <sheetName val="내역서_(fgru)"/>
      <sheetName val="내역서_(25&amp;26)"/>
      <sheetName val="내역서_(MEROX)"/>
      <sheetName val="내역서_(NITROGEN)"/>
      <sheetName val="내역서_(M4)"/>
      <sheetName val="내역서_(CIVIL-4)"/>
      <sheetName val="내역서_(CIVIL-6)"/>
      <sheetName val="내역서_(CIVIL-7)"/>
      <sheetName val="2002년_현장공사비_국내_실적"/>
      <sheetName val="2003년국내현장공사비_실적"/>
      <sheetName val="VC2_10_99"/>
      <sheetName val="갑지"/>
      <sheetName val="세금자료"/>
      <sheetName val="Form D-1"/>
      <sheetName val="Form B-1"/>
      <sheetName val="Form F-1"/>
      <sheetName val="Assist(B-1)"/>
      <sheetName val="Form A"/>
      <sheetName val="KUWATI(Total)_1"/>
      <sheetName val="OPTION_21"/>
      <sheetName val="OPTION_31"/>
      <sheetName val="집계표_(TOTAL)1"/>
      <sheetName val="집계표_(CIVIL-23)1"/>
      <sheetName val="집계표_(FGRU)1"/>
      <sheetName val="집계표_(25,26)1"/>
      <sheetName val="집계표_(MEROX)1"/>
      <sheetName val="집계표_(NITROGEN)1"/>
      <sheetName val="집계표_(M4)1"/>
      <sheetName val="집계표_(CIVIL4)1"/>
      <sheetName val="집계표_(CIVIL6)1"/>
      <sheetName val="집계표_(CIVIL7)1"/>
      <sheetName val="내역서(DEMO_TOTAL)1"/>
      <sheetName val="내역서_(CIVIL-23)1"/>
      <sheetName val="내역서_(fgru)1"/>
      <sheetName val="내역서_(25&amp;26)1"/>
      <sheetName val="내역서_(MEROX)1"/>
      <sheetName val="내역서_(NITROGEN)1"/>
      <sheetName val="내역서_(M4)1"/>
      <sheetName val="내역서_(CIVIL-4)1"/>
      <sheetName val="내역서_(CIVIL-6)1"/>
      <sheetName val="내역서_(CIVIL-7)1"/>
      <sheetName val="2002년_현장공사비_국내_실적1"/>
      <sheetName val="2003년국내현장공사비_실적1"/>
      <sheetName val="VC2_10_991"/>
      <sheetName val="INPUT_DATA"/>
      <sheetName val="집계표_(25,26ဩ"/>
      <sheetName val="Form_0"/>
      <sheetName val="Form_D-1"/>
      <sheetName val="Form_B-1"/>
      <sheetName val="Form_F-1"/>
      <sheetName val="Form_A"/>
      <sheetName val="Basic_Rate"/>
      <sheetName val="appendix_2_5_final_accounts"/>
      <sheetName val="Format"/>
      <sheetName val="Labour"/>
      <sheetName val="Material"/>
      <sheetName val="Sheet1_(2)"/>
      <sheetName val="General Data"/>
      <sheetName val="__"/>
      <sheetName val="LABOR &amp; 자재"/>
      <sheetName val="제작도"/>
      <sheetName val="입출재고현황 (2)"/>
      <sheetName val="SANDAN"/>
      <sheetName val="뜃맟뭁돽띿맟?-BLDG"/>
      <sheetName val="SALA-002"/>
      <sheetName val="TTL"/>
      <sheetName val="DRUM"/>
      <sheetName val="eq_data"/>
      <sheetName val="기성내역"/>
      <sheetName val="General_Data"/>
      <sheetName val="DHEQSUPT"/>
      <sheetName val="CB"/>
      <sheetName val="3.공통공사대비"/>
      <sheetName val="M-EQPT-Z"/>
      <sheetName val="주간기성"/>
      <sheetName val="간접비 총괄"/>
      <sheetName val="POWER"/>
      <sheetName val="ESCON"/>
      <sheetName val="뜃맟뭁돽띿맟_-BLDG"/>
      <sheetName val="내역ࠜĀ_x0000_M4)"/>
      <sheetName val="???(OPTION)"/>
      <sheetName val="B"/>
      <sheetName val="IN"/>
      <sheetName val="Price Schedule"/>
      <sheetName val="간접비내역-1"/>
      <sheetName val="Lup2"/>
      <sheetName val="당진1,2호기전선관설치및접지4차공사내역서-을지"/>
      <sheetName val="노임단가표"/>
      <sheetName val="6PILE  (돌출)"/>
      <sheetName val="h-013211-2"/>
      <sheetName val="표지"/>
      <sheetName val="Cash2"/>
      <sheetName val="Z"/>
      <sheetName val="A"/>
      <sheetName val="내역서 耰&quot;_x0000__x0000_"/>
      <sheetName val="_x0008_"/>
      <sheetName val="비교검토"/>
      <sheetName val="合成単価作成表-BLDG"/>
      <sheetName val="INSTR"/>
      <sheetName val="BOROUGE2"/>
      <sheetName val="CAL."/>
      <sheetName val="EQT-ESTN"/>
      <sheetName val="???¡§????"/>
      <sheetName val="????¢ç¢®¡¿????"/>
      <sheetName val="??????????¢ç??????"/>
      <sheetName val="???????¢ç¢®¢¯????"/>
      <sheetName val="???????®¡¿????"/>
      <sheetName val="??????????????????"/>
      <sheetName val="PRICES"/>
      <sheetName val="Q&amp;pl-V"/>
      <sheetName val="WE'T"/>
      <sheetName val="CTEMCOST"/>
      <sheetName val="Rate Analysis"/>
      <sheetName val="내역ࠜĀ?M4)"/>
      <sheetName val="F4-F7"/>
      <sheetName val="내역서 耰&quot;??"/>
      <sheetName val="24V"/>
      <sheetName val="EQUIPMENT -2"/>
      <sheetName val="LEGEND"/>
      <sheetName val="내역ࠜĀ_x005f_x0000_M4)"/>
      <sheetName val="물량"/>
      <sheetName val="WEIGHT LIST"/>
      <sheetName val="산#2-1 (2)"/>
      <sheetName val="POL6차-PIPING"/>
      <sheetName val="산#3-1"/>
      <sheetName val="BEND LOSS"/>
      <sheetName val="찍기"/>
      <sheetName val="PBS"/>
      <sheetName val="내역서 耰&quot;_x005f_x0000__x005f_x0000_"/>
      <sheetName val="_x005f_x0008_"/>
      <sheetName val="내역ࠜĀ_x005f_x005f_x005f_x0000_M4)"/>
      <sheetName val="PI"/>
      <sheetName val="EQUIP LIST"/>
      <sheetName val="내역"/>
      <sheetName val="단면 (2)"/>
      <sheetName val="SOURCE"/>
      <sheetName val="실행"/>
      <sheetName val="EQUIP"/>
      <sheetName val="공사비 내역 (가)"/>
      <sheetName val="Static Equip"/>
      <sheetName val="CAT_5"/>
      <sheetName val="3.Breakdown Direct Paint"/>
      <sheetName val="Spl"/>
      <sheetName val="내역ࠜĀ"/>
      <sheetName val="PROCURE"/>
      <sheetName val="BID"/>
      <sheetName val="국내"/>
      <sheetName val="Form A "/>
      <sheetName val="jobhist"/>
      <sheetName val="Quantity"/>
      <sheetName val="___(OPTION)"/>
      <sheetName val="____¢ç¢®¡¿____"/>
      <sheetName val="__________¢ç______"/>
      <sheetName val="___¡§____"/>
      <sheetName val="_______¢ç¢®¢¯____"/>
      <sheetName val="_______®¡¿____"/>
      <sheetName val="__________________"/>
      <sheetName val="내역서 耰&quot;__"/>
      <sheetName val="Summary Sheets"/>
      <sheetName val="내역서 耰&quot;"/>
      <sheetName val="내역ࠜĀ_M4)"/>
      <sheetName val="내역서 耰&quot;_x005f_x005f_x005f_x0000__x005f_x005f_x0000"/>
      <sheetName val="_x005f_x005f_x005f_x0008_"/>
      <sheetName val="내역ࠜĀ_x005f_x005f_x005f_x005f_x005f_x005f_x005f_x0000_M4"/>
      <sheetName val="AILC004"/>
      <sheetName val="Engg-Exec-2"/>
      <sheetName val="Site-Precom-2"/>
      <sheetName val="Collab"/>
      <sheetName val="Transport"/>
      <sheetName val="Civil 1"/>
      <sheetName val="Civil 2"/>
      <sheetName val="Civil 3"/>
      <sheetName val="Site 1"/>
      <sheetName val="Site 2"/>
      <sheetName val="Site 3"/>
      <sheetName val="Site Faci"/>
      <sheetName val="Cont"/>
      <sheetName val="Engg-Exec-1"/>
      <sheetName val="Site-Precom-1"/>
      <sheetName val="Site-Precom-Vendor"/>
      <sheetName val="Risk-Anal"/>
      <sheetName val="Ranges"/>
      <sheetName val="User"/>
      <sheetName val="°ßÀûÁ¶°Ç"/>
      <sheetName val="´ëºñÇ¥"/>
      <sheetName val="Áý°èÇ¥ (TOTAL)"/>
      <sheetName val="Áý°èÇ¥ (CIVIL-23)"/>
      <sheetName val="Áý°èÇ¥ (FGRU)"/>
      <sheetName val="Áý°èÇ¥ (25,26)"/>
      <sheetName val="Áý°èÇ¥ (MEROX)"/>
      <sheetName val="Áý°èÇ¥ (NITROGEN)"/>
      <sheetName val="Áý°èÇ¥ (M4)"/>
      <sheetName val="Áý°èÇ¥ (CIVIL4)"/>
      <sheetName val="Áý°èÇ¥ (CIVIL6)"/>
      <sheetName val="Áý°èÇ¥ (CIVIL7)"/>
      <sheetName val="³»¿ª¼­(DEMO TOTAL)"/>
      <sheetName val="³»¿ª¼­ (CIVIL-23)"/>
      <sheetName val="³»¿ª¼­ (fgru)"/>
      <sheetName val="³»¿ª¼­ (25&amp;26)"/>
      <sheetName val="³»¿ª¼­ (MEROX)"/>
      <sheetName val="³»¿ª¼­ (NITROGEN)"/>
      <sheetName val="³»¿ª¼­ (M4)"/>
      <sheetName val="³»¿ª¼­ (CIVIL-4)"/>
      <sheetName val="³»¿ª¼­ (CIVIL-6)"/>
      <sheetName val="³»¿ª¼­ (CIVIL-7)"/>
      <sheetName val="Áý°èÇ¥(OPTION)"/>
      <sheetName val="2002³â ÇöÀå°ø»çºñ ±¹³» ½ÇÀû"/>
      <sheetName val="2003³â±¹³»ÇöÀå°ø»çºñ ½ÇÀû"/>
      <sheetName val="경영혁신본뷀"/>
      <sheetName val="electrical"/>
      <sheetName val="EQUIPOS"/>
      <sheetName val="갑지1"/>
      <sheetName val="AREA"/>
      <sheetName val="바닥판"/>
      <sheetName val="TYPE1"/>
      <sheetName val="철근량"/>
      <sheetName val="토목주소"/>
      <sheetName val="프랜트면허"/>
      <sheetName val="역T형"/>
      <sheetName val="PILE"/>
      <sheetName val="Man Hole"/>
      <sheetName val="대로근거"/>
      <sheetName val="중로근거"/>
      <sheetName val="PRO_DCI"/>
      <sheetName val="INST_DCI"/>
      <sheetName val="HVAC_DCI"/>
      <sheetName val="PIPE_DCI"/>
      <sheetName val="일위대가표"/>
      <sheetName val="조건표"/>
      <sheetName val="일위대가"/>
      <sheetName val="내역표지"/>
      <sheetName val="산출2-기기동력"/>
      <sheetName val="40총괄"/>
      <sheetName val="40집계"/>
      <sheetName val="30신설일위대가"/>
      <sheetName val="30집계표"/>
      <sheetName val="NSCP견적물량"/>
      <sheetName val="공사비예산서(토목분)"/>
      <sheetName val="float&amp;bear"/>
      <sheetName val="Kfracture"/>
      <sheetName val="INPUT_DATA1"/>
      <sheetName val="집계표_(25,26ဩ1"/>
      <sheetName val="Form_01"/>
      <sheetName val="입출재고현황_(2)"/>
      <sheetName val="General_Data1"/>
      <sheetName val="LABOR_&amp;_자재"/>
      <sheetName val="간접비_총괄"/>
      <sheetName val="Price_Schedule"/>
      <sheetName val="3_공통공사대비"/>
      <sheetName val="내역서_耰&quot;"/>
      <sheetName val=""/>
      <sheetName val="EQUIPMENT_-2"/>
      <sheetName val="CAL_"/>
      <sheetName val="Rate_Analysis"/>
      <sheetName val="내역서_耰&quot;??"/>
      <sheetName val="당초내역서"/>
      <sheetName val="직재"/>
      <sheetName val="I一般比"/>
      <sheetName val="Z- GENERAL PRICE SUMMARY"/>
      <sheetName val=" Estimate  "/>
      <sheetName val="Compare"/>
      <sheetName val="고압수량(철거)"/>
      <sheetName val="기계내역서"/>
      <sheetName val="2.2 STAFF Scedule"/>
      <sheetName val="Data"/>
      <sheetName val="Sheet6"/>
      <sheetName val="갑지(추정)"/>
      <sheetName val="ELEC_DCI"/>
      <sheetName val="입력시트"/>
      <sheetName val="CIVIL"/>
      <sheetName val="ERECT"/>
      <sheetName val="PROSUM"/>
      <sheetName val="내역서_耰&quot;__"/>
      <sheetName val="Resumen"/>
      <sheetName val="Precios Unitarios"/>
      <sheetName val="내역서 耰&quot;_x005f_x005f_x005f_x005f_x005f_x005f_x005f_x0000_"/>
      <sheetName val="_x005f_x005f_x005f_x005f_x005f_x005f_x005f_x0008_"/>
      <sheetName val="9906"/>
      <sheetName val="계측 내역서"/>
      <sheetName val="Lstsub"/>
      <sheetName val="[SANDAN.XLS??"/>
      <sheetName val="Hot"/>
      <sheetName val="Piping BQ for one turbine"/>
      <sheetName val="Administrative Prices"/>
      <sheetName val="Calc"/>
      <sheetName val="WBS 44"/>
      <sheetName val="WBS 41"/>
      <sheetName val="Precios por Administración"/>
      <sheetName val="Subcon A"/>
      <sheetName val="Sheet1 (2)"/>
      <sheetName val="수로보호공"/>
      <sheetName val="데이타"/>
      <sheetName val="식재인부"/>
      <sheetName val="견적"/>
      <sheetName val="7. 월별투입내역서"/>
      <sheetName val="인부신상자료"/>
      <sheetName val="cable-data"/>
      <sheetName val="T 3"/>
      <sheetName val="HORI. VESSEL"/>
      <sheetName val="BCPAB"/>
      <sheetName val="내역서"/>
      <sheetName val="MP MOB"/>
      <sheetName val="SummaryC"/>
      <sheetName val="Detail"/>
      <sheetName val="Sheet4"/>
      <sheetName val="cable"/>
      <sheetName val="배관내역"/>
      <sheetName val="Form B"/>
      <sheetName val="Direct"/>
      <sheetName val="FORM-12"/>
      <sheetName val="Insts"/>
      <sheetName val="Vind - BtB"/>
      <sheetName val="LV induction motors"/>
      <sheetName val="인원계획"/>
      <sheetName val="BSD (2)"/>
      <sheetName val="입찰품의서"/>
      <sheetName val="내역ࠜĀ_x005f_x005f_x005f_x005f_x005f_x005f_x005f_x005f_x0"/>
      <sheetName val="내역서 耰&quot;_x005f_x005f_x005f_x005f_x005f_x005f_x005f_x005f_"/>
      <sheetName val="_x005f_x005f_x005f_x005f_x005f_x005f_x005f_x005f_x005f_x005f_"/>
      <sheetName val="Q-7100-001"/>
      <sheetName val="수주추정"/>
      <sheetName val="_x0002__x0000_뻘N_x0000__x0000__x0001_ࠀ역서"/>
      <sheetName val="BATCH"/>
      <sheetName val="trf(36%)"/>
      <sheetName val="sum"/>
      <sheetName val="Summary"/>
      <sheetName val="All_2"/>
      <sheetName val="Monthly Load"/>
      <sheetName val="Weekly Load"/>
      <sheetName val="Utility and Fire flange"/>
      <sheetName val="Material Selections"/>
      <sheetName val="97 사업추정(WEKI)"/>
      <sheetName val="금융"/>
      <sheetName val="변경집계표"/>
      <sheetName val="DB@Acess"/>
      <sheetName val="집계표"/>
      <sheetName val="M_DB"/>
      <sheetName val="Piping_물량_정리_"/>
      <sheetName val="KUWATI(Total)_2"/>
      <sheetName val="집계표_(TOTAL)2"/>
      <sheetName val="집계표_(CIVIL-23)2"/>
      <sheetName val="집계표_(FGRU)2"/>
      <sheetName val="집계표_(25,26)2"/>
      <sheetName val="집계표_(MEROX)2"/>
      <sheetName val="집계표_(NITROGEN)2"/>
      <sheetName val="집계표_(M4)2"/>
      <sheetName val="집계표_(CIVIL4)2"/>
      <sheetName val="집계표_(CIVIL6)2"/>
      <sheetName val="집계표_(CIVIL7)2"/>
      <sheetName val="내역서(DEMO_TOTAL)2"/>
      <sheetName val="내역서_(CIVIL-23)2"/>
      <sheetName val="내역서_(fgru)2"/>
      <sheetName val="내역서_(25&amp;26)2"/>
      <sheetName val="내역서_(MEROX)2"/>
      <sheetName val="내역서_(NITROGEN)2"/>
      <sheetName val="내역서_(M4)2"/>
      <sheetName val="내역서_(CIVIL-4)2"/>
      <sheetName val="내역서_(CIVIL-6)2"/>
      <sheetName val="내역서_(CIVIL-7)2"/>
      <sheetName val="OPTION_22"/>
      <sheetName val="OPTION_32"/>
      <sheetName val="2002년_현장공사비_국내_실적2"/>
      <sheetName val="2003년국내현장공사비_실적2"/>
      <sheetName val="VC2_10_992"/>
      <sheetName val="KUWATI(Total)_3"/>
      <sheetName val="집계표_(TOTAL)3"/>
      <sheetName val="집계표_(CIVIL-23)3"/>
      <sheetName val="집계표_(FGRU)3"/>
      <sheetName val="집계표_(25,26)3"/>
      <sheetName val="집계표_(MEROX)3"/>
      <sheetName val="집계표_(NITROGEN)3"/>
      <sheetName val="집계표_(M4)3"/>
      <sheetName val="집계표_(CIVIL4)3"/>
      <sheetName val="집계표_(CIVIL6)3"/>
      <sheetName val="집계표_(CIVIL7)3"/>
      <sheetName val="내역서(DEMO_TOTAL)3"/>
      <sheetName val="내역서_(CIVIL-23)3"/>
      <sheetName val="내역서_(fgru)3"/>
      <sheetName val="내역서_(25&amp;26)3"/>
      <sheetName val="내역서_(MEROX)3"/>
      <sheetName val="내역서_(NITROGEN)3"/>
      <sheetName val="내역서_(M4)3"/>
      <sheetName val="내역서_(CIVIL-4)3"/>
      <sheetName val="내역서_(CIVIL-6)3"/>
      <sheetName val="내역서_(CIVIL-7)3"/>
      <sheetName val="OPTION_23"/>
      <sheetName val="OPTION_33"/>
      <sheetName val="2002년_현장공사비_국내_실적3"/>
      <sheetName val="2003년국내현장공사비_실적3"/>
      <sheetName val="VC2_10_993"/>
      <sheetName val="실행집계"/>
      <sheetName val="breakdown of wage rate"/>
      <sheetName val="Indirect Cost"/>
      <sheetName val="Unit"/>
      <sheetName val="INPUT_DATA2"/>
      <sheetName val="집계표_(25,26ဩ2"/>
      <sheetName val="Form_02"/>
      <sheetName val="Form_D-11"/>
      <sheetName val="Form_B-11"/>
      <sheetName val="Form_F-11"/>
      <sheetName val="Form_A1"/>
      <sheetName val="입출재고현황_(2)1"/>
      <sheetName val="General_Data2"/>
      <sheetName val="LABOR_&amp;_자재1"/>
      <sheetName val="간접비_총괄1"/>
      <sheetName val="Price_Schedule1"/>
      <sheetName val="3_공통공사대비1"/>
      <sheetName val="내역서_耰&quot;??1"/>
      <sheetName val="CAL_1"/>
      <sheetName val="Rate_Analysis1"/>
      <sheetName val="EQUIPMENT_-21"/>
      <sheetName val="Static_Equip"/>
      <sheetName val="3_Breakdown_Direct_Paint"/>
      <sheetName val="WEIGHT_LIST"/>
      <sheetName val="산#2-1_(2)"/>
      <sheetName val="BEND_LOSS"/>
      <sheetName val="공사비_내역_(가)"/>
      <sheetName val="단면_(2)"/>
      <sheetName val="내역서_耰&quot;_x005f_x0000__x005f_x0000_"/>
      <sheetName val="6PILE__(돌출)"/>
      <sheetName val="Form_A_"/>
      <sheetName val="내역서_耰&quot;__1"/>
      <sheetName val="Summary_Sheets"/>
      <sheetName val="Civil_1"/>
      <sheetName val="Civil_2"/>
      <sheetName val="Civil_3"/>
      <sheetName val="Site_1"/>
      <sheetName val="Site_2"/>
      <sheetName val="Site_3"/>
      <sheetName val="Site_Faci"/>
      <sheetName val="DCS"/>
      <sheetName val="FWBS7000,8000"/>
      <sheetName val="ANALYSER"/>
      <sheetName val="Eq. Mobilization"/>
      <sheetName val="출금실적"/>
      <sheetName val="경영현황"/>
      <sheetName val="_x0002_?뻘N??_x0001_ࠀ역서"/>
      <sheetName val="_SANDAN.XLS__"/>
      <sheetName val="_x0002_"/>
      <sheetName val="내역서 (∮ἀ嘆ɶ_x0000_᠀㬁_x0000_"/>
      <sheetName val="당초_xd8b4_∸ἀ"/>
      <sheetName val="Resource table"/>
      <sheetName val="총괄표"/>
      <sheetName val="7422CW00"/>
      <sheetName val="수량집계"/>
      <sheetName val="총괄집계표"/>
      <sheetName val="일일총괄"/>
      <sheetName val="criteria"/>
      <sheetName val="RFP002"/>
      <sheetName val="General"/>
      <sheetName val="Menus"/>
      <sheetName val="Cal"/>
      <sheetName val="TDTKP"/>
      <sheetName val="DK-KH"/>
      <sheetName val="_x0004__x0000__x000d__x0000__x0003__x0000__x0004__x0000__x0016__x0000__x000d__x0000__x0004_"/>
      <sheetName val="_x000a__x0000__x001b__x0000__x0006__x0000__x0006__x0000__x0008__x0000__x000a__x0000__x0000_"/>
      <sheetName val="BREAKDOWN(철거설치)"/>
      <sheetName val="BREAKDOWN(신규설치)"/>
      <sheetName val="자바라1"/>
      <sheetName val="Code_Magics"/>
      <sheetName val="Code"/>
      <sheetName val="Curves"/>
      <sheetName val="Note"/>
      <sheetName val="data_dci"/>
      <sheetName val="Heads"/>
      <sheetName val="BASE"/>
      <sheetName val="data_mci"/>
      <sheetName val="BLDG_DCI"/>
      <sheetName val="BLDG_MCI"/>
      <sheetName val="PRO_A"/>
      <sheetName val="Tables"/>
      <sheetName val="Page_2"/>
      <sheetName val="Dbase"/>
      <sheetName val="behind"/>
      <sheetName val="Main"/>
      <sheetName val="costing_CV"/>
      <sheetName val="ITB_COST"/>
      <sheetName val="costing_ESDV"/>
      <sheetName val="costing_FE"/>
      <sheetName val="PROJECT"/>
      <sheetName val="정부노임단가"/>
      <sheetName val="Jobcost"/>
      <sheetName val="Default_Magics"/>
      <sheetName val="BM_DATA_SHEET"/>
      <sheetName val="Graph_(LGEN)"/>
      <sheetName val="PumpSpec"/>
      <sheetName val="costing_MOV"/>
      <sheetName val="PRO"/>
      <sheetName val="out_prog"/>
      <sheetName val="TABLE"/>
      <sheetName val="costing_Press"/>
      <sheetName val="96_121"/>
      <sheetName val="선적schedule_(2)"/>
      <sheetName val="System구분"/>
      <sheetName val="견적기준"/>
      <sheetName val="b_balju-단가단가단가"/>
      <sheetName val="10현장조직"/>
      <sheetName val="할증표"/>
      <sheetName val="choose"/>
      <sheetName val=" _x0000__x001b__x0000__x0006__x0000__x0006__x0000__x0008__x0000_ _x0000__x0000_"/>
      <sheetName val="COVER-P"/>
      <sheetName val="HP-Steamdrum"/>
      <sheetName val="w't table"/>
      <sheetName val="TOTAL"/>
      <sheetName val="실행예산 MM"/>
      <sheetName val="목표세부명세"/>
      <sheetName val="중기일위대가"/>
      <sheetName val="중기"/>
      <sheetName val="SS2"/>
      <sheetName val="품셈"/>
      <sheetName val="D-623D"/>
      <sheetName val="SCHEDD TAMBAHAN"/>
      <sheetName val="97"/>
      <sheetName val="MANP"/>
      <sheetName val="C"/>
      <sheetName val="Equipment List"/>
      <sheetName val="info"/>
      <sheetName val="TP"/>
      <sheetName val="Form1.SQP"/>
      <sheetName val="Resource"/>
      <sheetName val="원가"/>
      <sheetName val="BM-Elec"/>
      <sheetName val="BM-Inst"/>
      <sheetName val="공정계획(내부계획25%,내부w.f)"/>
      <sheetName val="AG Pipe Qty Analysis"/>
      <sheetName val="Heavy Equipments"/>
      <sheetName val="Preliminaries"/>
      <sheetName val="piping"/>
      <sheetName val="Mech"/>
      <sheetName val="Fire Protection"/>
      <sheetName val="Buildings"/>
      <sheetName val="Instrument"/>
      <sheetName val="입찰내역 발주처 양식"/>
      <sheetName val="SFN ORIG"/>
      <sheetName val="SFN"/>
      <sheetName val="R2564AHDTS"/>
      <sheetName val="CPS"/>
      <sheetName val="Dir Manpower Other Exp."/>
      <sheetName val="사급자재집계표"/>
      <sheetName val="HVAC(사급자재)"/>
      <sheetName val="U-W"/>
      <sheetName val="결과조달"/>
      <sheetName val="LOB"/>
      <sheetName val="수량산출서"/>
      <sheetName val="1350-A"/>
      <sheetName val="INPUT"/>
      <sheetName val="단가 (2)"/>
      <sheetName val="4-3LEVEL-5 epic.4"/>
      <sheetName val="부대비율"/>
      <sheetName val="Proposal"/>
      <sheetName val="실행내역"/>
      <sheetName val="한강운반비"/>
      <sheetName val="breakdown_of_wage_rate"/>
      <sheetName val="Indirect_Cost"/>
      <sheetName val="생산계획"/>
      <sheetName val="상반기손익차2총괄"/>
      <sheetName val="VLOOKUP"/>
      <sheetName val="cal-foamglass"/>
      <sheetName val="연습"/>
      <sheetName val="운반"/>
      <sheetName val="MODULE CONFIRM"/>
      <sheetName val="도"/>
      <sheetName val="FWBS 1530"/>
      <sheetName val="mto-rev0B"/>
      <sheetName val="BOQ-B.DOWN"/>
      <sheetName val="VIZ4"/>
      <sheetName val="VIZ7"/>
      <sheetName val="UZ"/>
      <sheetName val="K_SURFACES"/>
      <sheetName val="내역서 (∮ἀ嘆ɶ"/>
      <sheetName val="Administrative_Prices"/>
      <sheetName val="WBS_44"/>
      <sheetName val="WBS_41"/>
      <sheetName val="Precios_por_Administración"/>
      <sheetName val="Precios_Unitarios"/>
      <sheetName val="Subcon_A"/>
      <sheetName val="ITB COST"/>
      <sheetName val="DESIGN"/>
      <sheetName val="Discounted Cash Flow"/>
      <sheetName val="CHANNEL"/>
      <sheetName val="PROTECTION "/>
      <sheetName val="CIBATU5OO"/>
      <sheetName val="plan&amp;section of foundation"/>
      <sheetName val="working load at the btm ft."/>
      <sheetName val="stability check"/>
      <sheetName val="design criteria"/>
      <sheetName val="design load"/>
      <sheetName val="강재"/>
      <sheetName val="OD5000"/>
      <sheetName val="OPTION_24"/>
      <sheetName val="OPTION_34"/>
      <sheetName val="KUWATI(Total)_4"/>
      <sheetName val="집계표_(TOTAL)4"/>
      <sheetName val="집계표_(CIVIL-23)4"/>
      <sheetName val="집계표_(FGRU)4"/>
      <sheetName val="집계표_(25,26)4"/>
      <sheetName val="집계표_(MEROX)4"/>
      <sheetName val="집계표_(NITROGEN)4"/>
      <sheetName val="집계표_(M4)4"/>
      <sheetName val="집계표_(CIVIL4)4"/>
      <sheetName val="집계표_(CIVIL6)4"/>
      <sheetName val="집계표_(CIVIL7)4"/>
      <sheetName val="내역서(DEMO_TOTAL)4"/>
      <sheetName val="내역서_(CIVIL-23)4"/>
      <sheetName val="내역서_(fgru)4"/>
      <sheetName val="내역서_(25&amp;26)4"/>
      <sheetName val="내역서_(MEROX)4"/>
      <sheetName val="내역서_(NITROGEN)4"/>
      <sheetName val="내역서_(M4)4"/>
      <sheetName val="내역서_(CIVIL-4)4"/>
      <sheetName val="내역서_(CIVIL-6)4"/>
      <sheetName val="내역서_(CIVIL-7)4"/>
      <sheetName val="2002년_현장공사비_국내_실적4"/>
      <sheetName val="2003년국내현장공사비_실적4"/>
      <sheetName val="VC2_10_994"/>
      <sheetName val="집계표_(25,26ဩ3"/>
      <sheetName val="INPUT_DATA3"/>
      <sheetName val="Form_D-12"/>
      <sheetName val="Form_B-12"/>
      <sheetName val="Form_F-12"/>
      <sheetName val="Form_A2"/>
      <sheetName val="Form_03"/>
      <sheetName val="입출재고현황_(2)2"/>
      <sheetName val="General_Data3"/>
      <sheetName val="LABOR_&amp;_자재2"/>
      <sheetName val="간접비_총괄2"/>
      <sheetName val="Price_Schedule2"/>
      <sheetName val="3_공통공사대비2"/>
      <sheetName val="내역서_耰&quot;??2"/>
      <sheetName val="CAL_2"/>
      <sheetName val="Rate_Analysis2"/>
      <sheetName val="Áý°èÇ¥_(TOTAL)"/>
      <sheetName val="Áý°èÇ¥_(CIVIL-23)"/>
      <sheetName val="Áý°èÇ¥_(FGRU)"/>
      <sheetName val="Áý°èÇ¥_(25,26)"/>
      <sheetName val="Áý°èÇ¥_(MEROX)"/>
      <sheetName val="Áý°èÇ¥_(NITROGEN)"/>
      <sheetName val="Áý°èÇ¥_(M4)"/>
      <sheetName val="Áý°èÇ¥_(CIVIL4)"/>
      <sheetName val="Áý°èÇ¥_(CIVIL6)"/>
      <sheetName val="Áý°èÇ¥_(CIVIL7)"/>
      <sheetName val="³»¿ª¼­(DEMO_TOTAL)"/>
      <sheetName val="³»¿ª¼­_(CIVIL-23)"/>
      <sheetName val="³»¿ª¼­_(fgru)"/>
      <sheetName val="³»¿ª¼­_(25&amp;26)"/>
      <sheetName val="³»¿ª¼­_(MEROX)"/>
      <sheetName val="³»¿ª¼­_(NITROGEN)"/>
      <sheetName val="³»¿ª¼­_(M4)"/>
      <sheetName val="³»¿ª¼­_(CIVIL-4)"/>
      <sheetName val="³»¿ª¼­_(CIVIL-6)"/>
      <sheetName val="³»¿ª¼­_(CIVIL-7)"/>
      <sheetName val="2002³â_ÇöÀå°ø»çºñ_±¹³»_½ÇÀû"/>
      <sheetName val="2003³â±¹³»ÇöÀå°ø»çºñ_½ÇÀû"/>
      <sheetName val="EQUIPMENT_-22"/>
      <sheetName val="WEIGHT_LIST1"/>
      <sheetName val="산#2-1_(2)1"/>
      <sheetName val="BEND_LOSS1"/>
      <sheetName val="단면_(2)1"/>
      <sheetName val="6PILE__(돌출)1"/>
      <sheetName val="공사비_내역_(가)1"/>
      <sheetName val="내역서_耰&quot;_x005f_x0000__x005f_x0000_1"/>
      <sheetName val="Static_Equip1"/>
      <sheetName val="내역서_耰&quot;__2"/>
      <sheetName val="Summary_Sheets1"/>
      <sheetName val="Form_A_1"/>
      <sheetName val="Civil_11"/>
      <sheetName val="Civil_21"/>
      <sheetName val="Civil_31"/>
      <sheetName val="Site_11"/>
      <sheetName val="Site_21"/>
      <sheetName val="Site_31"/>
      <sheetName val="Site_Faci1"/>
      <sheetName val="3_Breakdown_Direct_Paint1"/>
      <sheetName val="Man_Hole"/>
      <sheetName val="Z-_GENERAL_PRICE_SUMMARY"/>
      <sheetName val="_Estimate__"/>
      <sheetName val="2_2_STAFF_Scedule"/>
      <sheetName val="내역서_耰&quot;_x005f_x005f_x005f_x0000__x005f_x005f_x0000"/>
      <sheetName val="내역서_耰&quot;_x005f_x005f_x005f_x005f_x005f_x005f_x005f_x0000_"/>
      <sheetName val="BM_DATA_SHEET1"/>
      <sheetName val="Sheet1_(2)1"/>
      <sheetName val="계측_내역서"/>
      <sheetName val="EQUIP_LIST"/>
      <sheetName val="7__월별투입내역서"/>
      <sheetName val="T_3"/>
      <sheetName val="HORI__VESSEL"/>
      <sheetName val="MP_MOB"/>
      <sheetName val="Form_B"/>
      <sheetName val="Vind_-_BtB"/>
      <sheetName val="LV_induction_motors"/>
      <sheetName val="BSD_(2)"/>
      <sheetName val="내역서_耰&quot;_x005f_x005f_x005f_x005f_x005f_x005f_x005f_x005f_"/>
      <sheetName val="w't_table"/>
      <sheetName val="뻘Nࠀ역서"/>
      <sheetName val="Eq__Mobilization"/>
      <sheetName val="97_사업추정(WEKI)"/>
      <sheetName val="[SANDAN_XLS??"/>
      <sheetName val="Monthly_Load"/>
      <sheetName val="Weekly_Load"/>
      <sheetName val="breakdown_of_wage_rate1"/>
      <sheetName val="Indirect_Cost1"/>
      <sheetName val="내역서_(∮ἀ嘆ɶ᠀㬁"/>
      <sheetName val="Heavy_Equipments"/>
      <sheetName val="Material_Selections"/>
      <sheetName val="Piping_BQ_for_one_turbine"/>
      <sheetName val="?뻘N??ࠀ역서"/>
      <sheetName val="Utility_and_Fire_flange"/>
      <sheetName val="_SANDAN_XLS__"/>
      <sheetName val="_x000a__x000a_"/>
      <sheetName val="Resource_table"/>
      <sheetName val="AG_Pipe_Qty_Analysis"/>
      <sheetName val="Form1_SQP"/>
      <sheetName val="Equipment_List"/>
      <sheetName val="공정계획(내부계획25%,내부w_f)"/>
      <sheetName val="SCHEDD_TAMBAHAN"/>
      <sheetName val="SFN_ORIG"/>
      <sheetName val="Fire_Protection"/>
      <sheetName val="입찰내역_발주처_양식"/>
      <sheetName val="MODULE_CONFIRM"/>
      <sheetName val="실행예산_MM"/>
      <sheetName val="plan&amp;section_of_foundation"/>
      <sheetName val="working_load_at_the_btm_ft_"/>
      <sheetName val="stability_check"/>
      <sheetName val="design_criteria"/>
      <sheetName val="design_load"/>
      <sheetName val="단가_(2)"/>
      <sheetName val="4-3LEVEL-5_epic_4"/>
      <sheetName val="BOQ-B_DOWN"/>
      <sheetName val="Dir_Manpower_Other_Exp_"/>
      <sheetName val="FWBS_1530"/>
      <sheetName val="Costo-MO"/>
      <sheetName val="내역서_耰&quot;1"/>
      <sheetName val="분전반계산서(석관)"/>
      <sheetName val="이자율"/>
      <sheetName val="WIND"/>
      <sheetName val="영업소실적"/>
      <sheetName val="PROJECT BRIEF"/>
      <sheetName val="실행철강하도"/>
      <sheetName val="tggwan(mac)"/>
      <sheetName val="견적대비표"/>
      <sheetName val="노임9월"/>
      <sheetName val="CÓDIGOS"/>
      <sheetName val="FWBS"/>
      <sheetName val="실행(ALT1)"/>
      <sheetName val="Cash In-Cash Out Actual"/>
      <sheetName val="BOQ"/>
      <sheetName val="TDC COA Sumry"/>
      <sheetName val="TDC Item Dets"/>
      <sheetName val="TDC Item Sumry"/>
      <sheetName val="TDC Key Qty Sumry"/>
      <sheetName val="List - Components"/>
      <sheetName val="List - Equipment"/>
      <sheetName val="COA Sumry - Std Imp"/>
      <sheetName val="Contr TDC - Std Imp"/>
      <sheetName val="Item Sumry - Std Imp"/>
      <sheetName val="Unit Costs - Std Imp"/>
      <sheetName val="Unit MH - Std Imp"/>
      <sheetName val="Proj TIC - Std Imp"/>
      <sheetName val="Labor"/>
      <sheetName val="10"/>
      <sheetName val="5"/>
      <sheetName val="1"/>
      <sheetName val="BAG-2"/>
      <sheetName val="Overall"/>
      <sheetName val="salary"/>
      <sheetName val="RAB AR&amp;STR"/>
      <sheetName val="D7(1)"/>
      <sheetName val="5-ALAT(1)"/>
      <sheetName val="4-Basic Price"/>
      <sheetName val="Rekap"/>
      <sheetName val="AHS"/>
      <sheetName val="Evaluasi Penw"/>
      <sheetName val="ANALISA"/>
      <sheetName val="I-KAMAR"/>
      <sheetName val="PNT"/>
      <sheetName val="UP MINOR"/>
      <sheetName val="Rekapitulasi"/>
      <sheetName val="Man Power &amp; Comp"/>
      <sheetName val="MP-PLAN"/>
      <sheetName val="L-TIGA"/>
      <sheetName val="Data List"/>
      <sheetName val="MP_PLAN"/>
      <sheetName val="설계명세1-1"/>
      <sheetName val="Unit Price "/>
      <sheetName val="SEX"/>
      <sheetName val="Currency Rate"/>
      <sheetName val="Personnel"/>
      <sheetName val="PROGRESS"/>
      <sheetName val="Database"/>
    </sheetNames>
    <sheetDataSet>
      <sheetData sheetId="0"/>
      <sheetData sheetId="1" refreshError="1"/>
      <sheetData sheetId="2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/>
      <sheetData sheetId="115"/>
      <sheetData sheetId="116"/>
      <sheetData sheetId="117"/>
      <sheetData sheetId="118"/>
      <sheetData sheetId="119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/>
      <sheetData sheetId="614"/>
      <sheetData sheetId="615"/>
      <sheetData sheetId="616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 refreshError="1"/>
      <sheetData sheetId="829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่งพี่หนุ่ม"/>
      <sheetName val="ตัดแบ่งกม."/>
      <sheetName val="รายละเอียดโครงการ"/>
      <sheetName val="ปร5"/>
      <sheetName val="สารบัญ"/>
      <sheetName val="Summary"/>
      <sheetName val="รายการงานของโครงการ"/>
      <sheetName val="รายการทั้งหมด"/>
      <sheetName val="ราคาต่อกม."/>
      <sheetName val="ข้อมูลเบื้องต้น"/>
      <sheetName val="1"/>
      <sheetName val="6.15_Remote lighting control"/>
      <sheetName val="1)105+825 to 106+850"/>
      <sheetName val="2)ee106+900 to 108+675"/>
      <sheetName val="3)ee120+675 to 122+650"/>
      <sheetName val="4)ee125+000 to 143+700"/>
      <sheetName val="5)ee145+600 to 146+625"/>
      <sheetName val="6)ee146+650 to 147+900"/>
      <sheetName val="7)ee147+900 to 149+100"/>
      <sheetName val="8)ee171+700 to 172+700"/>
      <sheetName val="9)ee173+500 to 174+500"/>
      <sheetName val="10)ee183+300 to 186+950"/>
      <sheetName val="2"/>
      <sheetName val="3"/>
      <sheetName val="4"/>
      <sheetName val="ท่อระบายน้ำ"/>
      <sheetName val="5-2"/>
      <sheetName val="Unit cost"/>
      <sheetName val="6"/>
      <sheetName val="6 (2)"/>
      <sheetName val="back up"/>
      <sheetName val="7.1"/>
      <sheetName val="7.2"/>
      <sheetName val="สรุปค่าขนส่ง"/>
      <sheetName val="ค่าขนส่ง-1"/>
      <sheetName val="ค่าดำเนินการ+ค่าเสื่อมราคา"/>
      <sheetName val="ตารางค่าขนส่ง"/>
      <sheetName val="ตาราง Factor F งานทาง"/>
      <sheetName val="ตาราง Factor F สะพาน_ท่อเหลี่ยม"/>
      <sheetName val="ตาราง Factor F อาคาร"/>
      <sheetName val="Factor F"/>
      <sheetName val="F ฝนตกชุก"/>
      <sheetName val="ข้อมูลวัสดุและค่าดำเนินการ"/>
      <sheetName val="concrete&amp;งานไม้แบบ"/>
      <sheetName val="ข้อมูลวัสดุค่าดำเนินการ"/>
      <sheetName val="ราคาวัสดุ"/>
      <sheetName val="ค่าแรงต่อหน่วย"/>
      <sheetName val="ส่วนขยายและค่ายุบตัว"/>
      <sheetName val="backup ค่าของงานโครงสร้าง"/>
      <sheetName val="ค่าขนส่งทางทะเล"/>
    </sheetNames>
    <sheetDataSet>
      <sheetData sheetId="0" refreshError="1"/>
      <sheetData sheetId="1" refreshError="1"/>
      <sheetData sheetId="2" refreshError="1">
        <row r="9">
          <cell r="B9" t="str">
            <v>โครงการทางหลวงพิเศษระหว่างเมืองหมายเลข 6 สายบางปะอิน - นครราชสีมา  ตอน 2</v>
          </cell>
        </row>
        <row r="13">
          <cell r="B13" t="str">
            <v>วันที่ 1 กรกฎาคม พ.ศ. 2550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3">
          <cell r="J13">
            <v>11.8</v>
          </cell>
        </row>
        <row r="24">
          <cell r="J24">
            <v>196.2</v>
          </cell>
        </row>
        <row r="36">
          <cell r="J36">
            <v>146000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>
        <row r="7">
          <cell r="J7">
            <v>1.02</v>
          </cell>
        </row>
        <row r="10">
          <cell r="J10">
            <v>2.2400000000000002</v>
          </cell>
        </row>
        <row r="13">
          <cell r="J13">
            <v>3.3</v>
          </cell>
        </row>
        <row r="36">
          <cell r="J36">
            <v>93</v>
          </cell>
        </row>
        <row r="44">
          <cell r="J44">
            <v>181</v>
          </cell>
        </row>
        <row r="49">
          <cell r="J49">
            <v>40.700000000000003</v>
          </cell>
        </row>
        <row r="54">
          <cell r="J54">
            <v>40.700000000000003</v>
          </cell>
        </row>
        <row r="64">
          <cell r="J64">
            <v>114</v>
          </cell>
        </row>
        <row r="75">
          <cell r="J75">
            <v>512</v>
          </cell>
        </row>
        <row r="92">
          <cell r="J92">
            <v>418</v>
          </cell>
        </row>
        <row r="102">
          <cell r="J102">
            <v>474</v>
          </cell>
        </row>
      </sheetData>
      <sheetData sheetId="23" refreshError="1">
        <row r="12">
          <cell r="J12">
            <v>497</v>
          </cell>
        </row>
        <row r="59">
          <cell r="J59">
            <v>647</v>
          </cell>
        </row>
        <row r="72">
          <cell r="J72">
            <v>806</v>
          </cell>
        </row>
        <row r="138">
          <cell r="J138">
            <v>610</v>
          </cell>
        </row>
      </sheetData>
      <sheetData sheetId="24" refreshError="1">
        <row r="8">
          <cell r="J8">
            <v>17.952729999999999</v>
          </cell>
        </row>
        <row r="14">
          <cell r="J14">
            <v>8.508818999999999</v>
          </cell>
        </row>
        <row r="42">
          <cell r="J42">
            <v>35.002743000000002</v>
          </cell>
        </row>
        <row r="51">
          <cell r="J51">
            <v>56.179526000000003</v>
          </cell>
        </row>
        <row r="62">
          <cell r="J62">
            <v>1540.6019499999998</v>
          </cell>
        </row>
        <row r="75">
          <cell r="J75">
            <v>188</v>
          </cell>
        </row>
        <row r="88">
          <cell r="J88">
            <v>185</v>
          </cell>
        </row>
        <row r="103">
          <cell r="J103">
            <v>188</v>
          </cell>
        </row>
        <row r="143">
          <cell r="J143">
            <v>4055.5</v>
          </cell>
        </row>
        <row r="222">
          <cell r="J222">
            <v>370.19550657142861</v>
          </cell>
        </row>
        <row r="248">
          <cell r="J248">
            <v>218.91836371428573</v>
          </cell>
        </row>
        <row r="278">
          <cell r="J278">
            <v>41.28</v>
          </cell>
        </row>
        <row r="290">
          <cell r="J290">
            <v>20.96</v>
          </cell>
        </row>
      </sheetData>
      <sheetData sheetId="25" refreshError="1"/>
      <sheetData sheetId="26" refreshError="1">
        <row r="34">
          <cell r="J34">
            <v>0</v>
          </cell>
        </row>
      </sheetData>
      <sheetData sheetId="27" refreshError="1"/>
      <sheetData sheetId="28" refreshError="1">
        <row r="777">
          <cell r="J777">
            <v>8508</v>
          </cell>
        </row>
        <row r="1150">
          <cell r="J1150">
            <v>867.92541468000002</v>
          </cell>
        </row>
        <row r="1236">
          <cell r="J1236">
            <v>13734.05679147</v>
          </cell>
        </row>
        <row r="1272">
          <cell r="J1272">
            <v>117.10066494640726</v>
          </cell>
        </row>
        <row r="1286">
          <cell r="J1286">
            <v>207.29726771205503</v>
          </cell>
        </row>
        <row r="1296">
          <cell r="J1296">
            <v>216.03399999999999</v>
          </cell>
        </row>
        <row r="1433">
          <cell r="J1433">
            <v>523.78</v>
          </cell>
        </row>
        <row r="1445">
          <cell r="J1445">
            <v>364.84499999999997</v>
          </cell>
        </row>
        <row r="1484">
          <cell r="J1484">
            <v>1451.3455918100001</v>
          </cell>
        </row>
        <row r="1504">
          <cell r="J1504">
            <v>1728.8028725600002</v>
          </cell>
        </row>
        <row r="1524">
          <cell r="J1524">
            <v>1705.9485574800005</v>
          </cell>
        </row>
        <row r="1599">
          <cell r="J1599">
            <v>18377.905120800002</v>
          </cell>
        </row>
        <row r="1616">
          <cell r="J1616">
            <v>20543.125606199999</v>
          </cell>
        </row>
        <row r="1633">
          <cell r="J1633">
            <v>26714.301579399998</v>
          </cell>
        </row>
        <row r="1651">
          <cell r="J1651">
            <v>23649.9583853</v>
          </cell>
        </row>
        <row r="1670">
          <cell r="J1670">
            <v>24044.153453300001</v>
          </cell>
        </row>
        <row r="1715">
          <cell r="J1715">
            <v>314.84334000000001</v>
          </cell>
        </row>
        <row r="1721">
          <cell r="J1721">
            <v>19</v>
          </cell>
        </row>
        <row r="1727">
          <cell r="J1727">
            <v>12</v>
          </cell>
        </row>
        <row r="1736">
          <cell r="J1736">
            <v>107.01750000000001</v>
          </cell>
        </row>
        <row r="1745">
          <cell r="J1745">
            <v>151.7715</v>
          </cell>
        </row>
        <row r="1763">
          <cell r="J1763">
            <v>1003.63375</v>
          </cell>
        </row>
        <row r="1787">
          <cell r="J1787">
            <v>1331.0400000000002</v>
          </cell>
        </row>
        <row r="2669">
          <cell r="J2669">
            <v>74</v>
          </cell>
        </row>
        <row r="2699">
          <cell r="J2699">
            <v>316</v>
          </cell>
        </row>
        <row r="2705">
          <cell r="J2705">
            <v>302.89999999999998</v>
          </cell>
        </row>
        <row r="2710">
          <cell r="J2710">
            <v>302.89999999999998</v>
          </cell>
        </row>
        <row r="2716">
          <cell r="J2716">
            <v>16.899999999999999</v>
          </cell>
        </row>
        <row r="2721">
          <cell r="J2721">
            <v>16.899999999999999</v>
          </cell>
        </row>
        <row r="2732">
          <cell r="J2732">
            <v>80</v>
          </cell>
        </row>
        <row r="2748">
          <cell r="J2748">
            <v>1074.7243686933334</v>
          </cell>
        </row>
        <row r="2778">
          <cell r="J2778">
            <v>53957</v>
          </cell>
        </row>
        <row r="2800">
          <cell r="J2800">
            <v>50362</v>
          </cell>
        </row>
        <row r="2824">
          <cell r="J2824">
            <v>85305</v>
          </cell>
        </row>
        <row r="2845">
          <cell r="J2845">
            <v>100427</v>
          </cell>
        </row>
        <row r="2869">
          <cell r="J2869">
            <v>30422</v>
          </cell>
        </row>
        <row r="2899">
          <cell r="J2899">
            <v>33300</v>
          </cell>
        </row>
        <row r="3004">
          <cell r="J3004">
            <v>17</v>
          </cell>
        </row>
        <row r="3019">
          <cell r="J3019">
            <v>0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ข้อมูลเบื้องต้น"/>
      <sheetName val="รายการทั้งหมด"/>
      <sheetName val="สารบัญ"/>
      <sheetName val="Summary (SUM)"/>
      <sheetName val="ค่าแรงงาน,ดำเนินการต่อหน่วย"/>
      <sheetName val="รายการงานของโครงการ (SUM)"/>
      <sheetName val="UNIT COST (2)"/>
      <sheetName val="General"/>
      <sheetName val="ราคาต่อหน่วย1.1_1"/>
      <sheetName val="ราคาต่อหน่วย 1.1_2"/>
      <sheetName val="ราคาต่อหน่วย 1.2"/>
      <sheetName val="ราคาต่อหน่วย 1.3-1.8"/>
      <sheetName val="ราคาวัสดุหมวด 1"/>
      <sheetName val="EWork"/>
      <sheetName val="REMOVAL"/>
      <sheetName val="2"/>
      <sheetName val="3"/>
      <sheetName val="4"/>
      <sheetName val="5-2"/>
      <sheetName val="Unit Cost"/>
      <sheetName val="6"/>
      <sheetName val="7"/>
      <sheetName val="8"/>
      <sheetName val="ค่าดำเนินการ+ค่าเสื่อมราคา"/>
      <sheetName val="ตารางค่าขนส่ง"/>
      <sheetName val="การหาค่า factor F (2)"/>
      <sheetName val="Factor F ฝนตกชุก"/>
      <sheetName val="ข้อมูลวัสดุและค่าดำเนินการ"/>
      <sheetName val="concrete&amp;งานไม้แบบ"/>
      <sheetName val="ราคาวัสดุ"/>
      <sheetName val="สรุปค่าขนส่ง"/>
      <sheetName val="ค่าขนส่ง-1"/>
      <sheetName val="DRAINAGE(KM)"/>
      <sheetName val="Barrier"/>
      <sheetName val="Bk Traffic"/>
      <sheetName val="6.12(1)"/>
      <sheetName val="6.12(2)"/>
      <sheetName val="6.12(2-a)"/>
      <sheetName val="6.12(2-b)"/>
      <sheetName val="6.12(2-c)"/>
      <sheetName val="6.12(6)"/>
      <sheetName val="6.12(7)"/>
      <sheetName val="6.12 (10)"/>
      <sheetName val="7.1"/>
      <sheetName val="Sheet3"/>
      <sheetName val="7.2"/>
      <sheetName val="6.13.1"/>
      <sheetName val="back up"/>
      <sheetName val="back up2"/>
      <sheetName val="back up3"/>
      <sheetName val="Soil Cement Column"/>
      <sheetName val="ค่าแรงต่อหน่วย"/>
      <sheetName val="ส่วนขยายและค่ายุบตัว"/>
      <sheetName val="รายชื่อสะพาน"/>
      <sheetName val="งานรื้อถอนสะพาน"/>
      <sheetName val="ท่อระบายน้ำ"/>
      <sheetName val="Traffic"/>
      <sheetName val="งานผิวจราจร"/>
      <sheetName val="ทางเชื่อม"/>
      <sheetName val="LOCAL ROAD"/>
      <sheetName val="UNIT_COST"/>
      <sheetName val="GIRDER"/>
      <sheetName val="STRUTURE _UNIT COST"/>
      <sheetName val="Piling"/>
      <sheetName val="Bor pile"/>
      <sheetName val="G"/>
      <sheetName val="backup ค่าของงานโครงสร้าง"/>
      <sheetName val="ค่าขนส่งทางทะเล"/>
      <sheetName val="หิน"/>
      <sheetName val="Summary"/>
      <sheetName val="รายการงานของโครงการ"/>
      <sheetName val="1"/>
      <sheetName val="5"/>
      <sheetName val="7.General-new"/>
      <sheetName val="Back Bill 4"/>
      <sheetName val="วัสดุคัดเลือก"/>
      <sheetName val="ดินถม ลูกรัง"/>
      <sheetName val="ทราย"/>
      <sheetName val="ป้อมยาม"/>
      <sheetName val="โรงจอดรถ"/>
      <sheetName val="Sheet1"/>
      <sheetName val="BILLS (edit)"/>
      <sheetName val="BILLS (2)"/>
      <sheetName val="เปรียบเทียบ"/>
      <sheetName val="SUM-CS"/>
      <sheetName val="Bill No.1"/>
      <sheetName val="Back Bill.1"/>
      <sheetName val="Bill No.2"/>
      <sheetName val="Back Bill.2"/>
      <sheetName val="Back Bill.2 (2)"/>
      <sheetName val="Bill No.3"/>
      <sheetName val="Back Bill.3 (Access Rd)REV"/>
      <sheetName val="Back Bill.3"/>
      <sheetName val="Back Bill.3 (Access Rd)"/>
      <sheetName val="atgrade"/>
      <sheetName val="Bill No.4"/>
      <sheetName val="Back Bill.4"/>
      <sheetName val="ความยาวสะพาน"/>
      <sheetName val="Back Bill.4 (Bearing Slab)"/>
      <sheetName val="Sum Bill No.5(sta)"/>
      <sheetName val="Bill No.5"/>
      <sheetName val="Sum Bill No.5(Sum)"/>
      <sheetName val="Sum Bill No.5(Building)"/>
      <sheetName val="Back Bill.5-AR"/>
      <sheetName val="Back Bill.5-AC"/>
      <sheetName val="Back Bill.5-SN"/>
      <sheetName val="Back Bill.5-EE"/>
      <sheetName val="Back Bill.5-EE (2)"/>
      <sheetName val="Bill No.6"/>
      <sheetName val="Back Bill.6"/>
      <sheetName val="Bill No.7"/>
      <sheetName val="Bill No.8"/>
      <sheetName val="8201"/>
      <sheetName val="8503"/>
      <sheetName val="8506"/>
      <sheetName val="Bill No.9"/>
      <sheetName val="เก่าBill No.10"/>
      <sheetName val="Bill No.10 "/>
      <sheetName val="เก่าBackBill No.10"/>
      <sheetName val="ราคาวัสดุก่อสร้าง"/>
      <sheetName val="ราคาคอนกรีต&amp;ไม้แบบ"/>
      <sheetName val="ราคาเหล็ก"/>
      <sheetName val="ลูกรัง"/>
      <sheetName val="ดินถม"/>
      <sheetName val="หินโรยทาง"/>
      <sheetName val="กทม."/>
      <sheetName val="ขอนแก่น"/>
      <sheetName val="มหาสารคาม"/>
      <sheetName val="ร้อยเอ็ด"/>
      <sheetName val="มุกดาหาร"/>
      <sheetName val="นครพนม"/>
      <sheetName val="กรุงเทพมหานคร(เก่า)"/>
      <sheetName val="นครปฐม"/>
      <sheetName val="ราชบุรี"/>
      <sheetName val="เพชรบุรี"/>
      <sheetName val="SUM-CS (2)"/>
      <sheetName val="ค่าแรงงาน"/>
      <sheetName val="ส่วนขยายและยุบตัว"/>
      <sheetName val="F_ทาง"/>
      <sheetName val="FactorF-Bill1"/>
      <sheetName val="FactorF-Bill8"/>
      <sheetName val="FactorF-Bill10"/>
      <sheetName val="ค่าดำเนินการและค่าเสื่อมราคา"/>
      <sheetName val="Detour"/>
      <sheetName val="รั้ว"/>
      <sheetName val="หา FACTOR F"/>
      <sheetName val="unitcost"/>
      <sheetName val="01_BOQ_UPDATE_HW4006(REV2)"/>
      <sheetName val="ตารางปริมาณที่ใช้ LINK"/>
      <sheetName val="ตารางปริมาณวัสดุเสาเข็ม ราวสะพา"/>
      <sheetName val="A1.2"/>
      <sheetName val="ค่าขนส่ง"/>
      <sheetName val="รายการคำนวณเพิ่มเอง"/>
      <sheetName val="รายการวัสดุเพิ่มเอง"/>
      <sheetName val="รายการคำนวณงานBox Culvert"/>
      <sheetName val="เลือกรายการงาน"/>
      <sheetName val="เมนูหลัก"/>
      <sheetName val="Fฝนชุก"/>
      <sheetName val="ค่าดำเนินการ"/>
      <sheetName val="งานอำนวยความปลอดภัย"/>
      <sheetName val="เลือกรายการวัสดุ"/>
      <sheetName val="FACTOR F"/>
      <sheetName val="FACTOR F Bdg"/>
      <sheetName val="Fเงินกู้งานทาง"/>
      <sheetName val="Fเงินกู้งานสะพาน"/>
      <sheetName val="รายละเอียดงานป้ายงานก่อสร้าง"/>
      <sheetName val="Unit_Div5"/>
      <sheetName val="Mat_Source"/>
    </sheetNames>
    <sheetDataSet>
      <sheetData sheetId="0">
        <row r="2">
          <cell r="B2" t="str">
            <v>HIGHTWAY ROUTE NO.4006 BAN RATCHAKRUT - AMPHOE LANG SUAN SECTION 1</v>
          </cell>
        </row>
        <row r="39">
          <cell r="B39" t="str">
            <v>ระยะทางตั้งแต่ 0+000.000 - 34+000.000 รวมระยะทาง 34.000 กม.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2">
          <cell r="J12" t="str">
            <v>=</v>
          </cell>
        </row>
        <row r="269">
          <cell r="W269">
            <v>1</v>
          </cell>
          <cell r="X269">
            <v>0.2</v>
          </cell>
          <cell r="Y269">
            <v>200000</v>
          </cell>
          <cell r="Z269">
            <v>800000</v>
          </cell>
          <cell r="AA269">
            <v>0.8</v>
          </cell>
          <cell r="AB269">
            <v>0.19999999999999996</v>
          </cell>
        </row>
        <row r="270">
          <cell r="W270">
            <v>2</v>
          </cell>
          <cell r="X270">
            <v>0.2</v>
          </cell>
          <cell r="Y270">
            <v>160000</v>
          </cell>
          <cell r="Z270">
            <v>640000</v>
          </cell>
          <cell r="AA270">
            <v>0.64</v>
          </cell>
          <cell r="AB270">
            <v>0.36</v>
          </cell>
        </row>
        <row r="271">
          <cell r="W271">
            <v>3</v>
          </cell>
          <cell r="X271">
            <v>0.2</v>
          </cell>
          <cell r="Y271">
            <v>128000</v>
          </cell>
          <cell r="Z271">
            <v>512000</v>
          </cell>
          <cell r="AA271">
            <v>0.51200000000000001</v>
          </cell>
          <cell r="AB271">
            <v>0.48799999999999999</v>
          </cell>
        </row>
        <row r="272">
          <cell r="W272">
            <v>4</v>
          </cell>
          <cell r="X272">
            <v>0.2</v>
          </cell>
          <cell r="Y272">
            <v>102400</v>
          </cell>
          <cell r="Z272">
            <v>409600</v>
          </cell>
          <cell r="AA272">
            <v>0.40960000000000002</v>
          </cell>
          <cell r="AB272">
            <v>0.59040000000000004</v>
          </cell>
        </row>
        <row r="273">
          <cell r="W273">
            <v>5</v>
          </cell>
          <cell r="X273">
            <v>0.2</v>
          </cell>
          <cell r="Y273">
            <v>81920</v>
          </cell>
          <cell r="Z273">
            <v>327680</v>
          </cell>
          <cell r="AA273">
            <v>0.32768000000000003</v>
          </cell>
          <cell r="AB273">
            <v>0.67232000000000003</v>
          </cell>
        </row>
        <row r="274">
          <cell r="W274">
            <v>6</v>
          </cell>
          <cell r="X274">
            <v>0.2</v>
          </cell>
          <cell r="Y274">
            <v>65536</v>
          </cell>
          <cell r="Z274">
            <v>262144</v>
          </cell>
          <cell r="AA274">
            <v>0.26214399999999999</v>
          </cell>
          <cell r="AB274">
            <v>0.73785600000000007</v>
          </cell>
        </row>
        <row r="275">
          <cell r="W275">
            <v>7</v>
          </cell>
          <cell r="X275">
            <v>0.2</v>
          </cell>
          <cell r="Y275">
            <v>52428.800000000003</v>
          </cell>
          <cell r="Z275">
            <v>209715.20000000001</v>
          </cell>
          <cell r="AA275">
            <v>0.20971520000000002</v>
          </cell>
          <cell r="AB275">
            <v>0.79028480000000001</v>
          </cell>
        </row>
        <row r="276">
          <cell r="W276">
            <v>8</v>
          </cell>
          <cell r="X276">
            <v>0.2</v>
          </cell>
          <cell r="Y276">
            <v>41943.040000000008</v>
          </cell>
          <cell r="Z276">
            <v>167772.16</v>
          </cell>
          <cell r="AA276">
            <v>0.16777216</v>
          </cell>
          <cell r="AB276">
            <v>0.83222784000000005</v>
          </cell>
        </row>
        <row r="277">
          <cell r="W277">
            <v>9</v>
          </cell>
          <cell r="X277">
            <v>0.2</v>
          </cell>
          <cell r="Y277">
            <v>33554.432000000001</v>
          </cell>
          <cell r="Z277">
            <v>134217.728</v>
          </cell>
          <cell r="AA277">
            <v>0.13421772800000001</v>
          </cell>
          <cell r="AB277">
            <v>0.86578227200000002</v>
          </cell>
        </row>
        <row r="278">
          <cell r="W278">
            <v>10</v>
          </cell>
          <cell r="X278">
            <v>0.2</v>
          </cell>
          <cell r="Y278">
            <v>26843.545600000001</v>
          </cell>
          <cell r="Z278">
            <v>107374.18240000001</v>
          </cell>
          <cell r="AA278">
            <v>0.1073741824</v>
          </cell>
          <cell r="AB278">
            <v>0.89262581760000004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2">
          <cell r="J12">
            <v>16.145599999999998</v>
          </cell>
        </row>
        <row r="13">
          <cell r="J13">
            <v>16.100000000000001</v>
          </cell>
        </row>
        <row r="356">
          <cell r="J356">
            <v>155</v>
          </cell>
        </row>
        <row r="366">
          <cell r="J366">
            <v>190</v>
          </cell>
        </row>
        <row r="376">
          <cell r="J376">
            <v>230</v>
          </cell>
        </row>
      </sheetData>
      <sheetData sheetId="16">
        <row r="5">
          <cell r="I5" t="str">
            <v>เบา</v>
          </cell>
        </row>
        <row r="76">
          <cell r="J76">
            <v>45</v>
          </cell>
        </row>
        <row r="99">
          <cell r="J99">
            <v>87</v>
          </cell>
        </row>
        <row r="149">
          <cell r="J149">
            <v>440</v>
          </cell>
        </row>
        <row r="171">
          <cell r="J171">
            <v>753</v>
          </cell>
        </row>
        <row r="197">
          <cell r="J197">
            <v>409</v>
          </cell>
        </row>
      </sheetData>
      <sheetData sheetId="17">
        <row r="5">
          <cell r="I5" t="str">
            <v>=</v>
          </cell>
        </row>
        <row r="58">
          <cell r="J58">
            <v>752</v>
          </cell>
        </row>
      </sheetData>
      <sheetData sheetId="18">
        <row r="5">
          <cell r="I5" t="str">
            <v>=</v>
          </cell>
        </row>
        <row r="145">
          <cell r="B145">
            <v>2.5</v>
          </cell>
          <cell r="C145">
            <v>0.75</v>
          </cell>
          <cell r="D145">
            <v>16.66</v>
          </cell>
        </row>
        <row r="146">
          <cell r="B146">
            <v>3</v>
          </cell>
          <cell r="C146">
            <v>0.8</v>
          </cell>
          <cell r="D146">
            <v>13.89</v>
          </cell>
        </row>
        <row r="147">
          <cell r="B147">
            <v>4</v>
          </cell>
          <cell r="C147">
            <v>0.9</v>
          </cell>
          <cell r="D147">
            <v>10.41</v>
          </cell>
        </row>
        <row r="148">
          <cell r="B148">
            <v>5</v>
          </cell>
          <cell r="C148">
            <v>1</v>
          </cell>
          <cell r="D148">
            <v>8.33</v>
          </cell>
        </row>
        <row r="149">
          <cell r="B149">
            <v>6</v>
          </cell>
          <cell r="C149">
            <v>1.6</v>
          </cell>
          <cell r="D149">
            <v>6.94</v>
          </cell>
        </row>
        <row r="150">
          <cell r="B150">
            <v>7</v>
          </cell>
          <cell r="C150">
            <v>1.7</v>
          </cell>
          <cell r="D150">
            <v>5.95</v>
          </cell>
        </row>
        <row r="151">
          <cell r="B151">
            <v>8</v>
          </cell>
          <cell r="C151">
            <v>1.8</v>
          </cell>
          <cell r="D151">
            <v>5.21</v>
          </cell>
        </row>
        <row r="152">
          <cell r="B152">
            <v>9</v>
          </cell>
          <cell r="C152">
            <v>1.9</v>
          </cell>
          <cell r="D152">
            <v>4.63</v>
          </cell>
        </row>
        <row r="153">
          <cell r="B153">
            <v>10</v>
          </cell>
          <cell r="C153">
            <v>2</v>
          </cell>
          <cell r="D153">
            <v>4.16</v>
          </cell>
        </row>
        <row r="198">
          <cell r="C198">
            <v>3.25</v>
          </cell>
          <cell r="D198">
            <v>32.5</v>
          </cell>
          <cell r="E198">
            <v>7.4750000000000005</v>
          </cell>
          <cell r="F198">
            <v>105.64</v>
          </cell>
        </row>
        <row r="199">
          <cell r="C199">
            <v>3.5</v>
          </cell>
          <cell r="D199">
            <v>35</v>
          </cell>
          <cell r="E199">
            <v>8.0500000000000007</v>
          </cell>
          <cell r="F199">
            <v>119.36</v>
          </cell>
        </row>
        <row r="200">
          <cell r="C200">
            <v>4</v>
          </cell>
          <cell r="D200">
            <v>40</v>
          </cell>
          <cell r="E200">
            <v>9.2000000000000011</v>
          </cell>
          <cell r="F200">
            <v>143.31</v>
          </cell>
        </row>
        <row r="201">
          <cell r="C201">
            <v>4.5</v>
          </cell>
          <cell r="D201">
            <v>45</v>
          </cell>
          <cell r="E201">
            <v>10.35</v>
          </cell>
          <cell r="F201">
            <v>169.81</v>
          </cell>
        </row>
        <row r="202">
          <cell r="C202">
            <v>3.25</v>
          </cell>
          <cell r="D202">
            <v>32.5</v>
          </cell>
          <cell r="E202">
            <v>8.125</v>
          </cell>
          <cell r="F202">
            <v>124.87</v>
          </cell>
        </row>
        <row r="203">
          <cell r="C203">
            <v>3.5</v>
          </cell>
          <cell r="D203">
            <v>35</v>
          </cell>
          <cell r="E203">
            <v>8.75</v>
          </cell>
          <cell r="F203">
            <v>145.51</v>
          </cell>
        </row>
        <row r="204">
          <cell r="C204">
            <v>4</v>
          </cell>
          <cell r="D204">
            <v>40</v>
          </cell>
          <cell r="E204">
            <v>10</v>
          </cell>
          <cell r="F204">
            <v>166.67</v>
          </cell>
        </row>
        <row r="205">
          <cell r="C205">
            <v>4.5</v>
          </cell>
          <cell r="D205">
            <v>45</v>
          </cell>
          <cell r="E205">
            <v>11.25</v>
          </cell>
          <cell r="F205">
            <v>204.99</v>
          </cell>
        </row>
      </sheetData>
      <sheetData sheetId="19">
        <row r="12">
          <cell r="J12">
            <v>0</v>
          </cell>
        </row>
        <row r="1244">
          <cell r="J1244">
            <v>2290</v>
          </cell>
        </row>
        <row r="1256">
          <cell r="J1256">
            <v>2300</v>
          </cell>
        </row>
        <row r="1268">
          <cell r="J1268">
            <v>2290</v>
          </cell>
        </row>
        <row r="1280">
          <cell r="J1280">
            <v>2300</v>
          </cell>
        </row>
        <row r="1292">
          <cell r="J1292">
            <v>2300</v>
          </cell>
        </row>
        <row r="1304">
          <cell r="J1304">
            <v>2300</v>
          </cell>
        </row>
        <row r="1316">
          <cell r="J1316">
            <v>2300</v>
          </cell>
        </row>
        <row r="1328">
          <cell r="J1328">
            <v>2300</v>
          </cell>
        </row>
        <row r="1340">
          <cell r="J1340">
            <v>2300</v>
          </cell>
        </row>
        <row r="1352">
          <cell r="J1352">
            <v>2300</v>
          </cell>
        </row>
        <row r="1364">
          <cell r="J1364">
            <v>2290</v>
          </cell>
        </row>
        <row r="1376">
          <cell r="J1376">
            <v>2300</v>
          </cell>
        </row>
        <row r="1388">
          <cell r="J1388">
            <v>2290</v>
          </cell>
        </row>
        <row r="1832">
          <cell r="J1832">
            <v>6070</v>
          </cell>
        </row>
        <row r="1844">
          <cell r="J1844">
            <v>5473</v>
          </cell>
        </row>
        <row r="1856">
          <cell r="J1856">
            <v>5093</v>
          </cell>
        </row>
        <row r="1868">
          <cell r="J1868">
            <v>4501</v>
          </cell>
        </row>
        <row r="1880">
          <cell r="J1880">
            <v>3909</v>
          </cell>
        </row>
        <row r="1892">
          <cell r="J1892">
            <v>3317</v>
          </cell>
        </row>
        <row r="1904">
          <cell r="J1904">
            <v>2725</v>
          </cell>
        </row>
        <row r="1916">
          <cell r="J1916">
            <v>6927</v>
          </cell>
        </row>
        <row r="1928">
          <cell r="J1928">
            <v>6240</v>
          </cell>
        </row>
        <row r="1940">
          <cell r="J1940">
            <v>5769</v>
          </cell>
        </row>
        <row r="1952">
          <cell r="J1952">
            <v>5087</v>
          </cell>
        </row>
        <row r="1964">
          <cell r="J1964">
            <v>4405</v>
          </cell>
        </row>
        <row r="1976">
          <cell r="J1976">
            <v>3723</v>
          </cell>
        </row>
        <row r="1988">
          <cell r="J1988">
            <v>3041</v>
          </cell>
        </row>
        <row r="2046">
          <cell r="J2046">
            <v>7393.8787018974999</v>
          </cell>
        </row>
        <row r="2065">
          <cell r="J2065">
            <v>12154.250782165262</v>
          </cell>
        </row>
        <row r="2103">
          <cell r="J2103">
            <v>28057.537449045212</v>
          </cell>
        </row>
        <row r="2122">
          <cell r="J2122">
            <v>31790.554600279673</v>
          </cell>
        </row>
        <row r="2265">
          <cell r="J2265">
            <v>970</v>
          </cell>
        </row>
        <row r="2278">
          <cell r="J2278">
            <v>1577</v>
          </cell>
        </row>
        <row r="2291">
          <cell r="J2291">
            <v>2269</v>
          </cell>
        </row>
        <row r="2304">
          <cell r="J2304">
            <v>3521</v>
          </cell>
        </row>
        <row r="2317">
          <cell r="J2317">
            <v>3784</v>
          </cell>
        </row>
        <row r="2431">
          <cell r="K2431">
            <v>4049110.3614220666</v>
          </cell>
        </row>
      </sheetData>
      <sheetData sheetId="20">
        <row r="137">
          <cell r="M137">
            <v>3430</v>
          </cell>
        </row>
        <row r="158">
          <cell r="M158">
            <v>27580</v>
          </cell>
        </row>
        <row r="169">
          <cell r="M169">
            <v>26270</v>
          </cell>
        </row>
        <row r="180">
          <cell r="M180">
            <v>26270</v>
          </cell>
        </row>
        <row r="199">
          <cell r="M199">
            <v>1530</v>
          </cell>
        </row>
        <row r="248">
          <cell r="M248">
            <v>77643.377390000009</v>
          </cell>
        </row>
        <row r="267">
          <cell r="M267">
            <v>525</v>
          </cell>
        </row>
        <row r="275">
          <cell r="M275">
            <v>2600</v>
          </cell>
        </row>
        <row r="283">
          <cell r="M283">
            <v>1100</v>
          </cell>
        </row>
        <row r="290">
          <cell r="M290">
            <v>940</v>
          </cell>
        </row>
        <row r="302">
          <cell r="M302">
            <v>2300</v>
          </cell>
        </row>
      </sheetData>
      <sheetData sheetId="21">
        <row r="12">
          <cell r="J12">
            <v>56.455199999999998</v>
          </cell>
        </row>
        <row r="93">
          <cell r="J93">
            <v>1786.12</v>
          </cell>
        </row>
        <row r="142">
          <cell r="J142">
            <v>265.77952000000005</v>
          </cell>
        </row>
        <row r="150">
          <cell r="J150">
            <v>117</v>
          </cell>
        </row>
        <row r="167">
          <cell r="J167">
            <v>393.13953105625001</v>
          </cell>
        </row>
        <row r="178">
          <cell r="J178">
            <v>1952.3248828124997</v>
          </cell>
        </row>
        <row r="190">
          <cell r="J190">
            <v>2724.1918400795039</v>
          </cell>
        </row>
        <row r="203">
          <cell r="J203">
            <v>6093.8546649615382</v>
          </cell>
        </row>
        <row r="216">
          <cell r="J216">
            <v>7128.7941363649197</v>
          </cell>
        </row>
        <row r="229">
          <cell r="J229">
            <v>9291.654194517243</v>
          </cell>
        </row>
        <row r="237">
          <cell r="J237">
            <v>671.42222222222233</v>
          </cell>
        </row>
        <row r="259">
          <cell r="J259">
            <v>18799.219044657289</v>
          </cell>
        </row>
        <row r="271">
          <cell r="J271">
            <v>23537.54181376734</v>
          </cell>
        </row>
        <row r="286">
          <cell r="J286">
            <v>41805.125164500001</v>
          </cell>
        </row>
        <row r="298">
          <cell r="J298">
            <v>0</v>
          </cell>
        </row>
        <row r="340">
          <cell r="J340">
            <v>3215.3248645833332</v>
          </cell>
        </row>
        <row r="361">
          <cell r="J361">
            <v>3839.4082109374995</v>
          </cell>
        </row>
        <row r="382">
          <cell r="J382">
            <v>5711.8166987500008</v>
          </cell>
        </row>
        <row r="409">
          <cell r="J409">
            <v>5423.3511817500012</v>
          </cell>
        </row>
        <row r="451">
          <cell r="J451">
            <v>4008.7370714999997</v>
          </cell>
        </row>
        <row r="472">
          <cell r="J472">
            <v>4561.9896724999999</v>
          </cell>
        </row>
        <row r="493">
          <cell r="J493">
            <v>4966.2083984999999</v>
          </cell>
        </row>
        <row r="514">
          <cell r="J514">
            <v>5627.7405945</v>
          </cell>
        </row>
        <row r="535">
          <cell r="J535">
            <v>6652.0833965000002</v>
          </cell>
        </row>
        <row r="556">
          <cell r="J556">
            <v>8961.0156159999988</v>
          </cell>
        </row>
        <row r="570">
          <cell r="J570">
            <v>301900</v>
          </cell>
        </row>
        <row r="584">
          <cell r="J584">
            <v>1759.6818365000001</v>
          </cell>
        </row>
        <row r="604">
          <cell r="J604">
            <v>11494.465197653868</v>
          </cell>
        </row>
        <row r="664">
          <cell r="J664">
            <v>10757.168260579014</v>
          </cell>
        </row>
        <row r="671">
          <cell r="J671">
            <v>1776</v>
          </cell>
        </row>
        <row r="680">
          <cell r="J680">
            <v>650</v>
          </cell>
        </row>
        <row r="691">
          <cell r="J691">
            <v>503.53427848829557</v>
          </cell>
        </row>
        <row r="1013">
          <cell r="J1013">
            <v>21651.169135333334</v>
          </cell>
        </row>
        <row r="1079">
          <cell r="J1079">
            <v>19972.562526000002</v>
          </cell>
        </row>
        <row r="1117">
          <cell r="J1117">
            <v>24431.562526000002</v>
          </cell>
        </row>
        <row r="1284">
          <cell r="J1284">
            <v>23524.437306666667</v>
          </cell>
        </row>
        <row r="1289">
          <cell r="J1289">
            <v>21009.293924999998</v>
          </cell>
        </row>
        <row r="1387">
          <cell r="J1387">
            <v>14321.366892754633</v>
          </cell>
        </row>
        <row r="1625">
          <cell r="J1625">
            <v>3009.2732797500003</v>
          </cell>
        </row>
        <row r="1659">
          <cell r="J1659">
            <v>4653.5605999999998</v>
          </cell>
        </row>
        <row r="1725">
          <cell r="J1725">
            <v>10312</v>
          </cell>
        </row>
        <row r="1736">
          <cell r="J1736">
            <v>15106</v>
          </cell>
        </row>
        <row r="1825">
          <cell r="J1825">
            <v>23041</v>
          </cell>
        </row>
        <row r="1835">
          <cell r="J1835">
            <v>42808</v>
          </cell>
        </row>
        <row r="1847">
          <cell r="J1847">
            <v>34958</v>
          </cell>
        </row>
        <row r="1881">
          <cell r="J1881">
            <v>374.48207812500004</v>
          </cell>
        </row>
        <row r="1951">
          <cell r="J1951">
            <v>2837.1197583999992</v>
          </cell>
        </row>
        <row r="2082">
          <cell r="J2082">
            <v>3010.7831900000001</v>
          </cell>
        </row>
        <row r="2091">
          <cell r="J2091">
            <v>803.28399999999999</v>
          </cell>
        </row>
        <row r="2104">
          <cell r="J2104">
            <v>839.73039999999992</v>
          </cell>
        </row>
        <row r="2116">
          <cell r="J2116">
            <v>1425.3217050000001</v>
          </cell>
        </row>
        <row r="2128">
          <cell r="J2128">
            <v>1955.516705</v>
          </cell>
        </row>
        <row r="2142">
          <cell r="J2142">
            <v>632.21899999999994</v>
          </cell>
        </row>
        <row r="2154">
          <cell r="J2154">
            <v>617.30099999999993</v>
          </cell>
        </row>
        <row r="2273">
          <cell r="J2273">
            <v>2670.6975809999994</v>
          </cell>
        </row>
        <row r="2285">
          <cell r="J2285">
            <v>7064.2684815624998</v>
          </cell>
        </row>
        <row r="2297">
          <cell r="J2297">
            <v>12438.158693250001</v>
          </cell>
        </row>
        <row r="2309">
          <cell r="J2309">
            <v>17662.785125875002</v>
          </cell>
        </row>
        <row r="2612">
          <cell r="J2612">
            <v>33</v>
          </cell>
        </row>
        <row r="4259">
          <cell r="J4259">
            <v>725</v>
          </cell>
        </row>
        <row r="4279">
          <cell r="J4279">
            <v>7500</v>
          </cell>
        </row>
        <row r="4339">
          <cell r="J4339">
            <v>115</v>
          </cell>
        </row>
        <row r="4360">
          <cell r="J4360">
            <v>250</v>
          </cell>
        </row>
        <row r="4382">
          <cell r="J4382">
            <v>60</v>
          </cell>
        </row>
        <row r="4393">
          <cell r="J4393">
            <v>21</v>
          </cell>
        </row>
        <row r="4454">
          <cell r="J4454">
            <v>425</v>
          </cell>
        </row>
        <row r="4503">
          <cell r="J4503">
            <v>770</v>
          </cell>
        </row>
        <row r="4540">
          <cell r="J4540">
            <v>154</v>
          </cell>
        </row>
        <row r="4579">
          <cell r="J4579">
            <v>1300</v>
          </cell>
        </row>
      </sheetData>
      <sheetData sheetId="22">
        <row r="12">
          <cell r="J12">
            <v>72510</v>
          </cell>
        </row>
        <row r="26">
          <cell r="J26">
            <v>1700980</v>
          </cell>
        </row>
      </sheetData>
      <sheetData sheetId="23" refreshError="1"/>
      <sheetData sheetId="24">
        <row r="3">
          <cell r="I3" t="str">
            <v>ราคาที่ใช้</v>
          </cell>
        </row>
      </sheetData>
      <sheetData sheetId="25">
        <row r="8">
          <cell r="B8">
            <v>5.21</v>
          </cell>
        </row>
      </sheetData>
      <sheetData sheetId="26">
        <row r="14">
          <cell r="F14">
            <v>1.1639999999999999</v>
          </cell>
        </row>
      </sheetData>
      <sheetData sheetId="27" refreshError="1"/>
      <sheetData sheetId="28">
        <row r="8">
          <cell r="I8">
            <v>2102</v>
          </cell>
          <cell r="J8">
            <v>24885.75</v>
          </cell>
        </row>
        <row r="9">
          <cell r="J9">
            <v>23500.75</v>
          </cell>
        </row>
        <row r="10">
          <cell r="J10">
            <v>23605.75</v>
          </cell>
        </row>
        <row r="11">
          <cell r="J11">
            <v>55105.75</v>
          </cell>
        </row>
        <row r="14">
          <cell r="J14">
            <v>21584.44</v>
          </cell>
        </row>
      </sheetData>
      <sheetData sheetId="29">
        <row r="4">
          <cell r="I4" t="str">
            <v>500 : 1100</v>
          </cell>
        </row>
      </sheetData>
      <sheetData sheetId="30">
        <row r="11">
          <cell r="D11">
            <v>2.7570000000000001</v>
          </cell>
        </row>
      </sheetData>
      <sheetData sheetId="31">
        <row r="4">
          <cell r="I4" t="str">
            <v>ลูกรัง</v>
          </cell>
        </row>
      </sheetData>
      <sheetData sheetId="32">
        <row r="53">
          <cell r="M53">
            <v>285.69</v>
          </cell>
        </row>
      </sheetData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>
        <row r="5">
          <cell r="D5">
            <v>1.45</v>
          </cell>
        </row>
        <row r="7">
          <cell r="C7">
            <v>1.25</v>
          </cell>
        </row>
        <row r="10">
          <cell r="C10">
            <v>1.6</v>
          </cell>
        </row>
        <row r="11">
          <cell r="C11">
            <v>1.7</v>
          </cell>
        </row>
        <row r="13">
          <cell r="D13">
            <v>1.6</v>
          </cell>
        </row>
        <row r="14">
          <cell r="D14">
            <v>1.5</v>
          </cell>
        </row>
      </sheetData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>
        <row r="58">
          <cell r="T58">
            <v>1879</v>
          </cell>
        </row>
      </sheetData>
      <sheetData sheetId="64" refreshError="1"/>
      <sheetData sheetId="65" refreshError="1"/>
      <sheetData sheetId="66" refreshError="1"/>
      <sheetData sheetId="67" refreshError="1"/>
      <sheetData sheetId="68">
        <row r="3">
          <cell r="I3" t="str">
            <v>สภาพพื้นที่ (งานกรุยทาง)   :</v>
          </cell>
        </row>
        <row r="32">
          <cell r="C32">
            <v>0.62</v>
          </cell>
        </row>
      </sheetData>
      <sheetData sheetId="69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Update"/>
      <sheetName val="Driver Linac Layout"/>
      <sheetName val="BOX Cryostat Details"/>
      <sheetName val="Magnet Details"/>
      <sheetName val="간선계산"/>
      <sheetName val="Bldg"/>
      <sheetName val="입찰안"/>
      <sheetName val="DETAIL "/>
      <sheetName val="SH-G"/>
      <sheetName val="SH-C"/>
      <sheetName val="SH-F"/>
      <sheetName val="SH-A"/>
      <sheetName val="Hauling"/>
      <sheetName val="Total"/>
      <sheetName val="Driver_Linac_Layout"/>
      <sheetName val="BOX_Cryostat_Details"/>
      <sheetName val="Magnet_Details"/>
      <sheetName val="03100(SS)"/>
      <sheetName val="Arch"/>
      <sheetName val="Summary All"/>
      <sheetName val=" "/>
      <sheetName val="Summary"/>
    </sheetNames>
    <sheetDataSet>
      <sheetData sheetId="0" refreshError="1">
        <row r="6">
          <cell r="G6">
            <v>127.77777777777777</v>
          </cell>
        </row>
        <row r="7">
          <cell r="G7">
            <v>95.833333333333314</v>
          </cell>
        </row>
        <row r="8">
          <cell r="G8">
            <v>63.888888888888886</v>
          </cell>
        </row>
        <row r="10">
          <cell r="G10">
            <v>125</v>
          </cell>
        </row>
        <row r="11">
          <cell r="G11">
            <v>93.75</v>
          </cell>
        </row>
        <row r="12">
          <cell r="G12">
            <v>75</v>
          </cell>
        </row>
        <row r="13">
          <cell r="G13">
            <v>68.75</v>
          </cell>
        </row>
        <row r="15">
          <cell r="G15">
            <v>103.49999999999999</v>
          </cell>
        </row>
        <row r="16">
          <cell r="G16">
            <v>80.5</v>
          </cell>
        </row>
        <row r="17">
          <cell r="G17">
            <v>69</v>
          </cell>
        </row>
        <row r="18">
          <cell r="G18">
            <v>63.249999999999993</v>
          </cell>
        </row>
        <row r="23">
          <cell r="D23">
            <v>1.02</v>
          </cell>
        </row>
      </sheetData>
      <sheetData sheetId="1" refreshError="1"/>
      <sheetData sheetId="2" refreshError="1">
        <row r="2">
          <cell r="D2">
            <v>2</v>
          </cell>
          <cell r="I2">
            <v>110.09288550000001</v>
          </cell>
          <cell r="K2">
            <v>1</v>
          </cell>
        </row>
        <row r="3">
          <cell r="D3">
            <v>5</v>
          </cell>
          <cell r="I3">
            <v>98.490805901015307</v>
          </cell>
        </row>
        <row r="4">
          <cell r="D4">
            <v>28</v>
          </cell>
          <cell r="I4">
            <v>121.58967052352975</v>
          </cell>
          <cell r="K4">
            <v>3</v>
          </cell>
        </row>
        <row r="5">
          <cell r="D5">
            <v>48</v>
          </cell>
          <cell r="I5">
            <v>105.16301898496448</v>
          </cell>
          <cell r="K5">
            <v>6</v>
          </cell>
        </row>
        <row r="6">
          <cell r="D6">
            <v>80</v>
          </cell>
          <cell r="I6">
            <v>114.88111743604455</v>
          </cell>
          <cell r="K6">
            <v>10</v>
          </cell>
        </row>
        <row r="7">
          <cell r="D7">
            <v>56</v>
          </cell>
          <cell r="I7">
            <v>118.78007348259381</v>
          </cell>
          <cell r="K7">
            <v>8</v>
          </cell>
        </row>
        <row r="8">
          <cell r="D8">
            <v>56</v>
          </cell>
          <cell r="K8">
            <v>14</v>
          </cell>
          <cell r="M8">
            <v>1234.8884000073599</v>
          </cell>
        </row>
        <row r="9">
          <cell r="D9">
            <v>84</v>
          </cell>
          <cell r="K9">
            <v>21</v>
          </cell>
          <cell r="M9">
            <v>1260.35369900352</v>
          </cell>
        </row>
        <row r="10">
          <cell r="D10">
            <v>32</v>
          </cell>
          <cell r="K10">
            <v>8</v>
          </cell>
          <cell r="M10">
            <v>1291.7225830003201</v>
          </cell>
        </row>
      </sheetData>
      <sheetData sheetId="3" refreshError="1">
        <row r="23">
          <cell r="D23">
            <v>15</v>
          </cell>
        </row>
        <row r="24">
          <cell r="D24">
            <v>19</v>
          </cell>
        </row>
        <row r="26">
          <cell r="D26">
            <v>1</v>
          </cell>
        </row>
        <row r="28">
          <cell r="E28">
            <v>20</v>
          </cell>
        </row>
        <row r="29">
          <cell r="E29">
            <v>20</v>
          </cell>
        </row>
        <row r="30">
          <cell r="E30">
            <v>80</v>
          </cell>
        </row>
        <row r="34">
          <cell r="D34">
            <v>25</v>
          </cell>
        </row>
      </sheetData>
      <sheetData sheetId="4" refreshError="1">
        <row r="4">
          <cell r="Q4">
            <v>50</v>
          </cell>
        </row>
        <row r="5">
          <cell r="Q5">
            <v>65</v>
          </cell>
        </row>
        <row r="7">
          <cell r="Q7">
            <v>50</v>
          </cell>
        </row>
        <row r="8">
          <cell r="Q8">
            <v>65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การ"/>
      <sheetName val="8 ข้อมูลเบื้องต้น"/>
      <sheetName val="10 ข้อมูลวัสดุ-ค่าดำเนิน"/>
      <sheetName val="11 ข้อมูลงานCon"/>
      <sheetName val="12 ข้อมูลงานไม้แบบ"/>
      <sheetName val="39"/>
      <sheetName val="40"/>
      <sheetName val="42.1"/>
      <sheetName val="42.2"/>
      <sheetName val="43"/>
      <sheetName val="44"/>
      <sheetName val="45.1"/>
      <sheetName val="45.2"/>
      <sheetName val="47.2 "/>
      <sheetName val="51"/>
      <sheetName val="53.1"/>
      <sheetName val="53.2"/>
      <sheetName val="64 (7)"/>
      <sheetName val="66"/>
      <sheetName val="71"/>
      <sheetName val="71 (2)"/>
      <sheetName val="71 (3)"/>
      <sheetName val="72"/>
      <sheetName val="116 (2)"/>
      <sheetName val="130"/>
      <sheetName val="135"/>
      <sheetName val="146"/>
      <sheetName val="148"/>
      <sheetName val="149"/>
      <sheetName val="150"/>
      <sheetName val="152"/>
      <sheetName val="172"/>
      <sheetName val="172.1"/>
      <sheetName val="173"/>
      <sheetName val="180"/>
      <sheetName val="181"/>
      <sheetName val="183"/>
      <sheetName val="183.1"/>
      <sheetName val="184"/>
      <sheetName val="189"/>
      <sheetName val="62 (7)"/>
      <sheetName val="62 (7-1)"/>
      <sheetName val="26"/>
      <sheetName val="31"/>
      <sheetName val="32"/>
      <sheetName val="นั่งร้าน"/>
      <sheetName val="สะพาน"/>
    </sheetNames>
    <sheetDataSet>
      <sheetData sheetId="0" refreshError="1"/>
      <sheetData sheetId="1" refreshError="1"/>
      <sheetData sheetId="2" refreshError="1">
        <row r="15">
          <cell r="X15">
            <v>23831.83</v>
          </cell>
        </row>
        <row r="19">
          <cell r="X19">
            <v>28.75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Worksheet"/>
      <sheetName val="data"/>
      <sheetName val="table 1"/>
      <sheetName val="table 2"/>
      <sheetName val="table_single"/>
      <sheetName val="table_multiple"/>
      <sheetName val="kkkkk"/>
    </sheetNames>
    <sheetDataSet>
      <sheetData sheetId="0">
        <row r="65">
          <cell r="B65">
            <v>0.22500000000000001</v>
          </cell>
        </row>
      </sheetData>
      <sheetData sheetId="1" refreshError="1"/>
      <sheetData sheetId="2">
        <row r="65">
          <cell r="B65">
            <v>0.22500000000000001</v>
          </cell>
        </row>
        <row r="66">
          <cell r="B66">
            <v>0.25</v>
          </cell>
        </row>
        <row r="67">
          <cell r="B67">
            <v>0.25</v>
          </cell>
        </row>
        <row r="79">
          <cell r="D79">
            <v>4.3499999999999996</v>
          </cell>
        </row>
      </sheetData>
      <sheetData sheetId="3" refreshError="1"/>
      <sheetData sheetId="4" refreshError="1"/>
      <sheetData sheetId="5"/>
      <sheetData sheetId="6"/>
      <sheetData sheetId="7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"/>
      <sheetName val="Worksheet"/>
      <sheetName val="data"/>
      <sheetName val="kkkkk"/>
      <sheetName val="6"/>
      <sheetName val="1"/>
      <sheetName val="BOX G.+I G.+PLANK G.+เสาเข็ม 65"/>
      <sheetName val="5.2ข้อมูลวัสดุ-ค่าดำเนิน"/>
      <sheetName val="1.B.O.Q"/>
      <sheetName val="1.1REMOVAL-2.2.5 SOFT MAT"/>
      <sheetName val="1.1RE. ASPHAL-1.5 RE. PIPE +1.7"/>
      <sheetName val="2.3.1 EARTH EMB.-2.3.6 POROUS"/>
      <sheetName val="2.4.1SELEC B - 3.7 RECYCLING"/>
      <sheetName val="4.10.5full depth - 4.11 "/>
      <sheetName val="4.1.1PRIME -4.4.6 MODIFI"/>
      <sheetName val="5.1.5 B.U WITH RE"/>
      <sheetName val="5.1.7 สะพานลอย TYPE  B2"/>
      <sheetName val="5.1.4 APPRO+5.1.6 ABUT.PROJEC"/>
      <sheetName val="5.2.1.10NEW  BOX9+236"/>
      <sheetName val="5.2.1.3NEW  BOX4+205"/>
      <sheetName val="5.2.1.4NEW  BOX5+672"/>
      <sheetName val="5.2.1.5NEW  BOX6+394"/>
      <sheetName val="5.2.1.6NEW  BOX6+443"/>
      <sheetName val="5.2.1.7NEW  BOX6+690"/>
      <sheetName val="5.2.1.8NEW  BOX7+156"/>
      <sheetName val="5.2.1.9NEW  BOX8+302"/>
      <sheetName val="5.2.2.7EXTEN  BOX27+453"/>
      <sheetName val="5.3RC. PIPE(6)"/>
      <sheetName val="5.4RELOCATE RC. PIPE"/>
      <sheetName val="5.5new  concrete  fences"/>
      <sheetName val="6.1.1 SLOPE-6.1.20"/>
      <sheetName val="6.10.1GUIDE P. - 6.10.4 REFLEX."/>
      <sheetName val="6.11.1แผ่นป้าย - 6.11.2.2เสา"/>
      <sheetName val="6.11.5.1 STEEL TRUSS"/>
      <sheetName val="6.11.6.1STEEL  TRUSS TYPE II"/>
      <sheetName val="6.11.6.2 FOUNDATION  TYPE II"/>
      <sheetName val="6.11.8 RELO.OVERHANG"/>
      <sheetName val="6.12.1เสาไฟกิ่งเดี่ยว 9ม.  "/>
      <sheetName val="6.12.3เสาไฟกิ่งเดี่ยว 12ม. "/>
      <sheetName val="6.12.4-.7เสาไฟกิ่งคู่ 12ม."/>
      <sheetName val="6.14.1flashing(solar cell)"/>
      <sheetName val="6.15 MARKING-6.16 PERMANENT"/>
      <sheetName val="6.17.1BUS STOP TY. A-6.17.7TY.G"/>
      <sheetName val="6.17.RELO.BUS STOP TY. A-F"/>
      <sheetName val="6.18.2 SHRUB - 6.18.6TREE TRAN."/>
      <sheetName val="6.2.1 PERFORATE+6.2.2 ROCK FILL"/>
      <sheetName val="6.3.1.10 NEW  M.H."/>
      <sheetName val="6.3.1.3.2 MH. TYPE C 1.50"/>
      <sheetName val="6.3.1.3.1 MH. TYPE E "/>
      <sheetName val="6.3.1.8 MODIFI  M.H.1.00"/>
      <sheetName val="6.3.1.9 MODIFI  M.H.1.20"/>
      <sheetName val="6.3.2 CATCH BASIN"/>
      <sheetName val="6.3.6.1WINGWALL+6.3.6.12"/>
      <sheetName val="6.3.7 INTERCEPTOR-6.3.9 GUTTER"/>
      <sheetName val="6.4.1CURB &amp; GUT. -6.4.5MOVABLE"/>
      <sheetName val="6.6.SODDING+6.7.1TOPSOIL"/>
      <sheetName val="6.8...RELO. W-GUARD"/>
      <sheetName val="6.8.3.4 BARRIER AT BRIDGE APP."/>
      <sheetName val="6.8.4.1 APP. TYPE A-6.8.4.5 SPE"/>
      <sheetName val="ค่าขนส่งวัสดุ"/>
      <sheetName val="ตารางBOX"/>
      <sheetName val="ตารางค่า F"/>
      <sheetName val="รายละเอียดสะพานลอย TYPE B2 "/>
    </sheetNames>
    <sheetDataSet>
      <sheetData sheetId="0" refreshError="1"/>
      <sheetData sheetId="1" refreshError="1"/>
      <sheetData sheetId="2">
        <row r="292">
          <cell r="B292">
            <v>68.477843604424152</v>
          </cell>
        </row>
        <row r="300">
          <cell r="B300">
            <v>12.466563145999498</v>
          </cell>
        </row>
        <row r="308">
          <cell r="B308">
            <v>33.489378290154264</v>
          </cell>
        </row>
        <row r="313">
          <cell r="B313">
            <v>19.682971010998234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5"/>
      <sheetName val="สารบัญ"/>
      <sheetName val="ข้อมูลเบื้องต้น"/>
      <sheetName val="Summary (SUM)"/>
      <sheetName val="Summary (Mainroad)"/>
      <sheetName val="Summary (Frontage)"/>
      <sheetName val="Summary (SUM) (sai5)"/>
      <sheetName val="ค่าแรงงาน,ดำเนินการต่อหน่วย"/>
      <sheetName val="Summary (SUM) (sai7)"/>
      <sheetName val="Summary Ramp NO.4"/>
      <sheetName val="Summary U-TURN"/>
      <sheetName val="Summary NAKHONCHISRI(FRONT)"/>
      <sheetName val="Summary NAKHONCHISRI(MAIN)"/>
      <sheetName val="รายการทั้งหมด"/>
      <sheetName val="รายการงานของโครงการ (SUM)"/>
      <sheetName val="5-2"/>
      <sheetName val="รายการงานของโครงการ (MainRoad)"/>
      <sheetName val="รายการงานของโครงการ (Frontage)"/>
      <sheetName val="SAI 5"/>
      <sheetName val="Bridge SAI 5"/>
      <sheetName val="SAI 7"/>
      <sheetName val="RAMP NO.4"/>
      <sheetName val="U-TURN TYPE2"/>
      <sheetName val="NAKHONCHAISRI(FRONT)"/>
      <sheetName val="U-TURN TYPE1"/>
      <sheetName val="NAKHONCHAISRI (MAIN)"/>
      <sheetName val="1"/>
      <sheetName val="2"/>
      <sheetName val="3"/>
      <sheetName val="4"/>
      <sheetName val="5(SAI5)"/>
      <sheetName val="5(SAI7)"/>
      <sheetName val="5(END)"/>
      <sheetName val="6"/>
      <sheetName val="6 (2)"/>
      <sheetName val="6.12(1)"/>
      <sheetName val="6.12(2)"/>
      <sheetName val="6.12(2-a)"/>
      <sheetName val="6.12(2-b)"/>
      <sheetName val="6.12(2-c)"/>
      <sheetName val="6.12(6)"/>
      <sheetName val="6.12(7)"/>
      <sheetName val="6.12 (10)"/>
      <sheetName val="6.13.1"/>
      <sheetName val="back up"/>
      <sheetName val="back up2"/>
      <sheetName val="back up3"/>
      <sheetName val="7.1 (FOR BP)"/>
      <sheetName val="7.1"/>
      <sheetName val="7.2"/>
      <sheetName val="Soil Cement Column"/>
      <sheetName val="มาตรการติดตาม"/>
      <sheetName val="ค่าดำเนินการ+ค่าเสื่อมราคา"/>
      <sheetName val="ตารางค่าขนส่ง"/>
      <sheetName val="การหาค่า factor F (2)"/>
      <sheetName val="Factor F ฝนตกชุก"/>
      <sheetName val="ราคาวัสดุ"/>
      <sheetName val="สรุปค่าขนส่ง"/>
      <sheetName val="ค่าขนส่ง-1"/>
      <sheetName val="ข้อมูลวัสดุและค่าดำเนินการ"/>
      <sheetName val="ค่าแรงต่อหน่วย"/>
      <sheetName val="ส่วนขยายและค่ายุบตัว"/>
      <sheetName val="ข้อมูลวัสดุค่าดำเนินการ"/>
      <sheetName val="หลักเกณฑ์"/>
      <sheetName val="งานรื้อถอนราวสะพาน"/>
      <sheetName val="รายชื่อสะพาน"/>
      <sheetName val="concrete&amp;งานไม้แบบ"/>
      <sheetName val="B5"/>
      <sheetName val="UNIT_COST"/>
      <sheetName val="GIRDER"/>
      <sheetName val="RAILING"/>
      <sheetName val="STRUTURE _UNIT COST"/>
      <sheetName val="Piling"/>
      <sheetName val="Bor pile"/>
      <sheetName val="G"/>
      <sheetName val="f ทาง"/>
      <sheetName val="f สะพานและท่อเหลี่ยม"/>
      <sheetName val="f อาคาร"/>
      <sheetName val="backup ค่าของงานโครงสร้าง"/>
      <sheetName val="ค่าขนส่งทางทะเล"/>
      <sheetName val="รวม (STA)"/>
      <sheetName val="Bridge"/>
      <sheetName val="กรุยทาง"/>
      <sheetName val="TEMP_MainRoad"/>
      <sheetName val="TEMP_Frontage"/>
      <sheetName val="TEMP_U-TURN(13+300-27+310)"/>
      <sheetName val="TEMP_U-TURN(27+580-33+600)"/>
      <sheetName val="TEMP_SRI 5 Rd. "/>
      <sheetName val="TEMP_SRI 7 Rd."/>
      <sheetName val="ระบายน้ำ"/>
      <sheetName val="Backup ระบายน้ำ "/>
      <sheetName val="SUM TRAFFIC"/>
      <sheetName val="งานทาสี_Mainline+Frontage"/>
      <sheetName val="งานทาสี_พุทธมณฑล5,7"/>
      <sheetName val="ไฟกระพริบ"/>
      <sheetName val="CURB"/>
      <sheetName val="งานภูมิสถาปัตยกรรม"/>
      <sheetName val="ปลูกหญ้า"/>
      <sheetName val="OVERPASS SAI 5"/>
      <sheetName val="OVERPASS SAI 7"/>
      <sheetName val="END OF PROJECT"/>
      <sheetName val="คอนกรีตสะพานข้ามแย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438">
          <cell r="J5438">
            <v>6270.5015353112694</v>
          </cell>
        </row>
        <row r="5699">
          <cell r="J5699">
            <v>6920.7567822639994</v>
          </cell>
        </row>
        <row r="6008">
          <cell r="J6008">
            <v>79.436132030199985</v>
          </cell>
        </row>
        <row r="6287">
          <cell r="J6287">
            <v>7698</v>
          </cell>
        </row>
        <row r="6372">
          <cell r="J6372">
            <v>471.11838321240003</v>
          </cell>
        </row>
        <row r="6480">
          <cell r="J6480">
            <v>689</v>
          </cell>
        </row>
        <row r="6586">
          <cell r="J6586">
            <v>471.11838321240003</v>
          </cell>
        </row>
        <row r="6667">
          <cell r="J6667">
            <v>1838.6676</v>
          </cell>
        </row>
        <row r="6829">
          <cell r="J6829">
            <v>14414.4</v>
          </cell>
        </row>
        <row r="6910">
          <cell r="J6910">
            <v>48048</v>
          </cell>
        </row>
        <row r="6991">
          <cell r="J6991">
            <v>48048</v>
          </cell>
        </row>
        <row r="7072">
          <cell r="J7072">
            <v>48048</v>
          </cell>
        </row>
        <row r="7153">
          <cell r="J7153">
            <v>48048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36">
          <cell r="J36">
            <v>9265.7000000000007</v>
          </cell>
        </row>
      </sheetData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>
        <row r="3158">
          <cell r="J3158">
            <v>604</v>
          </cell>
        </row>
        <row r="3168">
          <cell r="J3168">
            <v>2204</v>
          </cell>
        </row>
        <row r="3219">
          <cell r="J3219">
            <v>480</v>
          </cell>
        </row>
        <row r="3230">
          <cell r="J3230">
            <v>580</v>
          </cell>
        </row>
      </sheetData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ttyCash"/>
      <sheetName val="PrePrint"/>
    </sheetNames>
    <sheetDataSet>
      <sheetData sheetId="0"/>
      <sheetData sheetId="1">
        <row r="84">
          <cell r="J84" t="str">
            <v>TELECOMASIA CORPORATION PUBLIC CO.,LTD.</v>
          </cell>
        </row>
        <row r="85">
          <cell r="J85" t="str">
            <v>TELECOM HOLDING CO.,LTD.</v>
          </cell>
        </row>
        <row r="89">
          <cell r="J89" t="str">
            <v>WIRE &amp; WIRELESS CO.,LTD.</v>
          </cell>
        </row>
        <row r="91">
          <cell r="J91" t="str">
            <v>TELECOM TRAINING AND DEVELOPMENT CO.,LTD.</v>
          </cell>
        </row>
        <row r="92">
          <cell r="J92" t="str">
            <v>W7 RENTAL SERVICES LTD.</v>
          </cell>
        </row>
        <row r="94">
          <cell r="J94" t="str">
            <v>NILUBON CO.,LTD.</v>
          </cell>
        </row>
        <row r="99">
          <cell r="J99" t="str">
            <v>TELECOM INTERNATIONAL CO.,LTD.</v>
          </cell>
        </row>
        <row r="100">
          <cell r="J100" t="str">
            <v>ASIANET CORPORATION LIMITED</v>
          </cell>
        </row>
        <row r="101">
          <cell r="J101" t="str">
            <v>NETWORK ENGINEERING CONSULTANTS CO.,LTD.</v>
          </cell>
        </row>
        <row r="102">
          <cell r="J102" t="str">
            <v>ASIA WIRELESS COMMUNICATION CO.,LTD.</v>
          </cell>
        </row>
        <row r="103">
          <cell r="J103" t="str">
            <v>YAIKAEW CO.,LTD.</v>
          </cell>
        </row>
        <row r="104">
          <cell r="J104" t="str">
            <v>ASIA INFONET CO.,LTD.</v>
          </cell>
        </row>
        <row r="105">
          <cell r="J105" t="str">
            <v>ASIA MULTIMEDIA CO.,LTD.</v>
          </cell>
        </row>
        <row r="113">
          <cell r="J113" t="str">
            <v>K.I.N. (THAILAND) CO.,LTD</v>
          </cell>
        </row>
        <row r="116">
          <cell r="J116" t="str">
            <v>ASIA DBS PUBLIC CO.,LTD.</v>
          </cell>
        </row>
        <row r="118">
          <cell r="J118" t="str">
            <v>TA INTERNET DATA CENTER CO., LTD.</v>
          </cell>
        </row>
        <row r="120">
          <cell r="J120" t="str">
            <v>T PAY CO., LTD.</v>
          </cell>
        </row>
      </sheetData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แบบและวิธีใช้งานโปรแกรม"/>
      <sheetName val="INPUT"/>
      <sheetName val="สรปงานท่อ"/>
      <sheetName val="สรุปงานกำแพงปากท่อ"/>
      <sheetName val="EARTHWORK BOX"/>
      <sheetName val="CONCRETE BOX"/>
      <sheetName val="FORMWORK BOX"/>
      <sheetName val="RFM BOX"/>
      <sheetName val="SINGLE CELL RIGID FRAME"/>
      <sheetName val="MULTI CELL RIGID FRAME"/>
      <sheetName val="EARTHWORK HW"/>
      <sheetName val="CONCRETE HW"/>
      <sheetName val="FORMWORK HW"/>
      <sheetName val="RFM HW V1"/>
      <sheetName val="RFM HW V2"/>
      <sheetName val="RFM HW V3"/>
      <sheetName val="RFM HW H1"/>
      <sheetName val="RFM HW H2"/>
      <sheetName val="RFM HW BEAM"/>
      <sheetName val="HEADWALL DIMENSION FORM DRAWING"/>
      <sheetName val="HEADWALL DIMENSION ALL SKEW"/>
      <sheetName val="OTHER"/>
      <sheetName val="STEEL"/>
    </sheetNames>
    <sheetDataSet>
      <sheetData sheetId="0" refreshError="1"/>
      <sheetData sheetId="1">
        <row r="18">
          <cell r="L18">
            <v>1.5</v>
          </cell>
        </row>
        <row r="43">
          <cell r="L43">
            <v>1</v>
          </cell>
        </row>
        <row r="47">
          <cell r="D47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4">
          <cell r="D34">
            <v>20</v>
          </cell>
        </row>
      </sheetData>
      <sheetData sheetId="9">
        <row r="34">
          <cell r="D34" t="b">
            <v>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1"/>
      <sheetName val="กรอกราคาวัสดุที่แหล่ง"/>
      <sheetName val="BoxMat"/>
      <sheetName val="ได้ราคาคอนกรีต-เหล็กเสริม"/>
      <sheetName val="ได้ราคายาง"/>
      <sheetName val="ได้ราคาไม้แบบ"/>
      <sheetName val="ได้งานตีเส้น"/>
      <sheetName val="Form2"/>
      <sheetName val="Form3"/>
      <sheetName val="F ฝนชุก"/>
      <sheetName val="สรุปเสนอกรรมการ"/>
      <sheetName val="ปะหน้าซอง"/>
      <sheetName val="FACTOR F"/>
      <sheetName val="FACTOR F Bdg"/>
      <sheetName val="อำนวยการ"/>
      <sheetName val="อำนวยการ Bdg"/>
      <sheetName val="ดอกเบี้ย,กำไร"/>
      <sheetName val="ดอกเบี้ย,กำไร Bdg"/>
    </sheetNames>
    <sheetDataSet>
      <sheetData sheetId="0" refreshError="1">
        <row r="251">
          <cell r="EC251">
            <v>2.1</v>
          </cell>
          <cell r="ED251">
            <v>1.8</v>
          </cell>
          <cell r="EE251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ทั้งโครงการ"/>
      <sheetName val="ปร5"/>
      <sheetName val="ปร4"/>
      <sheetName val="ปร4.1"/>
      <sheetName val="ตารางคำนวณ FACTOR F"/>
      <sheetName val="F ฝนตกชุก"/>
      <sheetName val="FACTOR Fทาง"/>
      <sheetName val="FACTOR Fสะพาน"/>
      <sheetName val="หมวด 1"/>
      <sheetName val="ราคาต่อหน่วย1.1"/>
      <sheetName val="1.2"/>
      <sheetName val="1.3-1.7"/>
      <sheetName val="หมวด 2"/>
      <sheetName val="หมวด 3"/>
      <sheetName val="หมวด 4"/>
      <sheetName val="หมวด 5"/>
      <sheetName val="5.1"/>
      <sheetName val="หัวข้อ 6"/>
      <sheetName val="หัวข้อ 7"/>
      <sheetName val="หัวข้อ 8"/>
      <sheetName val="หัวข้อ 9"/>
      <sheetName val="V1"/>
      <sheetName val="V2-1"/>
      <sheetName val="V2"/>
      <sheetName val="V3"/>
      <sheetName val="V3-1"/>
      <sheetName val="V3-2"/>
      <sheetName val="V4"/>
      <sheetName val="V5"/>
      <sheetName val="V6"/>
      <sheetName val="V6-1"/>
      <sheetName val="V6-2"/>
      <sheetName val="V6-3"/>
      <sheetName val="V6-5"/>
      <sheetName val="V6-4"/>
      <sheetName val="V7"/>
      <sheetName val="V8"/>
      <sheetName val="V9"/>
      <sheetName val="ค่าเสื่อมราคา"/>
      <sheetName val="สรุปค่าขนส่ง"/>
      <sheetName val="ค่าขนส่งสิบล้อ"/>
      <sheetName val="ค่าขนส่งสิบล้อ+ลากพ่วง"/>
      <sheetName val="ราคาวัสดุ"/>
      <sheetName val="ราคาวัสดุนครนายก"/>
      <sheetName val="Sheet1"/>
      <sheetName val="ราคาวัสดุส่วนกลาง_กย.50"/>
      <sheetName val="จำนวนเสาเข็ม"/>
      <sheetName val="ตอม่อป่ายาง"/>
      <sheetName val="ตอม่อบ้านพริก"/>
      <sheetName val="ตอม่อลำชวด"/>
      <sheetName val="Pre-Stess(Plk)"/>
      <sheetName val="คำนวณตับริมป่ายาง"/>
      <sheetName val="คำนวณตับริมบ้านพริก"/>
      <sheetName val="คำนวณตับริมคลองลำชวด"/>
      <sheetName val="พื้นPlankGir"/>
      <sheetName val="Plank-Gir;10"/>
      <sheetName val="สะพานข้ามทางรถไฟL21"/>
      <sheetName val="สะพานข้ามทางรถไฟL21.5"/>
      <sheetName val="สะพานข้ามทางรถไฟL23.25"/>
      <sheetName val="สะพานข้ามทางรถไฟL25.00"/>
      <sheetName val="ตอม่อตับริม-รถไฟ"/>
      <sheetName val="งานพื้นเชิงลาด,L=17"/>
      <sheetName val="P1-รถไฟ"/>
      <sheetName val="P2-รถไฟ"/>
      <sheetName val="P3-รถไฟ"/>
      <sheetName val="คำนวณตับริม"/>
      <sheetName val="คำนวณ P1"/>
      <sheetName val="คำนวณ P2"/>
      <sheetName val="คำนวณ P3"/>
      <sheetName val="คำนวณพื้นIGir"/>
      <sheetName val="คำนวณFixIGir-L21"/>
      <sheetName val="คำนวณคานI-gir-L21"/>
      <sheetName val="คำนวณคานI-gir-L21.5"/>
      <sheetName val="คำนวณคานI-gir-L23.25"/>
      <sheetName val="คำนวณคานI-gir-L25"/>
      <sheetName val="7.1"/>
      <sheetName val="ค่างานต้นทุน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>
        <row r="96">
          <cell r="F96">
            <v>133.69524571643814</v>
          </cell>
        </row>
      </sheetData>
      <sheetData sheetId="43"/>
      <sheetData sheetId="44"/>
      <sheetData sheetId="45"/>
      <sheetData sheetId="46">
        <row r="57">
          <cell r="X57">
            <v>1.65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วิธีการใช้งาน"/>
      <sheetName val="RUN เลขหน้า ITEM"/>
      <sheetName val="1.รายละเอียด"/>
      <sheetName val="2.แผนที่แหล่งวัสดุ"/>
      <sheetName val="3.หลักเกณฑ์"/>
      <sheetName val="3.หลักเกณฑ์ (3)"/>
      <sheetName val="GIRDER"/>
      <sheetName val="STRUTURE _UNIT COST"/>
      <sheetName val="4.ข้อมูลเบื้องต้น"/>
      <sheetName val="ราคาวัสดุก่อสร้างทั่วไป"/>
      <sheetName val="ตารางค่าดำเนินการ"/>
      <sheetName val="ค่าขนส่งวัสดุ"/>
      <sheetName val="5.ระยะขนส่ง"/>
      <sheetName val="ระยะทางเฉลี่ย"/>
      <sheetName val="ตารางเปรียบเทียบราคาไม้"/>
      <sheetName val="ตัวแปรค่าขนส่ง"/>
      <sheetName val="6.ข้อมูลวัสดุ-ค่าดำเนิน"/>
      <sheetName val="7.ข้อมูลงานCon+ไม้แบบ"/>
      <sheetName val="8.ข้อมูลงานไม้แบบ+งานทั่วไป"/>
      <sheetName val="ตารางค่า F"/>
      <sheetName val="9.ค่า F"/>
      <sheetName val="B.O.Q"/>
      <sheetName val="B5"/>
      <sheetName val="คอนกรีตสะพานข้ามแยก"/>
      <sheetName val="Piling"/>
      <sheetName val="Bor pile"/>
      <sheetName val="V2"/>
      <sheetName val="B5.1(2)"/>
      <sheetName val="ตีเส้น"/>
      <sheetName val="ป้ายจราจร"/>
      <sheetName val="6.4"/>
      <sheetName val="B6.12"/>
      <sheetName val="ดินตัด-ถม"/>
      <sheetName val="หมายเหตุ. (2)"/>
      <sheetName val="หมายเหตุ."/>
      <sheetName val="หมายเหตุ1"/>
      <sheetName val="1.1RE EXS.BRIDGE"/>
      <sheetName val="2.1CLEAR-2.2.5 SOFT MAT"/>
      <sheetName val="2.3.1 EARTH EMB.-2.3.6 POROUS"/>
      <sheetName val="2.4.1SE.B. - 2.4.2 SE.A"/>
      <sheetName val="2.3(10.2)CEMENT COLUMN"/>
      <sheetName val="3.1.1 SUBBASE - 3.7 RECYCLING"/>
      <sheetName val="4.1.1 PRIME-4.2.2 DOUBLE"/>
      <sheetName val="4.4.(3)BIND.-4.4.(4)WEAR"/>
      <sheetName val="5.1.1.1-5.1.1.2 NEW BRIDGE "/>
      <sheetName val="นั่งร้าน"/>
      <sheetName val="5.1.4 APPRO"/>
      <sheetName val="5.1.5 BEARING UNIT"/>
      <sheetName val="5.2.1.1-5.2.3.1 R.C. BOX"/>
      <sheetName val="5.3RC. PIPE(6)"/>
      <sheetName val="PLANK G.+เสาเข็มDIA 80"/>
      <sheetName val="6.1(1) SLOPE-6.1.20"/>
      <sheetName val="6.3.1.4 MH. TYPE D 0.80"/>
      <sheetName val="MH.E,B"/>
      <sheetName val="RE.WALLI,II,RA-RW"/>
      <sheetName val="6.3.8 R.C.DITCH TYPE A"/>
      <sheetName val="6.(4)REC.PIPE "/>
      <sheetName val="6.4.1CURB &amp; GUTTER -6.4.4MOUNTA"/>
      <sheetName val="R.STUD.CURBMARK"/>
      <sheetName val="6.5.1SLAB BLOCK-6.5.3HALLOW"/>
      <sheetName val="6.8.4.1 APP. TYPE A-6.8.4.5 SPE"/>
      <sheetName val="RC.STEELRAIL"/>
      <sheetName val="6.10.2KM.- 6.10.3ROW."/>
      <sheetName val="6.11.1แผ่นป้าย - 6.11.2.2เสา"/>
      <sheetName val="6.11.3.1 MOUNTING ON STEEL TRUS"/>
      <sheetName val="6.11.5.1 STEEL TRUSS"/>
      <sheetName val="6.11.5.2 PILE FOUNDATION"/>
      <sheetName val="6.12.3เสาไฟกิ่งเดี่ยว 9ม. "/>
      <sheetName val="เสาไฟกิ่งเดี่ยว 12 ม."/>
      <sheetName val="6.12.4เสาไฟกิ่งคู่ 9ม."/>
      <sheetName val="Deck Soffit"/>
      <sheetName val="SUPPLY PILLAR"/>
      <sheetName val="6.13.1.1 TRAFFIC SIGNAL (3)3F"/>
      <sheetName val="6.15สีตีเส้น"/>
      <sheetName val="Sheet1"/>
      <sheetName val="TRAFF.MANAGE"/>
      <sheetName val="ITEM ที่ยังไม่ได้ตรวจสอบปริมาณ"/>
      <sheetName val="Main+Ramp"/>
      <sheetName val="1.1RE. ASPHAL-1.5 RE. PIPE +1.7"/>
      <sheetName val="B.O.Q Thunya Buri"/>
      <sheetName val="8.อาคารสำนักงานโครงการ"/>
      <sheetName val="แหล่งวัสดุ"/>
      <sheetName val="รายละเอียด"/>
      <sheetName val="PrePri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15">
          <cell r="X15">
            <v>47846.41</v>
          </cell>
        </row>
        <row r="19">
          <cell r="X19">
            <v>54846.41</v>
          </cell>
        </row>
        <row r="21">
          <cell r="X21">
            <v>46.48</v>
          </cell>
        </row>
        <row r="22">
          <cell r="X22">
            <v>2975.43</v>
          </cell>
        </row>
        <row r="31">
          <cell r="X31">
            <v>601.53</v>
          </cell>
        </row>
        <row r="33">
          <cell r="X33">
            <v>644.77</v>
          </cell>
        </row>
      </sheetData>
      <sheetData sheetId="17" refreshError="1">
        <row r="33">
          <cell r="AG33">
            <v>211.11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dex"/>
      <sheetName val="Total"/>
      <sheetName val="Total4.1"/>
      <sheetName val="SumPriceMaterial"/>
      <sheetName val="SumPriceMaterial-1"/>
      <sheetName val="SumPriceTransport"/>
      <sheetName val="SumPriceTransport-1"/>
      <sheetName val="Appendix"/>
      <sheetName val="A1"/>
      <sheetName val="A1-1"/>
      <sheetName val="การหาค่า factor F"/>
      <sheetName val="A2"/>
      <sheetName val="A2-1"/>
      <sheetName val="A3"/>
      <sheetName val="A3-1"/>
      <sheetName val="A4"/>
      <sheetName val="A4-1"/>
      <sheetName val="A4-2"/>
      <sheetName val="A4-3"/>
      <sheetName val="A5"/>
      <sheetName val="A5-1"/>
      <sheetName val="A6"/>
      <sheetName val="A6-1"/>
      <sheetName val="A7"/>
      <sheetName val="A7-1"/>
      <sheetName val="A8"/>
      <sheetName val="Group1"/>
      <sheetName val="1.1"/>
      <sheetName val="ราคาต่อหน่วย1.1"/>
      <sheetName val="1.2"/>
      <sheetName val="1.3-1.7"/>
      <sheetName val="หมวด 2.1"/>
      <sheetName val="หมวด 3"/>
      <sheetName val="หมวด 4"/>
      <sheetName val="หมวด 5"/>
      <sheetName val="5.1"/>
      <sheetName val="5.2"/>
      <sheetName val="หัวข้อ 6"/>
      <sheetName val="หัวข้อ 7"/>
      <sheetName val="หัวข้อ 9"/>
      <sheetName val="หมวด 10"/>
      <sheetName val="ไฟฟ้าสายที่ 4"/>
      <sheetName val="CW"/>
      <sheetName val="CW1"/>
      <sheetName val="CW2"/>
      <sheetName val="V2"/>
      <sheetName val="V3"/>
      <sheetName val="V5"/>
      <sheetName val="V6"/>
      <sheetName val="V7"/>
      <sheetName val="V8"/>
      <sheetName val="V9"/>
      <sheetName val="V10"/>
      <sheetName val="V11"/>
      <sheetName val="สะพาน กม 0+100"/>
      <sheetName val="T2"/>
      <sheetName val="ราคาวัสดุ ธค.54"/>
      <sheetName val="ราคาวัสดุ ตค.55"/>
      <sheetName val="T4"/>
      <sheetName val="T5"/>
      <sheetName val="T6"/>
      <sheetName val="T7"/>
      <sheetName val="T8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Slab"/>
      <sheetName val="หัวข้อ 8"/>
      <sheetName val="ราคาป้ายจราจร"/>
      <sheetName val="ป้าย Over  head"/>
      <sheetName val="Guard Rial"/>
      <sheetName val="T3"/>
      <sheetName val="ราคา ชุมพร กย.55"/>
      <sheetName val="T1"/>
      <sheetName val="Sheet1"/>
    </sheetNames>
    <sheetDataSet>
      <sheetData sheetId="0"/>
      <sheetData sheetId="1"/>
      <sheetData sheetId="2"/>
      <sheetData sheetId="3">
        <row r="5">
          <cell r="C5" t="str">
            <v>โครงการก่อสร้างถนนสนับสนุนยุทธศาสตร์ Logistics สายแยก ทล.7 นิคมอุตสาหกรรมแหลมฉบัง อ.ศรีราชา จ.ชลบุรี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>
        <row r="314">
          <cell r="M314">
            <v>20</v>
          </cell>
        </row>
      </sheetData>
      <sheetData sheetId="39"/>
      <sheetData sheetId="40"/>
      <sheetData sheetId="41">
        <row r="171">
          <cell r="K171">
            <v>41.5</v>
          </cell>
        </row>
      </sheetData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>
        <row r="6">
          <cell r="I6">
            <v>1.33</v>
          </cell>
        </row>
        <row r="11">
          <cell r="I11">
            <v>38.42</v>
          </cell>
        </row>
        <row r="18">
          <cell r="I18">
            <v>80.27</v>
          </cell>
        </row>
        <row r="20">
          <cell r="I20">
            <v>30.47</v>
          </cell>
        </row>
        <row r="27">
          <cell r="I27">
            <v>18.170000000000002</v>
          </cell>
        </row>
        <row r="48">
          <cell r="I48">
            <v>385.14</v>
          </cell>
        </row>
        <row r="50">
          <cell r="D50">
            <v>250000</v>
          </cell>
        </row>
        <row r="52">
          <cell r="I52">
            <v>13.96</v>
          </cell>
        </row>
        <row r="53">
          <cell r="I53">
            <v>10.91</v>
          </cell>
        </row>
        <row r="56">
          <cell r="I56">
            <v>197.39</v>
          </cell>
        </row>
        <row r="69">
          <cell r="I69">
            <v>36.979999999999997</v>
          </cell>
        </row>
        <row r="70">
          <cell r="I70">
            <v>46.22</v>
          </cell>
        </row>
        <row r="71">
          <cell r="I71">
            <v>61.63</v>
          </cell>
        </row>
        <row r="73">
          <cell r="I73">
            <v>2.63</v>
          </cell>
        </row>
      </sheetData>
      <sheetData sheetId="57"/>
      <sheetData sheetId="58"/>
      <sheetData sheetId="59"/>
      <sheetData sheetId="60">
        <row r="9">
          <cell r="F9">
            <v>18000</v>
          </cell>
        </row>
      </sheetData>
      <sheetData sheetId="61"/>
      <sheetData sheetId="62">
        <row r="15">
          <cell r="D15">
            <v>980</v>
          </cell>
        </row>
      </sheetData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>
        <row r="11">
          <cell r="F11">
            <v>2.6004499999999999</v>
          </cell>
        </row>
        <row r="26">
          <cell r="F26">
            <v>325.74799999999999</v>
          </cell>
        </row>
        <row r="66">
          <cell r="F66">
            <v>30.489915555555559</v>
          </cell>
        </row>
        <row r="142">
          <cell r="F142">
            <v>6.75</v>
          </cell>
        </row>
      </sheetData>
      <sheetData sheetId="80"/>
      <sheetData sheetId="81">
        <row r="4">
          <cell r="L4">
            <v>32</v>
          </cell>
        </row>
        <row r="7">
          <cell r="L7">
            <v>23</v>
          </cell>
          <cell r="M7">
            <v>30.35</v>
          </cell>
        </row>
        <row r="10">
          <cell r="L10">
            <v>32</v>
          </cell>
          <cell r="M10">
            <v>88.578000000000003</v>
          </cell>
        </row>
        <row r="12">
          <cell r="L12">
            <v>440</v>
          </cell>
          <cell r="M12">
            <v>871.74</v>
          </cell>
        </row>
        <row r="15">
          <cell r="L15">
            <v>2</v>
          </cell>
          <cell r="M15">
            <v>9.548</v>
          </cell>
        </row>
      </sheetData>
      <sheetData sheetId="82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ll Sur C"/>
      <sheetName val="Toll B"/>
      <sheetName val="ARCH TOLL B"/>
      <sheetName val="SAN TOLL B"/>
      <sheetName val="Toll C"/>
      <sheetName val="ARCH TOLL C"/>
      <sheetName val="SAN TOLL C"/>
      <sheetName val="Toll D"/>
      <sheetName val="ARCH TOLL D"/>
      <sheetName val="SAN TOLL D"/>
    </sheetNames>
    <sheetDataSet>
      <sheetData sheetId="0">
        <row r="13">
          <cell r="R13">
            <v>1</v>
          </cell>
          <cell r="S13">
            <v>2</v>
          </cell>
          <cell r="T13">
            <v>3</v>
          </cell>
          <cell r="U13">
            <v>4</v>
          </cell>
          <cell r="V13">
            <v>5</v>
          </cell>
          <cell r="W13">
            <v>6</v>
          </cell>
          <cell r="X13">
            <v>7</v>
          </cell>
          <cell r="Y13">
            <v>8</v>
          </cell>
          <cell r="Z13">
            <v>9</v>
          </cell>
          <cell r="AA13">
            <v>10</v>
          </cell>
          <cell r="AB13">
            <v>11</v>
          </cell>
          <cell r="AC13">
            <v>12</v>
          </cell>
          <cell r="AD13">
            <v>13</v>
          </cell>
          <cell r="AE13">
            <v>14</v>
          </cell>
          <cell r="AF13">
            <v>15</v>
          </cell>
          <cell r="AN13">
            <v>1</v>
          </cell>
          <cell r="AO13">
            <v>2</v>
          </cell>
          <cell r="AP13">
            <v>3</v>
          </cell>
          <cell r="AQ13">
            <v>4</v>
          </cell>
          <cell r="AR13">
            <v>5</v>
          </cell>
          <cell r="AS13">
            <v>6</v>
          </cell>
          <cell r="AT13">
            <v>7</v>
          </cell>
          <cell r="AU13">
            <v>8</v>
          </cell>
          <cell r="AV13">
            <v>9</v>
          </cell>
          <cell r="AW13">
            <v>10</v>
          </cell>
          <cell r="AX13">
            <v>11</v>
          </cell>
          <cell r="AY13">
            <v>12</v>
          </cell>
          <cell r="AZ13">
            <v>13</v>
          </cell>
          <cell r="BA13">
            <v>14</v>
          </cell>
          <cell r="BB13" t="str">
            <v>A</v>
          </cell>
          <cell r="BC13" t="str">
            <v>B</v>
          </cell>
          <cell r="BD13" t="str">
            <v>C</v>
          </cell>
          <cell r="BE13" t="str">
            <v>D</v>
          </cell>
          <cell r="BF13" t="str">
            <v>E</v>
          </cell>
          <cell r="BG13" t="str">
            <v>F</v>
          </cell>
          <cell r="BI13">
            <v>1</v>
          </cell>
          <cell r="BJ13">
            <v>2</v>
          </cell>
          <cell r="BK13">
            <v>3</v>
          </cell>
          <cell r="BL13">
            <v>4</v>
          </cell>
          <cell r="BM13">
            <v>5</v>
          </cell>
          <cell r="BN13">
            <v>6</v>
          </cell>
          <cell r="BO13">
            <v>7</v>
          </cell>
          <cell r="BP13">
            <v>8</v>
          </cell>
          <cell r="BQ13">
            <v>9</v>
          </cell>
          <cell r="BR13" t="str">
            <v>A</v>
          </cell>
          <cell r="BS13" t="str">
            <v>B</v>
          </cell>
          <cell r="BT13" t="str">
            <v>C</v>
          </cell>
          <cell r="BU13" t="str">
            <v>D</v>
          </cell>
          <cell r="BV13" t="str">
            <v>E</v>
          </cell>
          <cell r="BW13" t="str">
            <v>F</v>
          </cell>
          <cell r="BX13" t="str">
            <v>G</v>
          </cell>
        </row>
      </sheetData>
      <sheetData sheetId="1">
        <row r="13">
          <cell r="H13">
            <v>650</v>
          </cell>
        </row>
      </sheetData>
      <sheetData sheetId="2"/>
      <sheetData sheetId="3"/>
      <sheetData sheetId="4">
        <row r="7">
          <cell r="H7">
            <v>422</v>
          </cell>
        </row>
      </sheetData>
      <sheetData sheetId="5"/>
      <sheetData sheetId="6"/>
      <sheetData sheetId="7">
        <row r="13">
          <cell r="M13">
            <v>254</v>
          </cell>
        </row>
      </sheetData>
      <sheetData sheetId="8"/>
      <sheetData sheetId="9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quest"/>
      <sheetName val="List"/>
      <sheetName val="Sheet1"/>
      <sheetName val="SAN REDUCED 1"/>
      <sheetName val="SH-B"/>
      <sheetName val="SH-D"/>
      <sheetName val="SH-G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ELL"/>
      <sheetName val="sum-sys"/>
      <sheetName val="DETAIL "/>
      <sheetName val="EXCLUDE"/>
      <sheetName val="VENDER"/>
      <sheetName val="DATA 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กรณีเงินกู้"/>
      <sheetName val="ข้อมูลที่ต้องกรอก"/>
      <sheetName val="ค่าขนส่งวัสดุ"/>
      <sheetName val="2.ค่า F"/>
      <sheetName val="ตารางค่าดำเนินการ"/>
      <sheetName val="ตารางค่า F"/>
      <sheetName val="3.รายละเอียด"/>
      <sheetName val="หมายเหตุราคากลาง"/>
      <sheetName val="Fกรรมการ"/>
      <sheetName val="Sheet2"/>
      <sheetName val="3.แผนผังการคิดเวลาทำการ"/>
      <sheetName val="4.ข้อมูลเบื้องต้น"/>
      <sheetName val="6.1ข้อมูลงานCon+ไม้แบบ"/>
      <sheetName val="6.2ข้อมูลงานไม้แบบ+งานทั่วไป"/>
      <sheetName val="1.3REMOVAL bridg"/>
      <sheetName val="1.4REMOVAL box"/>
      <sheetName val="1.5REMOVAL pipe"/>
      <sheetName val="1.14,1.17 Milling"/>
      <sheetName val="2.1 clearing"/>
      <sheetName val="2.2.1 excavation"/>
      <sheetName val="2.2(4) unsuit,2.2.5"/>
      <sheetName val="2.3.1 EARTH EMB"/>
      <sheetName val="2.3.4 EARTH FILL"/>
      <sheetName val="5.2ข้อมูลวัสดุ-ค่าดำเนิน"/>
      <sheetName val="2.4,selec,3.1.1,3.2.1BASE"/>
      <sheetName val="2.3.6 PORO"/>
      <sheetName val="4.1.1PRIME -4.4.6 MODIFI"/>
      <sheetName val="4.9.1ผิวคอนกรีต(25)"/>
      <sheetName val="4.9.2 EXP.Joint-(25)"/>
      <sheetName val="สะพานTYPE I"/>
      <sheetName val="สะพานTYPE II 92+520.46 LT&amp;RT"/>
      <sheetName val="สะพานTYPE II93+865)"/>
      <sheetName val="rampKBI 03"/>
      <sheetName val="rampKBI 04 "/>
      <sheetName val="overpass82+801"/>
      <sheetName val="1.B.O.Q"/>
      <sheetName val="5.3(4)-(12)(PILING)"/>
      <sheetName val="5.3(4)-(12)(PILING) (2)"/>
      <sheetName val="Div5.3(15)-(17)Pile - Test"/>
      <sheetName val="ระบบระบายน้ำ kbi 03,04"/>
      <sheetName val="ราคาวัสดุก่อสร้างทั่วไป"/>
      <sheetName val="PRECAST FIN&amp;FORM"/>
      <sheetName val="ระบบระบายน้ำOverpass"/>
      <sheetName val="ระบบป้องกันดินพัง1"/>
      <sheetName val="ระบบป้องกันดินพัง"/>
      <sheetName val="ระบบระบายน้ำ kbi 04"/>
      <sheetName val="PLANK&amp;U GIRDER"/>
      <sheetName val="Sheet3"/>
      <sheetName val="Bored 80"/>
      <sheetName val="Bored100"/>
      <sheetName val="Bored120"/>
      <sheetName val="Bored150"/>
      <sheetName val="Spun Pile Dia.0.60"/>
      <sheetName val="Spun Pile Dia.0.80"/>
      <sheetName val="stressing"/>
      <sheetName val="แบบเหล็กทั่วไป ,เสา,GIRDER "/>
      <sheetName val="แผ่นยางรองคาน "/>
      <sheetName val="EJ JOINT"/>
      <sheetName val="TRUSS"/>
      <sheetName val="นั้งราน"/>
      <sheetName val="Sheet1"/>
      <sheetName val="5.1.4 APPRO+5.1.6 ABUT.PROJEC"/>
      <sheetName val="5.2.2.1EXTEN BOX222+677"/>
      <sheetName val="5.3RC. PIPE"/>
      <sheetName val="5.4RC. PIPE(RELOCATE)"/>
      <sheetName val="6.1.1 SLOPE-6.1.20"/>
      <sheetName val="6.3.1.3 MH. TYPE C 1.20"/>
      <sheetName val="6.3(2) CATCH BASIN"/>
      <sheetName val="6.3.3.1.1 DROP TYPE I FOR 1.00 "/>
      <sheetName val="6.3.3.2.1DROP TYPE II FOR 1.00"/>
      <sheetName val="6.3.4REC. PIPE+6.3.5.1+6.3.5.2 "/>
      <sheetName val="6.3.6.1WINGWALL+6.3.6.12"/>
      <sheetName val="6.3.12 SIDE DITCH"/>
      <sheetName val="6.4.1CURB &amp; GUT. -6.4.5MOVABLE"/>
      <sheetName val="6.5.1 SLAB BLOCK 0.4 X 0.4"/>
      <sheetName val="6.6.SODDING+6.7.1TOPSOIL"/>
      <sheetName val="6.8TOPSOIL "/>
      <sheetName val="6.7.1 W-GUARD"/>
      <sheetName val="6.10.1GUIDE P. - 6.10.4 REFLEX."/>
      <sheetName val="6.11.1แผ่นป้าย - 6.11.2.2เสา"/>
      <sheetName val="6.11.3.1 MOUNTING ON STEEL TRUS"/>
      <sheetName val="6.11.5.3 STEEL TRUSS"/>
      <sheetName val="6.11.5.2 PILE FOUNDATION"/>
      <sheetName val="6.12.1เสาไฟกิ่งเดี่ยว 9ม.  "/>
      <sheetName val="6.12.2เสาไฟกิ่งคู่ 9ม.   "/>
      <sheetName val="6.12.10RE. SINGLE &amp; DOUBLE BRAC"/>
      <sheetName val="6.13.1.2 TRAFFIC SIGNAL "/>
      <sheetName val="6.14.1flashing(solar cell)"/>
      <sheetName val="6.15 MARKING-6.16 PERMANENT"/>
      <sheetName val="6.17.1BUS STOP TY. A-6.17.7TY.G"/>
      <sheetName val="7. ป้ายชั่วคราว"/>
      <sheetName val="6.8.3.1-.2BARRIER TYPE 1 (2)"/>
      <sheetName val="ตารางBOX"/>
      <sheetName val="ป้ายชุดสำหรับงานก่อสร้างทั่วไป"/>
      <sheetName val="ป้ายชุดเตือนงานก่อสร้างสะพาน1"/>
      <sheetName val="ผังป้ายเตือนสะพาน"/>
      <sheetName val="ป้ายชุดปูผิวทาง"/>
      <sheetName val="ผังป้ายเตือนปูผิวทาง"/>
      <sheetName val="ป้ายชุดเตือนทางเบี่ยงแบบที่2"/>
      <sheetName val="ผังป้ายเตือนทางเบี่ยงแบบที่ 2"/>
      <sheetName val="ITEM8"/>
      <sheetName val="2.แผนที่แหล่งวัสดุตอน2"/>
      <sheetName val="5.1ตารางเปรียบเทียบราคาวัสด"/>
      <sheetName val="ตารางเปรียบเทียบราคาไม้"/>
      <sheetName val="END ITEM"/>
      <sheetName val="5.1.1.3 LT,5.1.1.4RT"/>
      <sheetName val="5.1.1.5 LT,5.1.1.6RT"/>
      <sheetName val="5.1.1.7 LT,5.1.1.8RT"/>
      <sheetName val="5.1.1.9 LT,5.1.1.10RT"/>
      <sheetName val="5.1.1.11 LT,5.1.1.12RT"/>
      <sheetName val="5.1.1.13 LT,5.1.1.14RT "/>
      <sheetName val="5.1.1.15 LT,5.1.1.16RT"/>
      <sheetName val="5.2.1.2NEW  BOX 3+542"/>
      <sheetName val="5.2.1.2NEW  BOX 3+542 (3)"/>
      <sheetName val="5.2.2.1EXTEN BOX97+430 (2)"/>
      <sheetName val="6.3.7 INTERCEPTOR-6.3.9 GUTTER"/>
      <sheetName val="6.13.2.1-6.13.2.2 IMPROVE.TRAFF"/>
      <sheetName val="ปริมาณงานคอนกรีตทั้งโครงการ"/>
      <sheetName val="Sheet12"/>
      <sheetName val="6.3.3.1.5 DROP TYPE I  FOR 1.20"/>
      <sheetName val="6.20(4) CATCH BASIN B"/>
      <sheetName val="6.4(7) Nise  BARRIER"/>
      <sheetName val="6..9 FEncing"/>
      <sheetName val="6.8.3.1-.2BARRIER TYPE 1"/>
      <sheetName val="6.12.2.1 HIGH  MAST 25 M."/>
      <sheetName val="6.12(8.2) tranformer"/>
      <sheetName val="6.12.9 Supply Pillar 24 CKT.W"/>
      <sheetName val="6.12(10) CABLE"/>
      <sheetName val="6.12(10.7)accessories"/>
      <sheetName val="6.12(9.7)Hdpe"/>
      <sheetName val="6.12(10.10) "/>
      <sheetName val="1.1REMOVAL AC"/>
      <sheetName val="6.12(11)test"/>
      <sheetName val="6.3.14.4.1RE- H 1.00 - 5.00"/>
      <sheetName val="5.1.5 BEARING UNIT"/>
      <sheetName val="5.1.7 สะพานลอย TYPE  A1"/>
      <sheetName val="รายละเอียดสะพานลอย TYPE  A1"/>
      <sheetName val="5.2.2.8EXTEN  BOX162+421.094"/>
      <sheetName val="6.3.2 CATCH BASIN"/>
      <sheetName val="6.8.3.4 BARRIER AT BRIDGE APP."/>
      <sheetName val="6.8.4.1 APP. TYPE A-6.8.4.5 SPE"/>
      <sheetName val="6.11.4.2 STEEL POLE "/>
      <sheetName val="6.12(7) SOFFIT LANTERN"/>
      <sheetName val="6.13.1.1TRAFFIC SIGNAL "/>
      <sheetName val="6.18.1.1-6.18.1.17 TREE PLANING"/>
      <sheetName val="6.18.2 SHRUB - 6.18.6TREE TRAN."/>
      <sheetName val="3.หลักเกณฑ์"/>
      <sheetName val="ตารางระยะทาง"/>
      <sheetName val="ค่าขนส่งทางเรือ"/>
      <sheetName val="ระยะทางเฉลี่ย"/>
      <sheetName val="ตัวแปรค่าขนส่ง"/>
      <sheetName val="5.1.7 สะพานลอย TYPE  B2"/>
      <sheetName val="6.3.13.1 -13.2 +6.3.14.1 - 14.3"/>
      <sheetName val="6.11.8 RELO.OVERHANG"/>
      <sheetName val="6.12.4-.7เสาไฟกิ่งคู่ 12ม."/>
      <sheetName val="6.14.1.1 FLASHING SIGNAL"/>
      <sheetName val="6.19(1.1) GULLY TYPE A"/>
      <sheetName val="6.19(3) PIPE"/>
      <sheetName val="เริ่มITEM ที่เคยใช้แล้ว "/>
      <sheetName val="5.1.5 B.U WITH RE"/>
      <sheetName val="5.1.8.2 RETAINING WALL TYPE B"/>
      <sheetName val="5.2.1.3NEW  BOX4+205"/>
      <sheetName val="5.2.1.4NEW  BOX5+672"/>
      <sheetName val="5.2.1.5NEW  BOX6+394"/>
      <sheetName val="5.2.1.6NEW  BOX6+443"/>
      <sheetName val="5.2.1.7NEW  BOX6+690"/>
      <sheetName val="5.2.1.8NEW  BOX7+156"/>
      <sheetName val="5.2.1.9NEW  BOX8+302"/>
      <sheetName val="5.2.1.10NEW  BOX9+236"/>
      <sheetName val="5.2.2.3EXTEN BOX33+269"/>
      <sheetName val="5.2.2.4EXTEN  BOX34+492"/>
      <sheetName val="5.2.2.5EXTEN  BOX36+449"/>
      <sheetName val="5.2.2.6EXTEN  BOX38+170"/>
      <sheetName val="5.2.2.7EXTEN  BOX39+522"/>
      <sheetName val="5.2.2.9EXTEN  BOX44+805"/>
      <sheetName val="5.2.2.10EXTEN  BOX53+623"/>
      <sheetName val="5.2.2.11EXTEN  BOX55+131 "/>
      <sheetName val="5.2.2.12EXTEN  BOX55+669 "/>
      <sheetName val="5.2.2.2 EXTEN  PREC.BOX 86+235"/>
      <sheetName val="5.2.2.3 EXTEN  PREC.BOX 90+418"/>
      <sheetName val="5.2.2.4 EXTEN  PREC.BOX 91+875"/>
      <sheetName val="5.2.2.5 EXTEN  PREC.BOX 96+632"/>
      <sheetName val="5.2.2.6 EXTEN  PREC.BOX 92+921"/>
      <sheetName val="5.2.3.1 R.C. BOX SIDE DRAIN"/>
      <sheetName val="5.4RELOCATE RC. PIPE"/>
      <sheetName val="6.1.1 SLOPE-6.1.20 (2)"/>
      <sheetName val="6.3.1.3.1 MH. TYPE C 1.00"/>
      <sheetName val="6.3.1.4 MH. TYPE D 0.80 C"/>
      <sheetName val="6.3.1.3.2 MH. TYPE C 1.50"/>
      <sheetName val="6.3.1.4 MH. TYPE D 0.80 S"/>
      <sheetName val="6.3.1.3.1 MH. TYPE E "/>
      <sheetName val="6.5.2 PAVING BLOCK+6.6.1SODDING"/>
      <sheetName val="6.5.3PLAIN CON. SLAB"/>
      <sheetName val="6.11.6.1STEEL  TRUSS TYPE II"/>
      <sheetName val="6.11.6.2 FOUNDATION  TYPE II"/>
      <sheetName val="6.3.1.6MH.TY.C FOR BOX 1.2x1.2 "/>
      <sheetName val="6.8.3.3 BARRIER TYPE II"/>
      <sheetName val="6.17.RELO.BUS STOP TY. A-F"/>
      <sheetName val="5.1.1สะพานแบบแยกวัสดุ"/>
      <sheetName val="6.3.3.1.2 DROP TYPE I FOR 0.60"/>
      <sheetName val="4.10.5full depth - 4.11 "/>
      <sheetName val="5.1.2.6 ขยายสะพาน29+168"/>
      <sheetName val="5.1.2.7 ขยายสะพาน30+225"/>
      <sheetName val="5.1.2.8 ขยายสะพาน31+315"/>
      <sheetName val="5.1.2.9 ขยายสะพาน34+122"/>
      <sheetName val="5.1.2.10 ขยายสะพาน35+530"/>
      <sheetName val="MULTI BEAM"/>
      <sheetName val="5.1(5)BEARING UNIT S2-23"/>
      <sheetName val="5.2.2.1ต้นฉบับEXTEN R.C. BOX"/>
      <sheetName val="5.1.1.1 สำรองNEW BRIDGE."/>
      <sheetName val="5.1(5)BEARING UNIT S2-22"/>
      <sheetName val="รายละเอียดสะพานลอย TYPE B2 "/>
      <sheetName val="6.2.1 PERFORATE+6.2.2 ROCK FILL"/>
      <sheetName val="6.3.1.7 บ่อดักขยะ"/>
      <sheetName val="6.3.1.2 MH. TYPE B 1.20 "/>
      <sheetName val="6.3.1.9 MODIFI  M.H.1.20"/>
      <sheetName val="6.3.8  R.C.DITCH "/>
      <sheetName val="6.8...RELO. W-GUARD"/>
      <sheetName val="6.14.2.1 IMPROVE. OF EX.FLASING"/>
      <sheetName val="6.26 ระบบดักขยะทางเชื่อมสาธารณะ"/>
      <sheetName val="เริ่มITEM ที่ตรวจสอบแล้ว"/>
      <sheetName val="2.3.1.1 EARTH EMB. AT MEDIAN"/>
      <sheetName val="6.3.1.4 MH. TYPE D 1.00"/>
      <sheetName val="6.12.5.3  HIGH MAST 30.00 M."/>
      <sheetName val="6.20STEP DRAIN-6.21BAFFLE WALL "/>
      <sheetName val="ค่าตรวจความปลอดภัยทางถนน"/>
      <sheetName val="END ITEM ที่ตรวจสอบแล้ว "/>
      <sheetName val=" ITEM ที่ตรวจสอบแล้วแต่ยังไม่  "/>
      <sheetName val="6.12.3เสาไฟกิ่งเดี่ยว 12ม. "/>
      <sheetName val="END ITEM ที่ตรวจสอบแล้วแต่ยัง"/>
      <sheetName val="ITEM ที่ยังไม่เคยทำ"/>
      <sheetName val="6.11.3.2 MOUNTING  AT BRIDGE"/>
      <sheetName val="5.5new  concrete  fences"/>
      <sheetName val="6.12.10.3RELO.HIGH MAST 20 M "/>
      <sheetName val="6.3.1.10 NEW  M.H."/>
      <sheetName val="6.3.1.8 MODIFI  M.H.1.00"/>
      <sheetName val="6.3.1.7 MODIFI. OF MH."/>
      <sheetName val="6.3.14.5 CANTILIVER RE."/>
      <sheetName val="6.12.10.4 RE. 250 WATT HIGH "/>
      <sheetName val="6.3.14.4.2 H 2.01-3.00"/>
      <sheetName val="6.5.3 PLAIN CONCRETE SLAB"/>
      <sheetName val="6.11.5.2 SPEAD FOOTING"/>
      <sheetName val="6.11.4.1 STEEL POLE "/>
      <sheetName val="6.11.5.1 STEEL TRUSS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10">
          <cell r="M10">
            <v>2035.02</v>
          </cell>
        </row>
        <row r="19">
          <cell r="H19">
            <v>2195.86</v>
          </cell>
          <cell r="R19">
            <v>1988.89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B.O.Q"/>
      <sheetName val="6.ข้อมูลวัสดุ-ค่าดำเนิน"/>
      <sheetName val="8.ข้อมูลงานไม้แบบ+งานทั่วไป"/>
      <sheetName val="1.รายละเอียด"/>
      <sheetName val="2.แผนที่สังเขป"/>
      <sheetName val="3.หลักเกณฑ์"/>
      <sheetName val="4.ข้อมูลเบื้องต้น"/>
      <sheetName val="5.ระยะขนส่ง"/>
      <sheetName val="7.ข้อมูลงานCon+ไม้แบบ"/>
      <sheetName val="9.ค่า F"/>
      <sheetName val="1.1RE. ASPHAL+1.2 RE. PAVEMENT"/>
      <sheetName val="2.1CLEAR+2.2.1 CUT"/>
      <sheetName val="2.2.4 UNSUIT+SOFT SPOT"/>
      <sheetName val="2.3.1.1 EARTH EMB. AT MEDIAN"/>
      <sheetName val="2.3.2 SAND EMB."/>
      <sheetName val="2.3.6 POROUS"/>
      <sheetName val="3.1.1SUBBASE"/>
      <sheetName val="3.2.1 BASE+3.2.2 GRAVEL"/>
      <sheetName val="3.3.2 งานช่อมไหล่"/>
      <sheetName val="4.1.1 PRIME+4.1.2 TACK"/>
      <sheetName val="4.4.1 AS. LEVEL.+4.4.2 AS.BOUND"/>
      <sheetName val="4.4.3 BINDER+4.4.4 WEARING"/>
      <sheetName val="4.10.5 - 4.10.11 (2)"/>
      <sheetName val="5.1.2.1 ขยายสะพาน194+103.000 ข."/>
      <sheetName val="5.1.2.2ขยายสะพาน 194+103.300 อ."/>
      <sheetName val="5.1.2.3 ขยายสะพาน 196+022.239ข."/>
      <sheetName val="5.1.2.4ขยายสะพาน 196+022.00 อ. "/>
      <sheetName val="5.1.2.5ขยายสะพาน 200+894.255 ข."/>
      <sheetName val="5.1.2.6ขยายสะพาน 200+918.405 อ."/>
      <sheetName val="5.1.2.7ขยายสะพาน 209+233.800 อ."/>
      <sheetName val="5.1.2.8ขยายสะพาน 209+245.725ข. "/>
      <sheetName val="5.1.2.9ขยายสะพาน 209+897.275 ข."/>
      <sheetName val="5.1.2.10ขยายสะพาน209+910.275อ  "/>
      <sheetName val="PLANK GIRDER 5.00, 10.00 M."/>
      <sheetName val="5.1.7.1 สะพานคนเดินข้าม 205+650"/>
      <sheetName val="รายละเอียด สะพานคนเดินข้าม (3)"/>
      <sheetName val="เสาไฟสะพานคนเดินข้าม"/>
      <sheetName val="5.2.2.1  EXTEN OF R.C. BOX (2) "/>
      <sheetName val="5.3RC. PIPE(2)"/>
      <sheetName val="6.1.1 SLOPE(2)"/>
      <sheetName val="6.1.20 ทุบรื้อ SLOPE PROTECTION"/>
      <sheetName val="6.3.3.1 DROP TYPE I FOR 0.80"/>
      <sheetName val="6.3.3.2 DROP TYPE I FOR 1.00"/>
      <sheetName val="6.3.12.1 TYPE I+6.3.12.2TYPE II"/>
      <sheetName val="6.4.3 MOUN&amp;GUTT+6.4.4 MOUN"/>
      <sheetName val="6.6.SODDING+6.7.1TOPSOIL"/>
      <sheetName val="6.8.1 RELOCATE OF W-GUARD "/>
      <sheetName val="6.8.3.1BARRIER TYPE 1"/>
      <sheetName val="6.8.4.1 APP. TYPE A-6.8.4.5 SPE"/>
      <sheetName val="6.10.2หลักกิโล+6.10.3 R.O.W."/>
      <sheetName val="6.10.4.1-6.10.4.3 REFLECTING "/>
      <sheetName val="6.11.1แผ่นป้าย+6.11.2.2เสา"/>
      <sheetName val="6.11.2.4.1-2.4.8 RE.เสาป้าย (3)"/>
      <sheetName val="6.11.3.1 MOUNTING ON STEEL TRUS"/>
      <sheetName val="6.11.4.1 STEEL POLE (2)"/>
      <sheetName val="6.11.7 RELO. EX. OVERHANG (2) "/>
      <sheetName val="6.11.8 IMPROVE OF EX. STEEL (2)"/>
      <sheetName val="6.12.1เสาไฟกิ่งเดี่ยว"/>
      <sheetName val="6.12.10.1 RE. SINGLE BRAC."/>
      <sheetName val="6.12.10.2 RE. DOUBLE BRAC. "/>
      <sheetName val="6.13.2.1  IMPROVE. OF EX. TRAFF"/>
      <sheetName val="6.14.2.1 IMPROVE. OF EX.FLASING"/>
      <sheetName val="6.15สีตีเส้น+6.15.4.1+6.15.7 "/>
      <sheetName val="6.17.1 BUS STOP TYPE A"/>
      <sheetName val="6.17.2 BUS STOP TYPE B+RELOCATE"/>
      <sheetName val="7. ป้ายชั่วคราว"/>
      <sheetName val="7รายละเอียดป้ายเพิ่ม"/>
      <sheetName val="7รายละเอียดป้ายเพิ่มเติม"/>
      <sheetName val="9. CON. BARRIER OPEN. CROSS "/>
      <sheetName val="ITEM สุดท้าย"/>
      <sheetName val="ค่าเบี้ยเลี้ยง  ค่าจ้างชั่วคราว"/>
      <sheetName val="ITEM ที่เคยทำมาแล้ว"/>
      <sheetName val="1.3 RE. BRIDGE"/>
      <sheetName val="1.4 RE. BOX"/>
      <sheetName val="1.5 RE. PIPE"/>
      <sheetName val="2.2.2 HARD+SOFT"/>
      <sheetName val="2.3.1 EARTH EMB."/>
      <sheetName val="2.3.4EARTH F. IN+2.3.5EARTH F.U"/>
      <sheetName val="2.4.1 SELEC B.+SELEC A."/>
      <sheetName val="3.2.3 MO. BASE+3.2.4CEMENT BASE"/>
      <sheetName val="3.2.5.RECYCLING"/>
      <sheetName val="3.4.1SAND CUSH.+3.4.2BASE CUSH."/>
      <sheetName val="3.5 RECON. BASE+3.6 TEMPORARY"/>
      <sheetName val="4.9.1ผิวคอนกรีต"/>
      <sheetName val="4.9.3 CON.Joint"/>
      <sheetName val="4.9.4 Long+4.9.5 Dum.Joint"/>
      <sheetName val="4.9.6 EDGE JOINT"/>
      <sheetName val="5.1.1.1สะพาน กม.55+438.300(3)"/>
      <sheetName val="5.1.1.2สะพาน กม.57+611.300(3)"/>
      <sheetName val="5.1.4 APPRO+5.1.6 ABUT.PROJEC"/>
      <sheetName val="5.2.1  NEW R.C. BOX  "/>
      <sheetName val="5.2.2.3  EXTEN OF R.C. BOX  "/>
      <sheetName val="5.2.2.4  EXTEN OF R.C. BOX  "/>
      <sheetName val="5.2.2.5  EXTEN OF R.C. BOX  "/>
      <sheetName val="5.2.2.6  EXTEN OF R.C. BOX  "/>
      <sheetName val="5.2.2.7  EXTEN OF R.C. BOX  "/>
      <sheetName val="5.2.2.8  EXTEN OF R.C. BOX  "/>
      <sheetName val="5.2.2.9  EXTEN OF R.C. BOX  "/>
      <sheetName val="5.2.2.10  EXTEN OF R.C. BOX "/>
      <sheetName val="5.2.2.11  EXTEN OF R.C. BOX "/>
      <sheetName val="5.2.2.12  EXTEN OF R.C. BOX "/>
      <sheetName val="5.2.2.13  EXTEN OF R.C. BOX "/>
      <sheetName val="5.2.2.14  EXTEN OF R.C. BOX "/>
      <sheetName val="5.2.2.15  EXTEN OF R.C. BOX "/>
      <sheetName val="6.3.1.3.2 MH. TYPE C"/>
      <sheetName val="6.3.2 CATCH BASIN"/>
      <sheetName val="6.3.3.2.4 DROP TYPE II"/>
      <sheetName val="6.3.4REC. PIPE+6.3.5.1+6.3.5.2 "/>
      <sheetName val="6.3.8.1 R.C.DITCH TYPE A"/>
      <sheetName val="6.3.8.2 R.C.DITCH TYPE B"/>
      <sheetName val="6.3.13.2TYPE B+6.3.14.1TYPE I"/>
      <sheetName val="6.3.14.2 TY.II+6.3.14.3 TY.III "/>
      <sheetName val="6.3.14.4.1 H 1.01-2.00"/>
      <sheetName val="6.3.14.4.2 H 2.01-3.00"/>
      <sheetName val="6.4.1 CURB &amp; GUTTER+6.4.2 BARRI"/>
      <sheetName val="6.5.1 SLAB BLOCK 0.4 X 0.4"/>
      <sheetName val="6.5.2 PAVING BLOCK"/>
      <sheetName val="6.5.3 PLAIN CONCRETE SLAB"/>
      <sheetName val="6.8.......GUARD"/>
      <sheetName val="6.8.3.3 BARRIER TYPE II"/>
      <sheetName val="6.10.1G.POST"/>
      <sheetName val="6.11.4.2 STEEL POLE(2)"/>
      <sheetName val="6.11.5.1 STEEL TRUSS"/>
      <sheetName val="6.11.5.2 PILE FOUNDATION"/>
      <sheetName val="6.11.5.2 SPEAD FOOTING"/>
      <sheetName val="6.12.2 เสาไฟฟ้ากิ่งคู่"/>
      <sheetName val="6.13.1.1 TRAFFIC SIGNAL"/>
      <sheetName val="6.13.1.2 TRAFFIC SIGNAL "/>
      <sheetName val="6.16BARRICADE"/>
      <sheetName val="6.17.6 BUS STOP TYPE F"/>
      <sheetName val="ITEM ที่ยังไม่เคยทำ"/>
      <sheetName val="3.1.2 CEMENT SUBBASE"/>
      <sheetName val="3.3.1 SOIL AGG. SHOULDER"/>
      <sheetName val="4.2.1 SINGLE+4.2.2 DOUBLE"/>
      <sheetName val="4.4.5 AS. SHOU+4.4.6 MODIFI AS."/>
      <sheetName val="4.5 AS. SURFACE EDGE"/>
      <sheetName val="4.9.2 EXPANSION"/>
      <sheetName val="5.1สะพาน BOX GIRDER"/>
      <sheetName val="สะพานเบี่ยง +ทางเบี่ยง..."/>
      <sheetName val="คานอัดแรง"/>
      <sheetName val="5.1.5 BEARING UNIT"/>
      <sheetName val="6.1.2.1 SHOT. BACK+6.1.2.2SIDE "/>
      <sheetName val="6.1.3 SACKED CONCRETE"/>
      <sheetName val="6.1.4.1 PLAIN RIP.+6.1.4.2 MOTA"/>
      <sheetName val="6.1.8 SQUARE GRID"/>
      <sheetName val="6.1.9+6.1.10+6.1.11"/>
      <sheetName val="6.1.12+6.1.13+6.1.14"/>
      <sheetName val="6.1.15 - 6.1.18"/>
      <sheetName val="6.2.1 PERFORATE+6.2.2 ROCK FILL"/>
      <sheetName val="6.3.1.1 MH. TYPE A"/>
      <sheetName val="6.3.1.2.1 MH. TYPE B"/>
      <sheetName val="6.3.1.2.2 MH. TYPE B"/>
      <sheetName val="6.3.1.2.3 MH. TYPE B"/>
      <sheetName val="6.3.1.2.4 MH. TYPE B"/>
      <sheetName val="6.3.1.2.5 MH.TYPE B"/>
      <sheetName val="6.3.1.2.6 MH. TYPE B"/>
      <sheetName val="6.3.1.2.7 MH. TYPE B"/>
      <sheetName val="6.3.1.2.8 MH. TYPE B"/>
      <sheetName val="6.3.1.3.1 MH. TYPE C"/>
      <sheetName val="6.3.1.4.1 MH. TYPE D"/>
      <sheetName val="6.3.1.4.2 MH. TYPE D"/>
      <sheetName val="6.3.1.4.3 MH. TYPE D"/>
      <sheetName val="6.3.1.4.4 MH. TYPE D"/>
      <sheetName val="6.3.1.5 MH. TYPE E"/>
      <sheetName val="6.3.1.6 MH. TYPE F"/>
      <sheetName val="6.3.1.7 MODIFI. OF MH."/>
      <sheetName val="6.3.3.1.1 DROP TYPE I"/>
      <sheetName val="6.3.3.1.2 DROP TYPE I"/>
      <sheetName val="6.3.3.1.3 DROP TYPE I"/>
      <sheetName val="6.3.3.1.4 DROP TYPE I"/>
      <sheetName val="6.3.3.1.5 DROP TYPE I"/>
      <sheetName val="6.3.3.2.1 DROP TYPE II"/>
      <sheetName val="6.3.3.2.2 DROP TYPE II"/>
      <sheetName val="6.3.3.2.3 DROP TYPE II"/>
      <sheetName val="6.3.3.2.5 DROP TYPE II"/>
      <sheetName val="6.3.6.1WINGWALL+6.3.6.2"/>
      <sheetName val="6.3.6.3+6.3.6.4"/>
      <sheetName val="6.3.6.5+6.3.6.6"/>
      <sheetName val="6.3.6.7+6.3.6.8"/>
      <sheetName val="6.3.6.9+6.3.6.10"/>
      <sheetName val="6.3.6.11+6.3.6.12"/>
      <sheetName val="6.3.7 INTERCEPTOR+6.3.9 GUTTER"/>
      <sheetName val="6.3.10 DROP FOR BRIDGE"/>
      <sheetName val="6.3.11 RC. U -DITCH"/>
      <sheetName val="6.3.12...TYPE III+6.3.13.1TY.A "/>
      <sheetName val="6.3.14.4.1 H&lt;1.00"/>
      <sheetName val="6.4.5.1 BARRIER TYPE I"/>
      <sheetName val="6.4.5.2 BARRIER TYPE I DEEP CUT"/>
      <sheetName val="6.4.5.3 BARRIER TYPE II"/>
      <sheetName val="6.4.5.4 BARRIER AT DRIDGE"/>
      <sheetName val="6.8.3.2 BARRIER TYPE I DEEP CUT"/>
      <sheetName val="2.แผนที่แหล่งวัสดุ"/>
      <sheetName val="6.8.3.1BARRIER TYPE I"/>
      <sheetName val="4.10.5 - 4.10.11"/>
      <sheetName val="รายละเอียด สะพานคนเดินข้าม 205+"/>
      <sheetName val="5.2.2.1  EXTEN OF R.C. BOX "/>
      <sheetName val="6.11.2.4.1-6.11.2.48RELOCATEเสา"/>
      <sheetName val="6.11.4.1 STEEL POLE"/>
      <sheetName val="6.11.7 RELOCATE EX. OVERHANG "/>
      <sheetName val="6.11.8 IMPROVE OF EX. STEEL FRA"/>
    </sheetNames>
    <sheetDataSet>
      <sheetData sheetId="0" refreshError="1"/>
      <sheetData sheetId="1" refreshError="1"/>
      <sheetData sheetId="2" refreshError="1"/>
      <sheetData sheetId="3" refreshError="1">
        <row r="212">
          <cell r="D212">
            <v>1</v>
          </cell>
        </row>
        <row r="579">
          <cell r="D579">
            <v>19</v>
          </cell>
        </row>
        <row r="581">
          <cell r="D581">
            <v>7</v>
          </cell>
        </row>
        <row r="583">
          <cell r="D583">
            <v>44</v>
          </cell>
        </row>
        <row r="585">
          <cell r="D585">
            <v>22</v>
          </cell>
        </row>
        <row r="587">
          <cell r="D587">
            <v>16</v>
          </cell>
        </row>
        <row r="589">
          <cell r="D589">
            <v>15</v>
          </cell>
        </row>
        <row r="591">
          <cell r="D591">
            <v>100</v>
          </cell>
        </row>
        <row r="593">
          <cell r="D593">
            <v>40</v>
          </cell>
        </row>
        <row r="630">
          <cell r="D630">
            <v>11</v>
          </cell>
        </row>
      </sheetData>
      <sheetData sheetId="4" refreshError="1"/>
      <sheetData sheetId="5" refreshError="1">
        <row r="12">
          <cell r="AB12">
            <v>314.27</v>
          </cell>
        </row>
        <row r="18">
          <cell r="U18">
            <v>900</v>
          </cell>
        </row>
        <row r="20">
          <cell r="U20">
            <v>1800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0">
          <cell r="M10">
            <v>1636.25</v>
          </cell>
          <cell r="R10">
            <v>1516.16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"/>
      <sheetName val="FConclude"/>
      <sheetName val="FCalSH"/>
      <sheetName val="FCalSH (2)"/>
      <sheetName val="FBarList"/>
      <sheetName val="FInput"/>
      <sheetName val="FResult"/>
      <sheetName val="Sheet1"/>
    </sheetNames>
    <sheetDataSet>
      <sheetData sheetId="0" refreshError="1"/>
      <sheetData sheetId="1" refreshError="1"/>
      <sheetData sheetId="2" refreshError="1">
        <row r="18">
          <cell r="G18">
            <v>1.1549999999999998</v>
          </cell>
        </row>
        <row r="19">
          <cell r="G19">
            <v>6.91</v>
          </cell>
        </row>
        <row r="21">
          <cell r="G21">
            <v>0.185</v>
          </cell>
        </row>
        <row r="27">
          <cell r="G27">
            <v>3.7049999999999996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5"/>
      <sheetName val="สรุป_ปร4"/>
      <sheetName val="ปร4"/>
      <sheetName val="หมวด 1"/>
      <sheetName val="หมวด 2"/>
      <sheetName val="หมวด 3"/>
      <sheetName val="หมวด 4"/>
      <sheetName val="หมวด 5"/>
      <sheetName val="หมวด 5-1"/>
      <sheetName val="หมวด 6"/>
      <sheetName val="หมวด 6(1)"/>
      <sheetName val="หมวด 6(2)"/>
      <sheetName val="หมวด 9"/>
      <sheetName val="หมวด 9-1"/>
      <sheetName val="หมวด 10"/>
      <sheetName val="ราคาต้นไม้"/>
      <sheetName val="ตาราง Factor F งานทาง"/>
      <sheetName val="ตาราง Factor F อาคาร"/>
      <sheetName val="ตาราง Factor F สะพาน_ท่อเหลี่ยม"/>
      <sheetName val="ค่าดำเนินการ+ค่าเสื่อมราคา"/>
      <sheetName val="ส่วนขยายและค่ายุบตัว"/>
      <sheetName val="ตารางค่าขนส่ง"/>
      <sheetName val="ค่าขนส่ง-1"/>
      <sheetName val="สรุปค่าขนส่ง"/>
      <sheetName val="ราคาวัสดุ"/>
      <sheetName val="ค่าแรงต่อหน่วย"/>
      <sheetName val="ลวดผูกเหล็ก&amp;เหล็กเสริมคอนกรีต"/>
      <sheetName val="งาน R.C.BOX CULVERT"/>
      <sheetName val="Sheet1"/>
      <sheetName val="Sheet2"/>
      <sheetName val="Sheet3"/>
      <sheetName val="Sheet4"/>
      <sheetName val="Sheet5"/>
      <sheetName val="(BANK)BOQ"/>
      <sheetName val="ปร5 (2)"/>
      <sheetName val="งานอาคา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คาวัสดุ"/>
      <sheetName val="ราคาคอนกรีตต่อหน่วย"/>
      <sheetName val="ตางรางค่าดำเนินการ"/>
      <sheetName val="ต้นทุนงานทาง,อื่นๆ"/>
      <sheetName val="สรุปผล"/>
      <sheetName val="ต้นทุนต่อหน่วย-ปร.1"/>
      <sheetName val="รายการสรุปผล"/>
      <sheetName val="F-งานสะพาน"/>
      <sheetName val="F-งานทาง"/>
      <sheetName val="F ฝนตกชุก"/>
      <sheetName val="รถ 10 ล้อ23.00-23.99 "/>
      <sheetName val="รถพ่วง 23.00-23.99"/>
      <sheetName val="BOQ-UPDATE1 "/>
      <sheetName val="ปร4.1"/>
      <sheetName val="สรุปทั้งโครงการ"/>
      <sheetName val="ปร5"/>
      <sheetName val="ปร4"/>
      <sheetName val="BOQ"/>
      <sheetName val="ปลูกต้นไม้"/>
      <sheetName val="การหาค่า factor F (2)"/>
      <sheetName val="1.1"/>
      <sheetName val="ราคาต่อหน่วย1.1"/>
      <sheetName val="1.2"/>
      <sheetName val="1.3-1.7"/>
      <sheetName val="หมวด 2"/>
      <sheetName val="หมวด 3"/>
      <sheetName val="หมวด 4"/>
      <sheetName val="หมวด 5"/>
      <sheetName val="หัวข้อ 6"/>
      <sheetName val="หัวข้อ 7"/>
      <sheetName val="backup รื้อย้าย"/>
      <sheetName val="หมวด 10"/>
      <sheetName val="หัวข้อ 9"/>
      <sheetName val="ราคาต้นไม้"/>
      <sheetName val="Unit-Rateภูมิสถาปัต"/>
      <sheetName val="ค่าขนส่งทางทะเล"/>
      <sheetName val="สรุปค่าขนส่ง"/>
      <sheetName val="ค่าขนส่ง-1"/>
      <sheetName val="ตารางค่าขนส่ง"/>
      <sheetName val="ค่าดำเนินการ+ค่าเสื่อมราคา"/>
      <sheetName val="งานผิวจราจร"/>
      <sheetName val="Traffic sign"/>
      <sheetName val="งานรื้อย้าย"/>
      <sheetName val="ปลูกหญ้า+คันหิน+คันหินเกาะกลาง"/>
      <sheetName val="ปริมาณท่อลอดเกาะ"/>
      <sheetName val="ปลูกต้นไม้ (2)"/>
      <sheetName val="Bank form ปร4 "/>
      <sheetName val="Poject name"/>
      <sheetName val="unitcost"/>
      <sheetName val="กทม กันยา 55"/>
      <sheetName val="11 ข้อมูลงานCon"/>
      <sheetName val="10 ข้อมูลวัสดุ-ค่าดำเนิน"/>
      <sheetName val="12 ข้อมูลงานไม้แบบ"/>
      <sheetName val="5-2"/>
    </sheetNames>
    <sheetDataSet>
      <sheetData sheetId="0" refreshError="1"/>
      <sheetData sheetId="1" refreshError="1">
        <row r="2">
          <cell r="A2" t="str">
            <v>สะพานข้ามแม่น้ำแม่กลอง ต. ท่าตะคร้อ/วังศาลา  อ. ท่าม่วง  จ. กาญจนบุรี</v>
          </cell>
        </row>
        <row r="3">
          <cell r="B3" t="str">
            <v>สะพาน ผิวจราจรกว้าง 9.00 เมตร ทางเท้ากว้างข้างละ 1.00 เมตร ความยาว 280.00 เมตร ถนนต่อเชื่อมผิวทางคอนกรีต กว้าง 8.00 เมตร</v>
          </cell>
        </row>
        <row r="13">
          <cell r="E13">
            <v>1436.5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ทั้งโครงการ"/>
      <sheetName val="ปร5"/>
      <sheetName val="ปร4"/>
      <sheetName val="ปร4.1"/>
      <sheetName val="ตารางคำนวณ FACTOR F"/>
      <sheetName val="F ฝนตกชุก"/>
      <sheetName val="FACTOR Fทาง"/>
      <sheetName val="FACTOR Fสะพาน"/>
      <sheetName val="หมวด 1"/>
      <sheetName val="ราคาต่อหน่วย1.1"/>
      <sheetName val="1.2"/>
      <sheetName val="1.3-1.7"/>
      <sheetName val="หมวด 2"/>
      <sheetName val="หมวด 3"/>
      <sheetName val="หมวด 4"/>
      <sheetName val="หมวด 5"/>
      <sheetName val="5.1"/>
      <sheetName val="หัวข้อ 6"/>
      <sheetName val="หัวข้อ 7"/>
      <sheetName val="หัวข้อ 8"/>
      <sheetName val="หัวข้อ 9"/>
      <sheetName val="V1"/>
      <sheetName val="V2-1"/>
      <sheetName val="V2"/>
      <sheetName val="V3"/>
      <sheetName val="V3-1"/>
      <sheetName val="V3-2"/>
      <sheetName val="V4"/>
      <sheetName val="V5"/>
      <sheetName val="V6"/>
      <sheetName val="V6-1"/>
      <sheetName val="V6-2"/>
      <sheetName val="V6-3"/>
      <sheetName val="V6-5"/>
      <sheetName val="V6-4"/>
      <sheetName val="V7"/>
      <sheetName val="V8"/>
      <sheetName val="V9"/>
      <sheetName val="ค่าเสื่อมราคา"/>
      <sheetName val="สรุปค่าขนส่ง"/>
      <sheetName val="ค่าขนส่งสิบล้อ"/>
      <sheetName val="ค่าขนส่งสิบล้อ+ลากพ่วง"/>
      <sheetName val="ราคาวัสดุ"/>
      <sheetName val="ราคาวัสดุนครนายก"/>
      <sheetName val="Sheet1"/>
      <sheetName val="ราคาวัสดุส่วนกลาง_กย.50"/>
      <sheetName val="จำนวนเสาเข็ม"/>
      <sheetName val="ตอม่อป่ายาง"/>
      <sheetName val="ตอม่อบ้านพริก"/>
      <sheetName val="ตอม่อลำชวด"/>
      <sheetName val="Pre-Stess(Plk)"/>
      <sheetName val="คำนวณตับริมป่ายาง"/>
      <sheetName val="คำนวณตับริมบ้านพริก"/>
      <sheetName val="คำนวณตับริมคลองลำชวด"/>
      <sheetName val="พื้นPlankGir"/>
      <sheetName val="Plank-Gir;10"/>
      <sheetName val="สะพานข้ามทางรถไฟL21"/>
      <sheetName val="สะพานข้ามทางรถไฟL21.5"/>
      <sheetName val="สะพานข้ามทางรถไฟL23.25"/>
      <sheetName val="สะพานข้ามทางรถไฟL25.00"/>
      <sheetName val="ตอม่อตับริม-รถไฟ"/>
      <sheetName val="งานพื้นเชิงลาด,L=17"/>
      <sheetName val="P1-รถไฟ"/>
      <sheetName val="P2-รถไฟ"/>
      <sheetName val="P3-รถไฟ"/>
      <sheetName val="คำนวณตับริม"/>
      <sheetName val="คำนวณ P1"/>
      <sheetName val="คำนวณ P2"/>
      <sheetName val="คำนวณ P3"/>
      <sheetName val="คำนวณพื้นIGir"/>
      <sheetName val="คำนวณFixIGir-L21"/>
      <sheetName val="คำนวณคานI-gir-L21"/>
      <sheetName val="คำนวณคานI-gir-L21.5"/>
      <sheetName val="คำนวณคานI-gir-L23.25"/>
      <sheetName val="คำนวณคานI-gir-L25"/>
      <sheetName val="7.1"/>
      <sheetName val="ค่างานต้นทุน"/>
      <sheetName val="Sheet2"/>
    </sheetNames>
    <sheetDataSet>
      <sheetData sheetId="0"/>
      <sheetData sheetId="1"/>
      <sheetData sheetId="2"/>
      <sheetData sheetId="3">
        <row r="40">
          <cell r="H40">
            <v>31476884.154527579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612">
          <cell r="K612">
            <v>316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>
        <row r="57">
          <cell r="F57">
            <v>27.805295931585967</v>
          </cell>
        </row>
        <row r="96">
          <cell r="F96">
            <v>133.69524571643814</v>
          </cell>
        </row>
      </sheetData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>
        <row r="39">
          <cell r="M39">
            <v>13.29</v>
          </cell>
        </row>
      </sheetData>
      <sheetData sheetId="52">
        <row r="39">
          <cell r="M39">
            <v>13.421287065568084</v>
          </cell>
        </row>
      </sheetData>
      <sheetData sheetId="53">
        <row r="39">
          <cell r="M39">
            <v>12.293274596098552</v>
          </cell>
        </row>
      </sheetData>
      <sheetData sheetId="54">
        <row r="18">
          <cell r="M18">
            <v>10.98</v>
          </cell>
        </row>
      </sheetData>
      <sheetData sheetId="55">
        <row r="22">
          <cell r="M22">
            <v>3.3612994999999999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>
        <row r="77">
          <cell r="H77">
            <v>11208.31</v>
          </cell>
        </row>
      </sheetData>
      <sheetData sheetId="77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5"/>
      <sheetName val="ปร4"/>
      <sheetName val="ปร4.1"/>
      <sheetName val="การหาค่า factor F"/>
      <sheetName val="BOQ"/>
      <sheetName val="งานทั่วไปฯ"/>
      <sheetName val="ราคาต้นทุนต่อหน่วย"/>
      <sheetName val="BOQ Arch"/>
      <sheetName val="ค่าดำเนินการ+ค่าเสื่อมราคา"/>
      <sheetName val="ค่าขนส่ง"/>
      <sheetName val="ค่าขนส่งที่ราคาน้ำมัน 19.99 บาท"/>
      <sheetName val="ราคาวัสดุ"/>
      <sheetName val="ราคาวัสดุที่จว.ยะลา"/>
      <sheetName val="ค่าขนส่ง-1"/>
      <sheetName val="F-งานสะพาน"/>
      <sheetName val="F-งานทาง"/>
      <sheetName val="F ฝนตกชุก"/>
      <sheetName val="F-งานอาคาร"/>
      <sheetName val="ราคาค่าก่อสร้าง"/>
      <sheetName val="รายการสรุปผล"/>
      <sheetName val="ต้นทุนงานทาง"/>
      <sheetName val="ราคาคอนกรีตต่อหน่วย"/>
      <sheetName val="ค่าดำเนินการ+เสื่อมราคา"/>
      <sheetName val="Sheet1"/>
      <sheetName val="งานถมดินใหม่"/>
      <sheetName val="ต้นทุนต่อหน่วย-ปร.1"/>
      <sheetName val="สรุปผล"/>
      <sheetName val="6"/>
      <sheetName val="Unit Cost"/>
      <sheetName val="5-2"/>
      <sheetName val="STRUTURE _UNIT COST"/>
      <sheetName val="2"/>
      <sheetName val="REMOVAL"/>
      <sheetName val="ข้อมูลวัสดุและค่าดำเนินการ"/>
    </sheetNames>
    <sheetDataSet>
      <sheetData sheetId="0" refreshError="1"/>
      <sheetData sheetId="1" refreshError="1"/>
      <sheetData sheetId="2" refreshError="1"/>
      <sheetData sheetId="3" refreshError="1">
        <row r="311">
          <cell r="J311">
            <v>9.0190000000000001</v>
          </cell>
        </row>
        <row r="319">
          <cell r="J319">
            <v>14.779</v>
          </cell>
        </row>
        <row r="542">
          <cell r="J542">
            <v>1330</v>
          </cell>
        </row>
        <row r="543">
          <cell r="J543">
            <v>410</v>
          </cell>
        </row>
        <row r="544">
          <cell r="J544">
            <v>375</v>
          </cell>
        </row>
        <row r="545">
          <cell r="J545">
            <v>1630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0">
          <cell r="F20">
            <v>300</v>
          </cell>
        </row>
        <row r="40">
          <cell r="F40">
            <v>388.96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OPERATINGCOST"/>
      <sheetName val="ป้ายระหว่างก่อสร้าง"/>
      <sheetName val="INPUT"/>
      <sheetName val="MT1.1_1"/>
      <sheetName val="MT1.1_2"/>
      <sheetName val="สรุป ปร.5"/>
      <sheetName val="ปร.4"/>
      <sheetName val="ปร.4.1"/>
      <sheetName val="หมวด1"/>
      <sheetName val="หมวด1-1"/>
      <sheetName val="MT1.2"/>
      <sheetName val="MT1.3-1.8"/>
      <sheetName val="MT2"/>
      <sheetName val="MT3"/>
      <sheetName val="MT4"/>
      <sheetName val="MT5_ALTA"/>
      <sheetName val="MT5_ALTB_SUMBDGE"/>
      <sheetName val="MT5_ALTB_BBDGE"/>
      <sheetName val="MT5_ALTB"/>
      <sheetName val="MT5_ALTB_STL&amp;OTR"/>
      <sheetName val="MT6"/>
      <sheetName val="MT7"/>
      <sheetName val="MT8"/>
      <sheetName val="MT9"/>
      <sheetName val="ROADMATERIAL"/>
      <sheetName val="MATERIAL-DIST"/>
      <sheetName val="หน้าอัพเดทราคา"/>
      <sheetName val="f_road"/>
      <sheetName val="f_bridge"/>
      <sheetName val="f_build"/>
      <sheetName val="back up"/>
      <sheetName val="เทียบราคางานสะพาน"/>
      <sheetName val="#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 refreshError="1">
        <row r="27">
          <cell r="G27">
            <v>41.24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>
        <row r="30">
          <cell r="H30">
            <v>476.16</v>
          </cell>
        </row>
        <row r="112">
          <cell r="M112">
            <v>1960</v>
          </cell>
        </row>
        <row r="152">
          <cell r="M152">
            <v>2229</v>
          </cell>
        </row>
        <row r="262">
          <cell r="M262">
            <v>2145</v>
          </cell>
        </row>
        <row r="270">
          <cell r="M270">
            <v>2242</v>
          </cell>
        </row>
        <row r="307">
          <cell r="H307">
            <v>20.329999999999998</v>
          </cell>
        </row>
        <row r="331">
          <cell r="H331">
            <v>20.21</v>
          </cell>
        </row>
        <row r="347">
          <cell r="H347">
            <v>19.61</v>
          </cell>
        </row>
        <row r="476">
          <cell r="H476">
            <v>66.989999999999995</v>
          </cell>
        </row>
      </sheetData>
      <sheetData sheetId="26" refreshError="1">
        <row r="11">
          <cell r="D11">
            <v>25</v>
          </cell>
        </row>
        <row r="12">
          <cell r="D12">
            <v>120</v>
          </cell>
        </row>
        <row r="19">
          <cell r="D19">
            <v>35</v>
          </cell>
        </row>
        <row r="24">
          <cell r="D24">
            <v>360</v>
          </cell>
        </row>
        <row r="25">
          <cell r="D25">
            <v>432</v>
          </cell>
        </row>
        <row r="26">
          <cell r="D26">
            <v>432</v>
          </cell>
        </row>
        <row r="27">
          <cell r="D27">
            <v>432</v>
          </cell>
        </row>
        <row r="28">
          <cell r="D28">
            <v>551.4</v>
          </cell>
        </row>
        <row r="29">
          <cell r="D29">
            <v>510.9</v>
          </cell>
        </row>
        <row r="35">
          <cell r="D35">
            <v>360</v>
          </cell>
        </row>
        <row r="40">
          <cell r="N40">
            <v>20793.8</v>
          </cell>
        </row>
        <row r="41">
          <cell r="N41">
            <v>19934.669999999998</v>
          </cell>
        </row>
        <row r="42">
          <cell r="N42">
            <v>20013.2</v>
          </cell>
        </row>
        <row r="43">
          <cell r="N43">
            <v>19874.2</v>
          </cell>
        </row>
        <row r="44">
          <cell r="N44">
            <v>19894.2</v>
          </cell>
        </row>
        <row r="45">
          <cell r="N45">
            <v>19894.2</v>
          </cell>
        </row>
        <row r="47">
          <cell r="N47">
            <v>19489</v>
          </cell>
        </row>
        <row r="48">
          <cell r="N48">
            <v>19293</v>
          </cell>
        </row>
        <row r="49">
          <cell r="N49">
            <v>19293</v>
          </cell>
        </row>
        <row r="50">
          <cell r="N50">
            <v>19293</v>
          </cell>
        </row>
        <row r="51">
          <cell r="N51">
            <v>19241.25</v>
          </cell>
        </row>
        <row r="53">
          <cell r="N53">
            <v>19413.330000000002</v>
          </cell>
        </row>
        <row r="54">
          <cell r="N54">
            <v>19224.5</v>
          </cell>
        </row>
        <row r="59">
          <cell r="N59">
            <v>19224.5</v>
          </cell>
        </row>
        <row r="60">
          <cell r="N60">
            <v>19224.5</v>
          </cell>
        </row>
        <row r="61">
          <cell r="N61">
            <v>19224.5</v>
          </cell>
        </row>
        <row r="64">
          <cell r="N64">
            <v>46666.67</v>
          </cell>
        </row>
        <row r="66">
          <cell r="N66">
            <v>47333.33</v>
          </cell>
        </row>
        <row r="69">
          <cell r="D69">
            <v>186.92</v>
          </cell>
          <cell r="K69">
            <v>6.25</v>
          </cell>
        </row>
        <row r="70">
          <cell r="D70">
            <v>299.07</v>
          </cell>
        </row>
        <row r="72">
          <cell r="D72">
            <v>0</v>
          </cell>
        </row>
        <row r="73">
          <cell r="D73">
            <v>0</v>
          </cell>
        </row>
        <row r="74">
          <cell r="K74">
            <v>37.5</v>
          </cell>
        </row>
        <row r="75">
          <cell r="K75">
            <v>60</v>
          </cell>
        </row>
        <row r="77">
          <cell r="D77">
            <v>2479.91</v>
          </cell>
        </row>
        <row r="84">
          <cell r="D84">
            <v>190</v>
          </cell>
        </row>
        <row r="86">
          <cell r="D86">
            <v>510.9</v>
          </cell>
        </row>
        <row r="92">
          <cell r="D92">
            <v>25849.33</v>
          </cell>
        </row>
      </sheetData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toOpen Stub Data"/>
      <sheetName val="Customize Your Purchase Order"/>
      <sheetName val="Purchase Order"/>
      <sheetName val="Macros"/>
      <sheetName val="ATW"/>
      <sheetName val="Lock"/>
      <sheetName val="Intl Data Table"/>
      <sheetName val="TemplateInformation"/>
      <sheetName val="DETAIL "/>
      <sheetName val="SAN REDUCED 1"/>
      <sheetName val="List"/>
      <sheetName val="Boq(1)"/>
      <sheetName val="SH-D"/>
      <sheetName val="SH-G"/>
      <sheetName val="外気負荷"/>
      <sheetName val="ค่าวัสดุ"/>
      <sheetName val="C-LOAD(L-FACTORY.)"/>
      <sheetName val="SH-E"/>
      <sheetName val="SH-C"/>
      <sheetName val="summary"/>
      <sheetName val="covere"/>
      <sheetName val="Purchase Order1"/>
      <sheetName val="A กลาง"/>
      <sheetName val="A กลาง เกสร"/>
      <sheetName val="A แฝด"/>
      <sheetName val="A ริม"/>
      <sheetName val="B กลาง"/>
      <sheetName val="B ริม"/>
      <sheetName val="B แฝด"/>
      <sheetName val="C กลาง"/>
      <sheetName val="C ริม"/>
      <sheetName val="C แฝด"/>
      <sheetName val="สรุป"/>
      <sheetName val="เอกสารแนบ"/>
      <sheetName val="Data"/>
      <sheetName val="Defect Report(M&amp;E)"/>
      <sheetName val="SOR"/>
      <sheetName val="cov-estimate"/>
      <sheetName val="040"/>
      <sheetName val="060"/>
      <sheetName val="EXF"/>
      <sheetName val="Code"/>
      <sheetName val="Price per model"/>
      <sheetName val="建築代価"/>
      <sheetName val="SILICATE"/>
      <sheetName val="Intro"/>
      <sheetName val="Template"/>
      <sheetName val="Variables"/>
      <sheetName val="Currency Rate"/>
      <sheetName val="BQ-E20-02(Rp)"/>
      <sheetName val="TABLES"/>
      <sheetName val="Total"/>
      <sheetName val="Customize_Your_Purchase_Order"/>
      <sheetName val="Purchase_Order"/>
      <sheetName val="AutoOpen_Stub_Data"/>
      <sheetName val="Intl_Data_Table"/>
      <sheetName val="DETAIL_"/>
      <sheetName val="SAN_REDUCED_1"/>
      <sheetName val="C-LOAD(L-FACTORY_)"/>
      <sheetName val="Purchase_Order1"/>
      <sheetName val="Customize_Your_Purchase_Order1"/>
      <sheetName val="Purchase_Order2"/>
      <sheetName val="AutoOpen_Stub_Data1"/>
      <sheetName val="Intl_Data_Table1"/>
      <sheetName val="DETAIL_1"/>
      <sheetName val="SAN_REDUCED_11"/>
      <sheetName val="C-LOAD(L-FACTORY_)1"/>
      <sheetName val="Purchase_Order11"/>
      <sheetName val="SOURCE"/>
      <sheetName val="Report"/>
      <sheetName val="Customize_Your_Purchase_Order2"/>
      <sheetName val="AutoOpen_Stub_Data2"/>
      <sheetName val="Intl_Data_Table2"/>
      <sheetName val="SAN_REDUCED_12"/>
      <sheetName val="DETAIL_2"/>
      <sheetName val="C-LOAD(L-FACTORY_)2"/>
      <sheetName val="Book 1 Summary"/>
      <sheetName val="Invoice"/>
      <sheetName val="Sheet1 (3)"/>
      <sheetName val="APR'09"/>
      <sheetName val="COMMOND LINE"/>
      <sheetName val="sort2"/>
    </sheetNames>
    <sheetDataSet>
      <sheetData sheetId="0" refreshError="1"/>
      <sheetData sheetId="1" refreshError="1">
        <row r="23">
          <cell r="F23" t="str">
            <v>State</v>
          </cell>
        </row>
        <row r="24">
          <cell r="F24">
            <v>0.05</v>
          </cell>
        </row>
        <row r="25">
          <cell r="E25" t="b">
            <v>1</v>
          </cell>
        </row>
        <row r="29">
          <cell r="E29" t="b">
            <v>0</v>
          </cell>
        </row>
      </sheetData>
      <sheetData sheetId="2" refreshError="1">
        <row r="40">
          <cell r="E40">
            <v>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-Cable"/>
      <sheetName val="Des-Civil"/>
      <sheetName val="Module1"/>
    </sheetNames>
    <sheetDataSet>
      <sheetData sheetId="0">
        <row r="4">
          <cell r="C4" t="str">
            <v>31010801</v>
          </cell>
          <cell r="D4" t="str">
            <v>A8 (8-8.5 m. Height)</v>
          </cell>
          <cell r="E4" t="str">
            <v>เสาคอนกรีตขนาด 8 เมตร</v>
          </cell>
        </row>
        <row r="5">
          <cell r="C5" t="str">
            <v>31011001</v>
          </cell>
          <cell r="D5" t="str">
            <v>A10</v>
          </cell>
          <cell r="E5" t="str">
            <v>เสาคอนกรีตขนาด 10 เมตร</v>
          </cell>
        </row>
        <row r="6">
          <cell r="C6" t="str">
            <v>31011201</v>
          </cell>
          <cell r="D6" t="str">
            <v>A12</v>
          </cell>
          <cell r="E6" t="str">
            <v>เสาคอนกรีตขนาด 12 เมตร</v>
          </cell>
        </row>
        <row r="7">
          <cell r="C7" t="str">
            <v>31110801</v>
          </cell>
          <cell r="D7" t="str">
            <v>Y(R) A8</v>
          </cell>
          <cell r="E7" t="str">
            <v>รื้อถอน (แบบสามารถนำกลับมาใช้) เสาคอนกรีตขนาด 8 เมตร</v>
          </cell>
        </row>
        <row r="8">
          <cell r="C8" t="str">
            <v>31110901</v>
          </cell>
          <cell r="D8" t="str">
            <v>Y(R) A8.5</v>
          </cell>
          <cell r="E8" t="str">
            <v>รื้อถอน (แบบสามารถนำกลับมาใช้) เสาคอนกรีตขนาด 8.5 เมตร</v>
          </cell>
        </row>
        <row r="9">
          <cell r="C9" t="str">
            <v>31111001</v>
          </cell>
          <cell r="D9" t="str">
            <v>Y(R) A10</v>
          </cell>
          <cell r="E9" t="str">
            <v>รื้อถอน (แบบสามารถนำกลับมาใช้) เสาคอนกรีตขนาด 10 เมตร</v>
          </cell>
        </row>
        <row r="10">
          <cell r="C10" t="str">
            <v>31111201</v>
          </cell>
          <cell r="D10" t="str">
            <v>Y(R) A12</v>
          </cell>
          <cell r="E10" t="str">
            <v>รื้อถอน (แบบสามารถนำกลับมาใช้) เสาคอนกรีตขนาด 12 เมตร</v>
          </cell>
        </row>
        <row r="11">
          <cell r="C11" t="str">
            <v>31210801</v>
          </cell>
          <cell r="D11" t="str">
            <v>Y(N) A8</v>
          </cell>
          <cell r="E11" t="str">
            <v>รื้อถอน (แบบไม่สามารถนำกลับมาใช้) เสาคอนกรีตขนาด 8 เมตร</v>
          </cell>
        </row>
        <row r="12">
          <cell r="C12" t="str">
            <v>31210901</v>
          </cell>
          <cell r="D12" t="str">
            <v>Y(N) A8.5</v>
          </cell>
          <cell r="E12" t="str">
            <v>รื้อถอน (แบบไม่สามารถนำกลับมาใช้) เสาคอนกรีตขนาด 8.5 เมตร</v>
          </cell>
        </row>
        <row r="13">
          <cell r="C13" t="str">
            <v>31211001</v>
          </cell>
          <cell r="D13" t="str">
            <v>Y(N) A10</v>
          </cell>
          <cell r="E13" t="str">
            <v>รื้อถอน (แบบไม่สามารถนำกลับมาใช้) เสาคอนกรีตขนาด 10 เมตร</v>
          </cell>
        </row>
        <row r="14">
          <cell r="C14" t="str">
            <v>31211201</v>
          </cell>
          <cell r="D14" t="str">
            <v>Y(N) A12</v>
          </cell>
          <cell r="E14" t="str">
            <v>รื้อถอน (แบบไม่สามารถนำกลับมาใช้) เสาคอนกรีตขนาด 12 เมตร</v>
          </cell>
        </row>
        <row r="15">
          <cell r="C15" t="str">
            <v>32012101</v>
          </cell>
          <cell r="D15" t="str">
            <v>B1B (S)</v>
          </cell>
          <cell r="E15" t="str">
            <v>สายสเตย์ลงดิน ขนาด 6,000 Lbs พร้อมลูกถ้วยฉนวน</v>
          </cell>
        </row>
        <row r="16">
          <cell r="C16" t="str">
            <v>32013101</v>
          </cell>
          <cell r="D16" t="str">
            <v>B1C (S)</v>
          </cell>
          <cell r="E16" t="str">
            <v>สายสเตย์ลงดิน ขนาด 10,000 Lbs พร้อมลูกถ้วยฉนวน</v>
          </cell>
        </row>
        <row r="17">
          <cell r="C17" t="str">
            <v>32015101</v>
          </cell>
          <cell r="D17" t="str">
            <v>B1E (S)</v>
          </cell>
          <cell r="E17" t="str">
            <v>สายสเตย์บนทางเท้า ขนาด 6,000 Lbs พร้อมลูกถ้วยฉนวน</v>
          </cell>
        </row>
        <row r="18">
          <cell r="C18" t="str">
            <v>32016101</v>
          </cell>
          <cell r="D18" t="str">
            <v>B1F (S)</v>
          </cell>
          <cell r="E18" t="str">
            <v>สายสเตย์บนทางเท้า ขนาด 10,000 Lbs พร้อมลูกถ้วยฉนวน</v>
          </cell>
        </row>
        <row r="19">
          <cell r="C19" t="str">
            <v>32022001</v>
          </cell>
          <cell r="D19" t="str">
            <v>B2B</v>
          </cell>
          <cell r="E19" t="str">
            <v xml:space="preserve">สายสเตย์กับเสา ขนาด 6,000 Lbs </v>
          </cell>
        </row>
        <row r="20">
          <cell r="C20" t="str">
            <v>32022101</v>
          </cell>
          <cell r="D20" t="str">
            <v>B2B (S)</v>
          </cell>
          <cell r="E20" t="str">
            <v>สายสเตย์กับเสา ขนาด 6,000 Lbs พร้อมลูกถ้วยฉนวน</v>
          </cell>
        </row>
        <row r="21">
          <cell r="C21" t="str">
            <v>32023001</v>
          </cell>
          <cell r="D21" t="str">
            <v>B2C</v>
          </cell>
          <cell r="E21" t="str">
            <v xml:space="preserve">สายสเตย์กับเสา ขนาด 10,000 Lbs </v>
          </cell>
        </row>
        <row r="22">
          <cell r="C22" t="str">
            <v>32023101</v>
          </cell>
          <cell r="D22" t="str">
            <v>B2C (S)</v>
          </cell>
          <cell r="E22" t="str">
            <v>สายสเตย์กับเสา ขนาด 10,000 Lbs พร้อมลูกถ้วยฉนวน</v>
          </cell>
        </row>
        <row r="23">
          <cell r="C23" t="str">
            <v>32023201</v>
          </cell>
          <cell r="D23" t="str">
            <v>B1B</v>
          </cell>
          <cell r="E23" t="str">
            <v>สายสเตย์ลงดินขนาด 6,000 Lbs</v>
          </cell>
        </row>
        <row r="24">
          <cell r="C24" t="str">
            <v>32023301</v>
          </cell>
          <cell r="D24" t="str">
            <v>B1C</v>
          </cell>
          <cell r="E24" t="str">
            <v>สายสเตย์ลงดินขนาด 10,000 Lbs</v>
          </cell>
        </row>
        <row r="25">
          <cell r="C25" t="str">
            <v>32023401</v>
          </cell>
          <cell r="D25" t="str">
            <v>B1E</v>
          </cell>
          <cell r="E25" t="str">
            <v>สายสเตย์บนทางเท้าขนาด 6,000 Lbs</v>
          </cell>
        </row>
        <row r="26">
          <cell r="C26" t="str">
            <v>32023501</v>
          </cell>
          <cell r="D26" t="str">
            <v>B1F</v>
          </cell>
          <cell r="E26" t="str">
            <v>สายสเตย์บนทางเท้าขนาด 10,000 Lbs</v>
          </cell>
        </row>
        <row r="27">
          <cell r="C27" t="str">
            <v>32112101</v>
          </cell>
          <cell r="D27" t="str">
            <v>Y(R) B1B (S)</v>
          </cell>
          <cell r="E27" t="str">
            <v>รื้อถอน(แบบสามารถนำกลับมาใช้) สายสเตย์ลงดินขนาด 6,000 Lbs พร้อมลูกถ้วยฉนวน</v>
          </cell>
        </row>
        <row r="28">
          <cell r="C28" t="str">
            <v>32113101</v>
          </cell>
          <cell r="D28" t="str">
            <v>Y(R) B1C (S)</v>
          </cell>
          <cell r="E28" t="str">
            <v>รื้อถอน(แบบสามารถนำกลับมาใช้) สายสเตย์ลงดินขนาด 10,000 Lbs พร้อมลูกถ้วยฉนวน</v>
          </cell>
        </row>
        <row r="29">
          <cell r="C29" t="str">
            <v>32115101</v>
          </cell>
          <cell r="D29" t="str">
            <v>Y(R) B1E (S)</v>
          </cell>
          <cell r="E29" t="str">
            <v>รื้อถอน(แบบสามารถนำกลับมาใช้) สายสเตย์บนทางเท้าขนาด 6,000 Lbs พร้อมลูกถ้วยฉนวน</v>
          </cell>
        </row>
        <row r="30">
          <cell r="C30" t="str">
            <v>32116101</v>
          </cell>
          <cell r="D30" t="str">
            <v>Y(R) B1F (S)</v>
          </cell>
          <cell r="E30" t="str">
            <v>รื้อถอน(แบบสามารถนำกลับมาใช้) สายสเตย์บนทางเท้าขนาด 10,000 Lbs พร้อมลูกถ้วยฉนวน</v>
          </cell>
        </row>
        <row r="31">
          <cell r="C31" t="str">
            <v>32122001</v>
          </cell>
          <cell r="D31" t="str">
            <v>Y(R) B2B</v>
          </cell>
          <cell r="E31" t="str">
            <v xml:space="preserve">รื้อถอน(แบบสามารถนำกลับมาใช้) สายสเตย์กับเสา 6,000 Lbs </v>
          </cell>
        </row>
        <row r="32">
          <cell r="C32" t="str">
            <v>32122101</v>
          </cell>
          <cell r="D32" t="str">
            <v>Y(R) B2B (S)</v>
          </cell>
          <cell r="E32" t="str">
            <v>รื้อถอน(แบบสามารถนำกลับมาใช้) สายสเตย์กับเสา 6,000 Lbs พร้อมลูกถ้วยฉนวน</v>
          </cell>
        </row>
        <row r="33">
          <cell r="C33" t="str">
            <v>32212101</v>
          </cell>
          <cell r="D33" t="str">
            <v>Y(N) B1B (S)</v>
          </cell>
          <cell r="E33" t="str">
            <v>รื้อถอน(แบบไม่สามารถนำกลับมาใช้) สายสเตย์ลงดินขนาด 6,000 Lbs พร้อมลูกถ้วยฉนวน</v>
          </cell>
        </row>
        <row r="34">
          <cell r="C34" t="str">
            <v>32213101</v>
          </cell>
          <cell r="D34" t="str">
            <v>Y(N) B1C (S)</v>
          </cell>
          <cell r="E34" t="str">
            <v>รื้อถอน(แบบไม่สามารถนำกลับมาใช้) สายสเตย์ลงดินขนาด 10,000 Lbs พร้อมลูกถ้วยฉนวน</v>
          </cell>
        </row>
        <row r="35">
          <cell r="C35" t="str">
            <v>32215101</v>
          </cell>
          <cell r="D35" t="str">
            <v>Y(N) B1E (S)</v>
          </cell>
          <cell r="E35" t="str">
            <v>รื้อถอน(แบบไม่สามารถนำกลับมาใช้) สายสเตย์บนทางเท้าขนาด 6,000 Lbs พร้อมลูกถ้วยฉนวน</v>
          </cell>
        </row>
        <row r="36">
          <cell r="C36" t="str">
            <v>32216101</v>
          </cell>
          <cell r="D36" t="str">
            <v>Y(N) B1F (S)</v>
          </cell>
          <cell r="E36" t="str">
            <v>รื้อถอน(แบบไม่สามารถนำกลับมาใช้) สายสเตย์บนทางเท้าขนาด 10,000 Lbs พร้อมลูกถ้วยฉนวน</v>
          </cell>
        </row>
        <row r="37">
          <cell r="C37" t="str">
            <v>32220001</v>
          </cell>
          <cell r="D37" t="str">
            <v>Y(N) C2</v>
          </cell>
          <cell r="E37" t="str">
            <v>รื้อถอน(แบบไม่สามารถนำกลับมาใช้) สมอบกแบบ Swamp</v>
          </cell>
        </row>
        <row r="38">
          <cell r="C38" t="str">
            <v>32222001</v>
          </cell>
          <cell r="D38" t="str">
            <v>Y(N) B2B</v>
          </cell>
          <cell r="E38" t="str">
            <v>รื้อถอน(แบบไม่สามารถนำกลับมาใช้) สายสเตย์กับเสาขนาด 6,000 Lbs</v>
          </cell>
        </row>
        <row r="39">
          <cell r="C39" t="str">
            <v>32222101</v>
          </cell>
          <cell r="D39" t="str">
            <v>Y(N) B2B (S)</v>
          </cell>
          <cell r="E39" t="str">
            <v>รื้อถอน(แบบไม่สามารถนำกลับมาใช้) สายสเตย์กับเสาขนาด 6,000 Lbs พร้อมลูกถ้วยฉนวน</v>
          </cell>
        </row>
        <row r="40">
          <cell r="C40" t="str">
            <v>33020101</v>
          </cell>
          <cell r="D40" t="str">
            <v>C2</v>
          </cell>
          <cell r="E40" t="str">
            <v>สมอบกที่ยึดกับสายสเตย์ แบบ Screw  Anchor</v>
          </cell>
        </row>
        <row r="41">
          <cell r="C41" t="str">
            <v>33042001</v>
          </cell>
          <cell r="D41" t="str">
            <v>C4B</v>
          </cell>
          <cell r="E41" t="str">
            <v>สมอบกที่ยึดกับสายสเตย์ แบบ  Swamp Anchor 12"</v>
          </cell>
        </row>
        <row r="42">
          <cell r="C42" t="str">
            <v>33043001</v>
          </cell>
          <cell r="D42" t="str">
            <v>C4C</v>
          </cell>
          <cell r="E42" t="str">
            <v>สมอบกที่ยึดกับสายสเตย์ แบบ Swamp  Anchor 15"</v>
          </cell>
        </row>
        <row r="43">
          <cell r="C43" t="str">
            <v>33051201</v>
          </cell>
          <cell r="D43" t="str">
            <v>C5A-2B</v>
          </cell>
          <cell r="E43" t="str">
            <v>สมอบกที่ยึดกับสายสเตย์ แบบคอนกรีตอัดแรง</v>
          </cell>
        </row>
        <row r="44">
          <cell r="C44" t="str">
            <v>33120101</v>
          </cell>
          <cell r="D44" t="str">
            <v>Y(R) C2</v>
          </cell>
          <cell r="E44" t="str">
            <v>รื้อถอน (แบบสามารถนำกลับมาใช้) สมอบกที่ยึดกับสายสเตย์ แบบ Screw  Anchor</v>
          </cell>
        </row>
        <row r="45">
          <cell r="C45" t="str">
            <v>33142001</v>
          </cell>
          <cell r="D45" t="str">
            <v>Y(R) C4B</v>
          </cell>
          <cell r="E45" t="str">
            <v>รื้อถอน (แบบสามารถนำกลับมาใช้) สมอบกที่ยึดกับสายสเตย์ แบบ Swamp  Anchor 12"</v>
          </cell>
        </row>
        <row r="46">
          <cell r="C46" t="str">
            <v>33143001</v>
          </cell>
          <cell r="D46" t="str">
            <v>Y(R) C4C</v>
          </cell>
          <cell r="E46" t="str">
            <v>รื้อถอน (แบบสามารถนำกลับมาใช้) สมอบกที่ยึดกับสายสเตย์ แบบ Swamp  Anchor 15"</v>
          </cell>
        </row>
        <row r="47">
          <cell r="C47" t="str">
            <v>33151201</v>
          </cell>
          <cell r="D47" t="str">
            <v>Y(R) C5A-2B</v>
          </cell>
          <cell r="E47" t="str">
            <v>สมอบกที่ยึดกับสายสเตย์ แบบคอนกรีตอัดแรง</v>
          </cell>
        </row>
        <row r="48">
          <cell r="C48" t="str">
            <v>33220001</v>
          </cell>
          <cell r="D48" t="str">
            <v>Y(N) C2</v>
          </cell>
          <cell r="E48" t="str">
            <v xml:space="preserve">รื้อถอน(แบบสามารถนำกลับมาใช้) สมอบกที่ยึดกับสายสเตย์ แบบ Screw Anchor </v>
          </cell>
        </row>
        <row r="49">
          <cell r="C49" t="str">
            <v>33242001</v>
          </cell>
          <cell r="D49" t="str">
            <v>Y(N) C4B</v>
          </cell>
          <cell r="E49" t="str">
            <v>รื้อถอน(แบบสามารถนำกลับมาใช้) สมอบกที่ยึดกับสายสเตย์ แบบ Swamp Anchor 12"</v>
          </cell>
        </row>
        <row r="50">
          <cell r="C50" t="str">
            <v>33243001</v>
          </cell>
          <cell r="D50" t="str">
            <v>Y(N) C4C</v>
          </cell>
          <cell r="E50" t="str">
            <v>รื้อถอน(แบบสามารถนำกลับมาใช้) สมอบกที่ยึดกับสายสเตย์ แบบ Swamp Anchor 15"</v>
          </cell>
        </row>
        <row r="51">
          <cell r="C51" t="str">
            <v>33251201</v>
          </cell>
          <cell r="D51" t="str">
            <v>Y(N) C5A-2B</v>
          </cell>
          <cell r="E51" t="str">
            <v>รื้อถอน(แบบสามารถนำกลับมาใช้) สมอบกที่ยึดกับสายสเตย์ แบบคอนกรีตอัดแรง</v>
          </cell>
        </row>
        <row r="52">
          <cell r="C52" t="str">
            <v>34010001</v>
          </cell>
          <cell r="D52" t="str">
            <v>D10</v>
          </cell>
          <cell r="E52" t="str">
            <v>อุปกรณ์ปิดกันสายสเตย์</v>
          </cell>
        </row>
        <row r="53">
          <cell r="C53" t="str">
            <v>34010101</v>
          </cell>
          <cell r="D53" t="str">
            <v>D1</v>
          </cell>
          <cell r="E53" t="str">
            <v>สายดินขนาด 10 AWG กับสายสะพานในงานเคเบิ้ลอากาศ</v>
          </cell>
        </row>
        <row r="54">
          <cell r="C54" t="str">
            <v>34010201</v>
          </cell>
          <cell r="D54" t="str">
            <v>D1 (6 AWG)</v>
          </cell>
          <cell r="E54" t="str">
            <v>สายดินขนาด 6 AWG กับสายสะพานในงานเคเบิ้ลอากาศ</v>
          </cell>
        </row>
        <row r="55">
          <cell r="C55" t="str">
            <v>34018101</v>
          </cell>
          <cell r="D55" t="str">
            <v>D18A</v>
          </cell>
          <cell r="E55" t="str">
            <v>กางเขนไม้ชนิดสั้น (1.2 เมตร)</v>
          </cell>
        </row>
        <row r="56">
          <cell r="C56" t="str">
            <v>34018201</v>
          </cell>
          <cell r="D56" t="str">
            <v>D18B</v>
          </cell>
          <cell r="E56" t="str">
            <v>กางเขนไม้ชนิดยาว (1.5 เมตร)</v>
          </cell>
        </row>
        <row r="57">
          <cell r="C57" t="str">
            <v>34020001</v>
          </cell>
          <cell r="D57" t="str">
            <v>D20</v>
          </cell>
          <cell r="E57" t="str">
            <v>ถ่ายสายกระจายจากตู้พักปลายทาง (DP) เก่าไปตู้พักปลายทาง (DP) ใหม่ โดยไม่เพิ่มวัสดุและอุปกรณ์</v>
          </cell>
        </row>
        <row r="58">
          <cell r="C58" t="str">
            <v>34020101</v>
          </cell>
          <cell r="D58" t="str">
            <v>D2</v>
          </cell>
          <cell r="E58" t="str">
            <v>สายดินกับเคเบิ้ลในท่อ</v>
          </cell>
        </row>
        <row r="59">
          <cell r="C59" t="str">
            <v>34022001</v>
          </cell>
          <cell r="D59" t="str">
            <v>D22</v>
          </cell>
          <cell r="E59" t="str">
            <v>ตัดถ่ายสายกระจายจากตู้พักปลายทาง (DP) เก่าไปตู้พักปลายทาง (DP) ใหม่โดยใช้วัสดุและอุปกรณ์ใหม่ และรวมการทำสาย Jumper</v>
          </cell>
        </row>
        <row r="60">
          <cell r="C60" t="str">
            <v>34023001</v>
          </cell>
          <cell r="D60" t="str">
            <v>D23</v>
          </cell>
          <cell r="E60" t="str">
            <v>เปลี่ยนเบอร์ตู้พักปลายทาง (DP) ใหม่</v>
          </cell>
        </row>
        <row r="61">
          <cell r="C61" t="str">
            <v>34031001</v>
          </cell>
          <cell r="D61" t="str">
            <v>D3A</v>
          </cell>
          <cell r="E61" t="str">
            <v>เหล็กยึดติดกับตัวอาคาร</v>
          </cell>
        </row>
        <row r="62">
          <cell r="C62" t="str">
            <v>34031101</v>
          </cell>
          <cell r="D62" t="str">
            <v>D31 (Term)</v>
          </cell>
          <cell r="E62" t="str">
            <v xml:space="preserve">เข้าสายที่ MDF </v>
          </cell>
        </row>
        <row r="63">
          <cell r="C63" t="str">
            <v>34031201</v>
          </cell>
          <cell r="D63" t="str">
            <v>D31 (Sleeve)</v>
          </cell>
          <cell r="E63" t="str">
            <v>จัดสายโดยใช้ Zipper Sleeve</v>
          </cell>
        </row>
        <row r="64">
          <cell r="C64" t="str">
            <v>34033001</v>
          </cell>
          <cell r="D64" t="str">
            <v>D33</v>
          </cell>
          <cell r="E64" t="str">
            <v>เชื่อมโยงที่ MDF</v>
          </cell>
        </row>
        <row r="65">
          <cell r="C65" t="str">
            <v>34034001</v>
          </cell>
          <cell r="D65" t="str">
            <v>D34</v>
          </cell>
          <cell r="E65" t="str">
            <v>เชื่อมโยงที่ตู้ผ่าน</v>
          </cell>
        </row>
        <row r="66">
          <cell r="C66" t="str">
            <v>34070101</v>
          </cell>
          <cell r="D66" t="str">
            <v>D7</v>
          </cell>
          <cell r="E66" t="str">
            <v>Ground ที่เสา</v>
          </cell>
        </row>
        <row r="67">
          <cell r="C67" t="str">
            <v>34110001</v>
          </cell>
          <cell r="D67" t="str">
            <v>Y(R) D10</v>
          </cell>
          <cell r="E67" t="str">
            <v>รื้อถอน (แบบสามารถนำกลับมาใช้) อุปกรณ์ป้องกันสายสเตย์</v>
          </cell>
        </row>
        <row r="68">
          <cell r="C68" t="str">
            <v>34110101</v>
          </cell>
          <cell r="D68" t="str">
            <v>Y(R) D1</v>
          </cell>
          <cell r="E68" t="str">
            <v>รื้อถอน (แบบสามารถนำกลับมาใช้) สายดินในงานเคเบิ้ลอากาศ</v>
          </cell>
        </row>
        <row r="69">
          <cell r="C69" t="str">
            <v>34118101</v>
          </cell>
          <cell r="D69" t="str">
            <v>Y(R) D18A</v>
          </cell>
          <cell r="E69" t="str">
            <v>รื้อถอน (แบบสามารถนำกลับมาใช้) กางเขนไม้ชนิดสั้น (1.2 เมตร)</v>
          </cell>
        </row>
        <row r="70">
          <cell r="C70" t="str">
            <v>34118201</v>
          </cell>
          <cell r="D70" t="str">
            <v>Y(R) D18B</v>
          </cell>
          <cell r="E70" t="str">
            <v>รื้อถอน (แบบสามารถนำกลับมาใช้) กางเขนไม้ชนิดยาว (1.5 เมตร)</v>
          </cell>
        </row>
        <row r="71">
          <cell r="C71" t="str">
            <v>34120101</v>
          </cell>
          <cell r="D71" t="str">
            <v>Y(R) D2</v>
          </cell>
          <cell r="E71" t="str">
            <v>รื้อถอน (แบบสามารถนำกลับมาใช้) สายดินกับเคเบิ้ลในท่อ</v>
          </cell>
        </row>
        <row r="72">
          <cell r="C72" t="str">
            <v>34131001</v>
          </cell>
          <cell r="D72" t="str">
            <v>Y(R) D3A</v>
          </cell>
          <cell r="E72" t="str">
            <v>รื้อถอน (แบบสามารถนำกลับมาใช้) เหล็กยึดติดกับตัวอาคาร</v>
          </cell>
        </row>
        <row r="73">
          <cell r="C73" t="str">
            <v>NO</v>
          </cell>
          <cell r="D73" t="str">
            <v>Y(R) D7</v>
          </cell>
          <cell r="E73" t="str">
            <v>รื้อถอน (แบบสามารถนำกลับมาใช้) Ground ที่เสา</v>
          </cell>
        </row>
        <row r="74">
          <cell r="C74" t="str">
            <v>34201001</v>
          </cell>
          <cell r="D74" t="str">
            <v>Y(N) D1</v>
          </cell>
          <cell r="E74" t="str">
            <v>รื้อถอน (แบบไม่สามารถนำกลับมาใช้) สายดินงานเคเบิ้ลอากาศ</v>
          </cell>
        </row>
        <row r="75">
          <cell r="C75" t="str">
            <v>34202001</v>
          </cell>
          <cell r="D75" t="str">
            <v>Y(N) D2</v>
          </cell>
          <cell r="E75" t="str">
            <v>รื้อถอน (แบบไม่สามารถนำกลับมาใช้) สายดินกับเคเบิ้ลในท่อ</v>
          </cell>
        </row>
        <row r="76">
          <cell r="C76" t="str">
            <v>34203101</v>
          </cell>
          <cell r="D76" t="str">
            <v>Y(N) D3A</v>
          </cell>
          <cell r="E76" t="str">
            <v>รื้อถอน (แบบไม่สามารถนำกลับมาใช้) เหล็กยึดติดกับตัวอาคาร</v>
          </cell>
        </row>
        <row r="77">
          <cell r="C77" t="str">
            <v>34207001</v>
          </cell>
          <cell r="D77" t="str">
            <v>Y(N) D7</v>
          </cell>
          <cell r="E77" t="str">
            <v>รื้อถอน (แบบไม่สามารถนำกลับมาใช้) Ground ที่เสา</v>
          </cell>
        </row>
        <row r="78">
          <cell r="C78" t="str">
            <v>34210001</v>
          </cell>
          <cell r="D78" t="str">
            <v>Y(N) D10</v>
          </cell>
          <cell r="E78" t="str">
            <v>รื้อถอน (แบบไม่สามารถนำกลับมาใช้) อุปกรณ์ป้องกันสายสเตย์</v>
          </cell>
        </row>
        <row r="79">
          <cell r="C79" t="str">
            <v>34218101</v>
          </cell>
          <cell r="D79" t="str">
            <v>Y(N) D18A</v>
          </cell>
          <cell r="E79" t="str">
            <v>รื้อถอน (แบบไม่สามารถนำกลับมาใช้) กางเขนไม้ชนิดสั้น (1.2 เมตร)</v>
          </cell>
        </row>
        <row r="80">
          <cell r="C80" t="str">
            <v>34218201</v>
          </cell>
          <cell r="D80" t="str">
            <v>Y(N) D18B</v>
          </cell>
          <cell r="E80" t="str">
            <v>รื้อถอน (แบบไม่สามารถนำกลับมาใช้) กางเขนไม้ชนิดยาว (1.5 เมตร)</v>
          </cell>
        </row>
        <row r="81">
          <cell r="C81" t="str">
            <v>34222001</v>
          </cell>
          <cell r="D81" t="str">
            <v>Y(N) D22</v>
          </cell>
          <cell r="E81" t="str">
            <v>รื้อถอน (แบบไม่สามารถนำกลับมาใช้) สายกระจายจากตู้พักปลายทาง (DP) เก่า</v>
          </cell>
        </row>
        <row r="82">
          <cell r="C82" t="str">
            <v>31010601</v>
          </cell>
          <cell r="D82" t="str">
            <v>Concrete stub Pole</v>
          </cell>
          <cell r="E82" t="str">
            <v>เสาเข็มสำหรับต่อเสาคอนกรีต</v>
          </cell>
        </row>
        <row r="83">
          <cell r="C83" t="str">
            <v>41040101</v>
          </cell>
          <cell r="D83" t="str">
            <v>E10 - .4A2</v>
          </cell>
          <cell r="E83" t="str">
            <v>เคเบิ้ลอากาศขนาด 10 คู่สาย เส้นผ่าศูนย์กลางตัวนำ 0.4 มม.</v>
          </cell>
        </row>
        <row r="84">
          <cell r="C84" t="str">
            <v>41040201</v>
          </cell>
          <cell r="D84" t="str">
            <v>E25 - .4A2</v>
          </cell>
          <cell r="E84" t="str">
            <v>เคเบิ้ลอากาศขนาด 25 คู่สาย เส้นผ่าศูนย์กลางตัวนำ 0.4 มม.</v>
          </cell>
        </row>
        <row r="85">
          <cell r="C85" t="str">
            <v>41040501</v>
          </cell>
          <cell r="D85" t="str">
            <v>E50 - .4A2</v>
          </cell>
          <cell r="E85" t="str">
            <v>เคเบิ้ลอากาศขนาด 50 คู่สาย เส้นผ่าศูนย์กลางตัวนำ 0.4 มม.</v>
          </cell>
        </row>
        <row r="86">
          <cell r="C86" t="str">
            <v>41041001</v>
          </cell>
          <cell r="D86" t="str">
            <v>E100 - .4A2</v>
          </cell>
          <cell r="E86" t="str">
            <v>เคเบิ้ลอากาศขนาด 100 คู่สาย เส้นผ่าศูนย์กลางตัวนำ 0.4 มม.</v>
          </cell>
        </row>
        <row r="87">
          <cell r="C87" t="str">
            <v>41041501</v>
          </cell>
          <cell r="D87" t="str">
            <v>E150 - .4A2</v>
          </cell>
          <cell r="E87" t="str">
            <v>เคเบิ้ลอากาศขนาด 150 คู่สาย เส้นผ่าศูนย์กลางตัวนำ 0.4 มม.</v>
          </cell>
        </row>
        <row r="88">
          <cell r="C88" t="str">
            <v>41042001</v>
          </cell>
          <cell r="D88" t="str">
            <v>E200 - .4A2</v>
          </cell>
          <cell r="E88" t="str">
            <v>เคเบิ้ลอากาศขนาด 200 คู่สาย เส้นผ่าศูนย์กลางตัวนำ 0.4 มม.</v>
          </cell>
        </row>
        <row r="89">
          <cell r="C89" t="str">
            <v>41043001</v>
          </cell>
          <cell r="D89" t="str">
            <v>E300 - .4A2</v>
          </cell>
          <cell r="E89" t="str">
            <v>เคเบิ้ลอากาศขนาด 300 คู่สาย เส้นผ่าศูนย์กลางตัวนำ 0.4 มม.</v>
          </cell>
        </row>
        <row r="90">
          <cell r="C90" t="str">
            <v>41044001</v>
          </cell>
          <cell r="D90" t="str">
            <v>E400 - .4A2</v>
          </cell>
          <cell r="E90" t="str">
            <v>เคเบิ้ลอากาศขนาด 400 คู่สาย เส้นผ่าศูนย์กลางตัวนำ 0.4 มม.</v>
          </cell>
        </row>
        <row r="91">
          <cell r="C91" t="str">
            <v>41046001</v>
          </cell>
          <cell r="D91" t="str">
            <v>E600 - .4A2</v>
          </cell>
          <cell r="E91" t="str">
            <v>เคเบิ้ลอากาศขนาด 600 คู่สาย เส้นผ่าศูนย์กลางตัวนำ 0.4 มม.</v>
          </cell>
        </row>
        <row r="92">
          <cell r="C92" t="str">
            <v>41049001</v>
          </cell>
          <cell r="D92" t="str">
            <v>E900 - .4A2</v>
          </cell>
          <cell r="E92" t="str">
            <v>เคเบิ้ลอากาศขนาด 900 คู่สาย เส้นผ่าศูนย์กลางตัวนำ 0.4 มม.</v>
          </cell>
        </row>
        <row r="93">
          <cell r="C93" t="str">
            <v>41050101</v>
          </cell>
          <cell r="D93" t="str">
            <v>E10 - .5A2</v>
          </cell>
          <cell r="E93" t="str">
            <v>เคเบิ้ลอากาศขนาด 10 คู่สาย เส้นผ่าศูนย์กลางตัวนำ 0.5 มม.</v>
          </cell>
        </row>
        <row r="94">
          <cell r="C94" t="str">
            <v>41050201</v>
          </cell>
          <cell r="D94" t="str">
            <v>E25 - .5A2</v>
          </cell>
          <cell r="E94" t="str">
            <v>เคเบิ้ลอากาศขนาด 25 คู่สาย เส้นผ่าศูนย์กลางตัวนำ 0.5 มม.</v>
          </cell>
        </row>
        <row r="95">
          <cell r="C95" t="str">
            <v>41050501</v>
          </cell>
          <cell r="D95" t="str">
            <v>E50 - .5A2</v>
          </cell>
          <cell r="E95" t="str">
            <v>เคเบิ้ลอากาศขนาด 50 คู่สาย เส้นผ่าศูนย์กลางตัวนำ 0.5 มม.</v>
          </cell>
        </row>
        <row r="96">
          <cell r="C96" t="str">
            <v>41051001</v>
          </cell>
          <cell r="D96" t="str">
            <v>E100 - .5A2</v>
          </cell>
          <cell r="E96" t="str">
            <v>เคเบิ้ลอากาศขนาด 100 คู่สาย เส้นผ่าศูนย์กลางตัวนำ 0.5 มม.</v>
          </cell>
        </row>
        <row r="97">
          <cell r="C97" t="str">
            <v>41051501</v>
          </cell>
          <cell r="D97" t="str">
            <v>E150 - .5A2</v>
          </cell>
          <cell r="E97" t="str">
            <v>เคเบิ้ลอากาศขนาด 150 คู่สาย เส้นผ่าศูนย์กลางตัวนำ 0.5 มม.</v>
          </cell>
        </row>
        <row r="98">
          <cell r="C98" t="str">
            <v>41052001</v>
          </cell>
          <cell r="D98" t="str">
            <v>E200 - .5A2</v>
          </cell>
          <cell r="E98" t="str">
            <v>เคเบิ้ลอากาศขนาด 200 คู่สาย เส้นผ่าศูนย์กลางตัวนำ 0.5 มม.</v>
          </cell>
        </row>
        <row r="99">
          <cell r="C99" t="str">
            <v>41053001</v>
          </cell>
          <cell r="D99" t="str">
            <v>E300 - .5A2</v>
          </cell>
          <cell r="E99" t="str">
            <v>เคเบิ้ลอากาศขนาด 300 คู่สาย เส้นผ่าศูนย์กลางตัวนำ 0.5 มม.</v>
          </cell>
        </row>
        <row r="100">
          <cell r="C100" t="str">
            <v>41054001</v>
          </cell>
          <cell r="D100" t="str">
            <v>E400 - .5A2</v>
          </cell>
          <cell r="E100" t="str">
            <v>เคเบิ้ลอากาศขนาด 400 คู่สาย เส้นผ่าศูนย์กลางตัวนำ 0.5 มม.</v>
          </cell>
        </row>
        <row r="101">
          <cell r="C101" t="str">
            <v>41056001</v>
          </cell>
          <cell r="D101" t="str">
            <v>E600 - .5A2</v>
          </cell>
          <cell r="E101" t="str">
            <v>เคเบิ้ลอากาศขนาด 600 คู่สาย เส้นผ่าศูนย์กลางตัวนำ 0.5 มม.</v>
          </cell>
        </row>
        <row r="102">
          <cell r="C102" t="str">
            <v>41059001</v>
          </cell>
          <cell r="D102" t="str">
            <v>E900 - .5A2</v>
          </cell>
          <cell r="E102" t="str">
            <v>เคเบิ้ลอากาศขนาด 900 คู่สาย เส้นผ่าศูนย์กลางตัวนำ 0.5 มม.</v>
          </cell>
        </row>
        <row r="103">
          <cell r="C103" t="str">
            <v>41060101</v>
          </cell>
          <cell r="D103" t="str">
            <v>E10 - .65A2</v>
          </cell>
          <cell r="E103" t="str">
            <v>เคเบิ้ลอากาศขนาด 10 คู่สาย เส้นผ่าศูนย์กลางตัวนำ 0.65 มม.</v>
          </cell>
        </row>
        <row r="104">
          <cell r="C104" t="str">
            <v>41060201</v>
          </cell>
          <cell r="D104" t="str">
            <v>E25 - .65A2</v>
          </cell>
          <cell r="E104" t="str">
            <v>เคเบิ้ลอากาศขนาด 25 คู่สาย เส้นผ่าศูนย์กลางตัวนำ 0.65 มม.</v>
          </cell>
        </row>
        <row r="105">
          <cell r="C105" t="str">
            <v>41060501</v>
          </cell>
          <cell r="D105" t="str">
            <v>E50 - .65A2</v>
          </cell>
          <cell r="E105" t="str">
            <v>เคเบิ้ลอากาศขนาด 50 คู่สาย เส้นผ่าศูนย์กลางตัวนำ 0.65 มม.</v>
          </cell>
        </row>
        <row r="106">
          <cell r="C106" t="str">
            <v>41061001</v>
          </cell>
          <cell r="D106" t="str">
            <v>E100 - .65A2</v>
          </cell>
          <cell r="E106" t="str">
            <v>เคเบิ้ลอากาศขนาด 100 คู่สาย เส้นผ่าศูนย์กลางตัวนำ 0.65 มม.</v>
          </cell>
        </row>
        <row r="107">
          <cell r="C107" t="str">
            <v>41061501</v>
          </cell>
          <cell r="D107" t="str">
            <v>E150 - .65A2</v>
          </cell>
          <cell r="E107" t="str">
            <v>เคเบิ้ลอากาศขนาด 150 คู่สาย เส้นผ่าศูนย์กลางตัวนำ 0.65 มม.</v>
          </cell>
        </row>
        <row r="108">
          <cell r="C108" t="str">
            <v>41062001</v>
          </cell>
          <cell r="D108" t="str">
            <v>E200 - .65A2</v>
          </cell>
          <cell r="E108" t="str">
            <v>เคเบิ้ลอากาศขนาด 200 คู่สาย เส้นผ่าศูนย์กลางตัวนำ 0.65 มม.</v>
          </cell>
        </row>
        <row r="109">
          <cell r="C109" t="str">
            <v>41063001</v>
          </cell>
          <cell r="D109" t="str">
            <v>E300 - .65A2</v>
          </cell>
          <cell r="E109" t="str">
            <v>เคเบิ้ลอากาศขนาด 300 คู่สาย เส้นผ่าศูนย์กลางตัวนำ 0.65 มม.</v>
          </cell>
        </row>
        <row r="110">
          <cell r="C110" t="str">
            <v>41064001</v>
          </cell>
          <cell r="D110" t="str">
            <v>E400 - .65A2</v>
          </cell>
          <cell r="E110" t="str">
            <v>เคเบิ้ลอากาศขนาด 400 คู่สาย เส้นผ่าศูนย์กลางตัวนำ 0.65 มม.</v>
          </cell>
        </row>
        <row r="111">
          <cell r="C111" t="str">
            <v>41090101</v>
          </cell>
          <cell r="D111" t="str">
            <v>E10 - .9A2</v>
          </cell>
          <cell r="E111" t="str">
            <v>เคเบิ้ลอากาศขนาด 10 คู่สาย เส้นผ่าศูนย์กลางตัวนำ 0.9 มม.</v>
          </cell>
        </row>
        <row r="112">
          <cell r="C112" t="str">
            <v>41090201</v>
          </cell>
          <cell r="D112" t="str">
            <v>E25 - .9A2</v>
          </cell>
          <cell r="E112" t="str">
            <v>เคเบิ้ลอากาศขนาด 25 คู่สาย เส้นผ่าศูนย์กลางตัวนำ 0.9 มม.</v>
          </cell>
        </row>
        <row r="113">
          <cell r="C113" t="str">
            <v>41090501</v>
          </cell>
          <cell r="D113" t="str">
            <v>E50 - .9A2</v>
          </cell>
          <cell r="E113" t="str">
            <v>เคเบิ้ลอากาศขนาด 50 คู่สาย เส้นผ่าศูนย์กลางตัวนำ 0.9 มม.</v>
          </cell>
        </row>
        <row r="114">
          <cell r="C114" t="str">
            <v>41091001</v>
          </cell>
          <cell r="D114" t="str">
            <v>E100 - .9A2</v>
          </cell>
          <cell r="E114" t="str">
            <v>เคเบิ้ลอากาศขนาด 100 คู่สาย เส้นผ่าศูนย์กลางตัวนำ 0.9 มม.</v>
          </cell>
        </row>
        <row r="115">
          <cell r="C115" t="str">
            <v>41091501</v>
          </cell>
          <cell r="D115" t="str">
            <v>E150 - .9A2</v>
          </cell>
          <cell r="E115" t="str">
            <v>เคเบิ้ลอากาศขนาด 150 คู่สาย เส้นผ่าศูนย์กลางตัวนำ 0.9 มม.</v>
          </cell>
        </row>
        <row r="116">
          <cell r="C116" t="str">
            <v>41092001</v>
          </cell>
          <cell r="D116" t="str">
            <v>E200 - .9A2</v>
          </cell>
          <cell r="E116" t="str">
            <v>เคเบิ้ลอากาศขนาด 200 คู่สาย เส้นผ่าศูนย์กลางตัวนำ 0.9 มม.</v>
          </cell>
        </row>
        <row r="117">
          <cell r="C117" t="str">
            <v>41093001</v>
          </cell>
          <cell r="D117" t="str">
            <v>E300 - .9A2</v>
          </cell>
          <cell r="E117" t="str">
            <v>เคเบิ้ลอากาศขนาด 300 คู่สาย เส้นผ่าศูนย์กลางตัวนำ 0.9 มม.</v>
          </cell>
        </row>
        <row r="118">
          <cell r="C118" t="str">
            <v>41140101</v>
          </cell>
          <cell r="D118" t="str">
            <v>Y(R) E10 - .4A2</v>
          </cell>
          <cell r="E118" t="str">
            <v>รื้อถอน (แบบสามารถนำกลับมาใช้) เคเบิ้ลอากาศขนาด 10 คู่สาย เส้นผ่าศูนย์กลางตัวนำ 0.4 มม</v>
          </cell>
        </row>
        <row r="119">
          <cell r="C119" t="str">
            <v>41140201</v>
          </cell>
          <cell r="D119" t="str">
            <v>Y(R) E25 - .4A2</v>
          </cell>
          <cell r="E119" t="str">
            <v>รื้อถอน (แบบสามารถนำกลับมาใช้) เคเบิ้ลอากาศขนาด 25 คู่สาย เส้นผ่าศูนย์กลางตัวนำ 0.4 มม</v>
          </cell>
        </row>
        <row r="120">
          <cell r="C120" t="str">
            <v>41140501</v>
          </cell>
          <cell r="D120" t="str">
            <v>Y(R) E50 - .4A2</v>
          </cell>
          <cell r="E120" t="str">
            <v>รื้อถอน (แบบสามารถนำกลับมาใช้) เคเบิ้ลอากาศขนาด 50 คู่สาย เส้นผ่าศูนย์กลางตัวนำ 0.4 มม</v>
          </cell>
        </row>
        <row r="121">
          <cell r="C121" t="str">
            <v>41141001</v>
          </cell>
          <cell r="D121" t="str">
            <v>Y(R) E100 - .4A2</v>
          </cell>
          <cell r="E121" t="str">
            <v>รื้อถอน (แบบสามารถนำกลับมาใช้) เคเบิ้ลอากาศขนาด 100 คู่สาย เส้นผ่าศูนย์กลางตัวนำ 0.4 มม</v>
          </cell>
        </row>
        <row r="122">
          <cell r="C122" t="str">
            <v>41141501</v>
          </cell>
          <cell r="D122" t="str">
            <v>Y(R) E150 - .4A2</v>
          </cell>
          <cell r="E122" t="str">
            <v>รื้อถอน (แบบสามารถนำกลับมาใช้) เคเบิ้ลอากาศขนาด 150 คู่สาย เส้นผ่าศูนย์กลางตัวนำ 0.4 มม</v>
          </cell>
        </row>
        <row r="123">
          <cell r="C123" t="str">
            <v>41142001</v>
          </cell>
          <cell r="D123" t="str">
            <v>Y(R) E200 - .4A2</v>
          </cell>
          <cell r="E123" t="str">
            <v>รื้อถอน (แบบสามารถนำกลับมาใช้) เคเบิ้ลอากาศขนาด 200 คู่สาย เส้นผ่าศูนย์กลางตัวนำ 0.4 มม</v>
          </cell>
        </row>
        <row r="124">
          <cell r="C124" t="str">
            <v>41143001</v>
          </cell>
          <cell r="D124" t="str">
            <v>Y(R) E300 - .4A2</v>
          </cell>
          <cell r="E124" t="str">
            <v>รื้อถอน (แบบสามารถนำกลับมาใช้) เคเบิ้ลอากาศขนาด 300 คู่สาย เส้นผ่าศูนย์กลางตัวนำ 0.4 มม</v>
          </cell>
        </row>
        <row r="125">
          <cell r="C125" t="str">
            <v>41144001</v>
          </cell>
          <cell r="D125" t="str">
            <v>Y(R) E400 - .4A2</v>
          </cell>
          <cell r="E125" t="str">
            <v>รื้อถอน (แบบสามารถนำกลับมาใช้) เคเบิ้ลอากาศขนาด 400 คู่สาย เส้นผ่าศูนย์กลางตัวนำ 0.4 มม</v>
          </cell>
        </row>
        <row r="126">
          <cell r="C126" t="str">
            <v>41146001</v>
          </cell>
          <cell r="D126" t="str">
            <v>Y(R) E600 - .4A2</v>
          </cell>
          <cell r="E126" t="str">
            <v>รื้อถอน (แบบสามารถนำกลับมาใช้) เคเบิ้ลอากาศขนาด 600 คู่สาย เส้นผ่าศูนย์กลางตัวนำ 0.4 มม</v>
          </cell>
        </row>
        <row r="127">
          <cell r="C127" t="str">
            <v>41149001</v>
          </cell>
          <cell r="D127" t="str">
            <v>Y(R) E900 - .4A2</v>
          </cell>
          <cell r="E127" t="str">
            <v>รื้อถอน (แบบสามารถนำกลับมาใช้) เคเบิ้ลอากาศขนาด 900 คู่สาย เส้นผ่าศูนย์กลางตัวนำ 0.4 มม</v>
          </cell>
        </row>
        <row r="128">
          <cell r="C128" t="str">
            <v>41150101</v>
          </cell>
          <cell r="D128" t="str">
            <v>Y(R) E10 - .5A2</v>
          </cell>
          <cell r="E128" t="str">
            <v>รื้อถอน (แบบสามารถนำกลับมาใช้) เคเบิ้ลอากาศขนาด 10 คู่สาย เส้นผ่าศูนย์กลางตัวนำ 0.5 มม</v>
          </cell>
        </row>
        <row r="129">
          <cell r="C129" t="str">
            <v>41150201</v>
          </cell>
          <cell r="D129" t="str">
            <v>Y(R) E25 - .5A2</v>
          </cell>
          <cell r="E129" t="str">
            <v>รื้อถอน (แบบสามารถนำกลับมาใช้) เคเบิ้ลอากาศขนาด 25 คู่สาย เส้นผ่าศูนย์กลางตัวนำ 0.5 มม</v>
          </cell>
        </row>
        <row r="130">
          <cell r="C130" t="str">
            <v>41150501</v>
          </cell>
          <cell r="D130" t="str">
            <v>Y(R) E50 - .5A2</v>
          </cell>
          <cell r="E130" t="str">
            <v>รื้อถอน (แบบสามารถนำกลับมาใช้) เคเบิ้ลอากาศขนาด 50 คู่สาย เส้นผ่าศูนย์กลางตัวนำ 0.5 มม</v>
          </cell>
        </row>
        <row r="131">
          <cell r="C131" t="str">
            <v>41151001</v>
          </cell>
          <cell r="D131" t="str">
            <v>Y(R) E100 - .5A2</v>
          </cell>
          <cell r="E131" t="str">
            <v>รื้อถอน (แบบสามารถนำกลับมาใช้) เคเบิ้ลอากาศขนาด 100 คู่สาย เส้นผ่าศูนย์กลางตัวนำ 0.5 มม</v>
          </cell>
        </row>
        <row r="132">
          <cell r="C132" t="str">
            <v>41151501</v>
          </cell>
          <cell r="D132" t="str">
            <v>Y(R) E150 - .5A2</v>
          </cell>
          <cell r="E132" t="str">
            <v>รื้อถอน (แบบสามารถนำกลับมาใช้) เคเบิ้ลอากาศขนาด 150 คู่สาย เส้นผ่าศูนย์กลางตัวนำ 0.5 มม</v>
          </cell>
        </row>
        <row r="133">
          <cell r="C133" t="str">
            <v>41152001</v>
          </cell>
          <cell r="D133" t="str">
            <v>Y(R) E200 - .5A2</v>
          </cell>
          <cell r="E133" t="str">
            <v>รื้อถอน (แบบสามารถนำกลับมาใช้) เคเบิ้ลอากาศขนาด 200 คู่สาย เส้นผ่าศูนย์กลางตัวนำ 0.5 มม</v>
          </cell>
        </row>
        <row r="134">
          <cell r="C134" t="str">
            <v>41153001</v>
          </cell>
          <cell r="D134" t="str">
            <v>Y(R) E300 - .5A2</v>
          </cell>
          <cell r="E134" t="str">
            <v>รื้อถอน (แบบสามารถนำกลับมาใช้) เคเบิ้ลอากาศขนาด 300 คู่สาย เส้นผ่าศูนย์กลางตัวนำ 0.5 มม</v>
          </cell>
        </row>
        <row r="135">
          <cell r="C135" t="str">
            <v>41154001</v>
          </cell>
          <cell r="D135" t="str">
            <v>Y(R) E400 - .5A2</v>
          </cell>
          <cell r="E135" t="str">
            <v>รื้อถอน (แบบสามารถนำกลับมาใช้) เคเบิ้ลอากาศขนาด 400 คู่สาย เส้นผ่าศูนย์กลางตัวนำ 0.5 มม</v>
          </cell>
        </row>
        <row r="136">
          <cell r="C136" t="str">
            <v>41156001</v>
          </cell>
          <cell r="D136" t="str">
            <v>Y(R) E600 - .5A2</v>
          </cell>
          <cell r="E136" t="str">
            <v>รื้อถอน (แบบสามารถนำกลับมาใช้) เคเบิ้ลอากาศขนาด 600 คู่สาย เส้นผ่าศูนย์กลางตัวนำ 0.5 มม</v>
          </cell>
        </row>
        <row r="137">
          <cell r="C137" t="str">
            <v>41159001</v>
          </cell>
          <cell r="D137" t="str">
            <v>Y(R) E900 - .5A2</v>
          </cell>
          <cell r="E137" t="str">
            <v>รื้อถอน (แบบสามารถนำกลับมาใช้) เคเบิ้ลอากาศขนาด 900 คู่สาย เส้นผ่าศูนย์กลางตัวนำ 0.5 มม</v>
          </cell>
        </row>
        <row r="138">
          <cell r="C138" t="str">
            <v>41160101</v>
          </cell>
          <cell r="D138" t="str">
            <v>Y(R) E10 - .65A2</v>
          </cell>
          <cell r="E138" t="str">
            <v>รื้อถอน (แบบสามารถนำกลับมาใช้) เคเบิ้ลอากาศขนาด 10 คู่สาย เส้นผ่าศูนย์กลางตัวนำ 0.65 มม.</v>
          </cell>
        </row>
        <row r="139">
          <cell r="C139" t="str">
            <v>41160201</v>
          </cell>
          <cell r="D139" t="str">
            <v>Y(R) E25 - .65A2</v>
          </cell>
          <cell r="E139" t="str">
            <v>รื้อถอน (แบบสามารถนำกลับมาใช้) เคเบิ้ลอากาศขนาด 25 คู่สาย เส้นผ่าศูนย์กลางตัวนำ 0.65 มม.</v>
          </cell>
        </row>
        <row r="140">
          <cell r="C140" t="str">
            <v>41160501</v>
          </cell>
          <cell r="D140" t="str">
            <v>Y(R) E50 - .65A2</v>
          </cell>
          <cell r="E140" t="str">
            <v>รื้อถอน (แบบสามารถนำกลับมาใช้) เคเบิ้ลอากาศขนาด 50 คู่สาย เส้นผ่าศูนย์กลางตัวนำ 0.65 มม.</v>
          </cell>
        </row>
        <row r="141">
          <cell r="C141" t="str">
            <v>41161001</v>
          </cell>
          <cell r="D141" t="str">
            <v>Y(R) E100 - .65A2</v>
          </cell>
          <cell r="E141" t="str">
            <v>รื้อถอน (แบบสามารถนำกลับมาใช้) เคเบิ้ลอากาศขนาด 100 คู่สาย เส้นผ่าศูนย์กลางตัวนำ 0.65 มม.</v>
          </cell>
        </row>
        <row r="142">
          <cell r="C142" t="str">
            <v>41162001</v>
          </cell>
          <cell r="D142" t="str">
            <v>Y(R) E200 - .65A2</v>
          </cell>
          <cell r="E142" t="str">
            <v>รื้อถอน (แบบสามารถนำกลับมาใช้) เคเบิ้ลอากาศขนาด 200 คู่สาย เส้นผ่าศูนย์กลางตัวนำ 0.65 มม.</v>
          </cell>
        </row>
        <row r="143">
          <cell r="C143" t="str">
            <v>41163001</v>
          </cell>
          <cell r="D143" t="str">
            <v>Y(R) E300 - .65A2</v>
          </cell>
          <cell r="E143" t="str">
            <v>รื้อถอน (แบบสามารถนำกลับมาใช้) เคเบิ้ลอากาศขนาด 300 คู่สาย เส้นผ่าศูนย์กลางตัวนำ 0.65 มม.</v>
          </cell>
        </row>
        <row r="144">
          <cell r="C144" t="str">
            <v>41164001</v>
          </cell>
          <cell r="D144" t="str">
            <v>Y(R) E400 - .65A2</v>
          </cell>
          <cell r="E144" t="str">
            <v>รื้อถอน (แบบสามารถนำกลับมาใช้) เคเบิ้ลอากาศขนาด 400 คู่สาย เส้นผ่าศูนย์กลางตัวนำ 0.65 มม.</v>
          </cell>
        </row>
        <row r="145">
          <cell r="C145" t="str">
            <v>41190101</v>
          </cell>
          <cell r="D145" t="str">
            <v>Y(R) E10 - .9A2</v>
          </cell>
          <cell r="E145" t="str">
            <v>รื้อถอน (แบบสามารถนำกลับมาใช้) เคเบิ้ลอากาศขนาด 10 คู่สาย เส้นผ่าศูนย์กลางตัวนำ 0.9 มม.</v>
          </cell>
        </row>
        <row r="146">
          <cell r="C146" t="str">
            <v>41190201</v>
          </cell>
          <cell r="D146" t="str">
            <v>Y(R) E25 - .9A2</v>
          </cell>
          <cell r="E146" t="str">
            <v>รื้อถอน (แบบสามารถนำกลับมาใช้) เคเบิ้ลอากาศขนาด 25 คู่สาย เส้นผ่าศูนย์กลางตัวนำ 0.9 มม.</v>
          </cell>
        </row>
        <row r="147">
          <cell r="C147" t="str">
            <v>41190501</v>
          </cell>
          <cell r="D147" t="str">
            <v>Y(R) E50 - .9A2</v>
          </cell>
          <cell r="E147" t="str">
            <v>รื้อถอน (แบบสามารถนำกลับมาใช้) เคเบิ้ลอากาศขนาด 50 คู่สาย เส้นผ่าศูนย์กลางตัวนำ 0.9 มม.</v>
          </cell>
        </row>
        <row r="148">
          <cell r="C148" t="str">
            <v>41191001</v>
          </cell>
          <cell r="D148" t="str">
            <v>Y(R) E100 - .9A2</v>
          </cell>
          <cell r="E148" t="str">
            <v>รื้อถอน (แบบสามารถนำกลับมาใช้) เคเบิ้ลอากาศขนาด 100 คู่สาย เส้นผ่าศูนย์กลางตัวนำ 0.9 มม.</v>
          </cell>
        </row>
        <row r="149">
          <cell r="C149" t="str">
            <v>41192001</v>
          </cell>
          <cell r="D149" t="str">
            <v>Y(R) E200 - .9A2</v>
          </cell>
          <cell r="E149" t="str">
            <v>รื้อถอน (แบบสามารถนำกลับมาใช้) เคเบิ้ลอากาศขนาด 200 คู่สาย เส้นผ่าศูนย์กลางตัวนำ 0.9 มม.</v>
          </cell>
        </row>
        <row r="150">
          <cell r="C150" t="str">
            <v>41193001</v>
          </cell>
          <cell r="D150" t="str">
            <v>Y(R) E300 - .9A2</v>
          </cell>
          <cell r="E150" t="str">
            <v>รื้อถอน (แบบสามารถนำกลับมาใช้) เคเบิ้ลอากาศขนาด 300 คู่สาย เส้นผ่าศูนย์กลางตัวนำ 0.9 มม.</v>
          </cell>
        </row>
        <row r="151">
          <cell r="C151" t="str">
            <v>41240101</v>
          </cell>
          <cell r="D151" t="str">
            <v>Y(N) E10 - .4A2</v>
          </cell>
          <cell r="E151" t="str">
            <v>รื้อถอน (แบบไม่สามารถนำกลับมาใช้) เคเบิ้ลอากาศขนาด 10 คู่สาย เส้นผ่าศูนย์กลางตัวนำ 0.4 มม.</v>
          </cell>
        </row>
        <row r="152">
          <cell r="C152" t="str">
            <v>41240201</v>
          </cell>
          <cell r="D152" t="str">
            <v>Y(N) E25 - .4A2</v>
          </cell>
          <cell r="E152" t="str">
            <v>รื้อถอน (แบบไม่สามารถนำกลับมาใช้) เคเบิ้ลอากาศขนาด 25 คู่สาย เส้นผ่าศูนย์กลางตัวนำ 0.4 มม.</v>
          </cell>
        </row>
        <row r="153">
          <cell r="C153" t="str">
            <v>41240501</v>
          </cell>
          <cell r="D153" t="str">
            <v>Y(N) E50 - .4A2</v>
          </cell>
          <cell r="E153" t="str">
            <v>รื้อถอน (แบบไม่สามารถนำกลับมาใช้) เคเบิ้ลอากาศขนาด 50 คู่สาย เส้นผ่าศูนย์กลางตัวนำ 0.4 มม.</v>
          </cell>
        </row>
        <row r="154">
          <cell r="C154" t="str">
            <v>41241001</v>
          </cell>
          <cell r="D154" t="str">
            <v>Y(N) E100 - .4A2</v>
          </cell>
          <cell r="E154" t="str">
            <v>รื้อถอน (แบบไม่สามารถนำกลับมาใช้) เคเบิ้ลอากาศขนาด 100 คู่สาย เส้นผ่าศูนย์กลางตัวนำ 0.4 มม.</v>
          </cell>
        </row>
        <row r="155">
          <cell r="C155" t="str">
            <v>41241501</v>
          </cell>
          <cell r="D155" t="str">
            <v>Y(N) E150 - .4A2</v>
          </cell>
          <cell r="E155" t="str">
            <v>รื้อถอน (แบบไม่สามารถนำกลับมาใช้) เคเบิ้ลอากาศขนาด 150 คู่สาย เส้นผ่าศูนย์กลางตัวนำ 0.4 มม.</v>
          </cell>
        </row>
        <row r="156">
          <cell r="C156" t="str">
            <v>41242001</v>
          </cell>
          <cell r="D156" t="str">
            <v>Y(N) E200 - .4A2</v>
          </cell>
          <cell r="E156" t="str">
            <v>รื้อถอน (แบบไม่สามารถนำกลับมาใช้) เคเบิ้ลอากาศขนาด 200 คู่สาย เส้นผ่าศูนย์กลางตัวนำ 0.4 มม.</v>
          </cell>
        </row>
        <row r="157">
          <cell r="C157" t="str">
            <v>41243001</v>
          </cell>
          <cell r="D157" t="str">
            <v>Y(N) E300 - .4A2</v>
          </cell>
          <cell r="E157" t="str">
            <v>รื้อถอน (แบบไม่สามารถนำกลับมาใช้) เคเบิ้ลอากาศขนาด 300 คู่สาย เส้นผ่าศูนย์กลางตัวนำ 0.4 มม.</v>
          </cell>
        </row>
        <row r="158">
          <cell r="C158" t="str">
            <v>41244001</v>
          </cell>
          <cell r="D158" t="str">
            <v>Y(N) E400 - .4A2</v>
          </cell>
          <cell r="E158" t="str">
            <v>รื้อถอน (แบบไม่สามารถนำกลับมาใช้) เคเบิ้ลอากาศขนาด 400 คู่สาย เส้นผ่าศูนย์กลางตัวนำ 0.4 มม.</v>
          </cell>
        </row>
        <row r="159">
          <cell r="C159" t="str">
            <v>41246001</v>
          </cell>
          <cell r="D159" t="str">
            <v>Y(N) E600 - .4A2</v>
          </cell>
          <cell r="E159" t="str">
            <v>รื้อถอน (แบบไม่สามารถนำกลับมาใช้) เคเบิ้ลอากาศขนาด 600 คู่สาย เส้นผ่าศูนย์กลางตัวนำ 0.4 มม.</v>
          </cell>
        </row>
        <row r="160">
          <cell r="C160" t="str">
            <v>41249001</v>
          </cell>
          <cell r="D160" t="str">
            <v>Y(N) E900 - .4A2</v>
          </cell>
          <cell r="E160" t="str">
            <v>รื้อถอน (แบบไม่สามารถนำกลับมาใช้) เคเบิ้ลอากาศขนาด 900 คู่สาย เส้นผ่าศูนย์กลางตัวนำ 0.4 มม.</v>
          </cell>
        </row>
        <row r="161">
          <cell r="C161" t="str">
            <v>41250101</v>
          </cell>
          <cell r="D161" t="str">
            <v>Y(N) E10 - .5A2</v>
          </cell>
          <cell r="E161" t="str">
            <v>รื้อถอน (แบบไม่สามารถนำกลับมาใช้) เคเบิ้ลอากาศขนาด 10 คู่สาย เส้นผ่าศูนย์กลางตัวนำ 0.5 มม.</v>
          </cell>
        </row>
        <row r="162">
          <cell r="C162" t="str">
            <v>41250201</v>
          </cell>
          <cell r="D162" t="str">
            <v>Y(N) E25 - .5A2</v>
          </cell>
          <cell r="E162" t="str">
            <v>รื้อถอน (แบบไม่สามารถนำกลับมาใช้) เคเบิ้ลอากาศขนาด 25 คู่สาย เส้นผ่าศูนย์กลางตัวนำ 0.5 มม.</v>
          </cell>
        </row>
        <row r="163">
          <cell r="C163" t="str">
            <v>41250501</v>
          </cell>
          <cell r="D163" t="str">
            <v>Y(N) E50 - .5A2</v>
          </cell>
          <cell r="E163" t="str">
            <v>รื้อถอน (แบบไม่สามารถนำกลับมาใช้) เคเบิ้ลอากาศขนาด 50 คู่สาย เส้นผ่าศูนย์กลางตัวนำ 0.5 มม.</v>
          </cell>
        </row>
        <row r="164">
          <cell r="C164" t="str">
            <v>41251001</v>
          </cell>
          <cell r="D164" t="str">
            <v>Y(N) E100 - .5A2</v>
          </cell>
          <cell r="E164" t="str">
            <v>รื้อถอน (แบบไม่สามารถนำกลับมาใช้) เคเบิ้ลอากาศขนาด 100 คู่สาย เส้นผ่าศูนย์กลางตัวนำ 0.5 มม.</v>
          </cell>
        </row>
        <row r="165">
          <cell r="C165" t="str">
            <v>41251501</v>
          </cell>
          <cell r="D165" t="str">
            <v>Y(N) E150 - .5A2</v>
          </cell>
          <cell r="E165" t="str">
            <v>รื้อถอน (แบบไม่สามารถนำกลับมาใช้) เคเบิ้ลอากาศขนาด 150 คู่สาย เส้นผ่าศูนย์กลางตัวนำ 0.5 มม.</v>
          </cell>
        </row>
        <row r="166">
          <cell r="C166" t="str">
            <v>41252001</v>
          </cell>
          <cell r="D166" t="str">
            <v>Y(N) E200 - .5A2</v>
          </cell>
          <cell r="E166" t="str">
            <v>รื้อถอน (แบบไม่สามารถนำกลับมาใช้) เคเบิ้ลอากาศขนาด 200 คู่สาย เส้นผ่าศูนย์กลางตัวนำ 0.5 มม.</v>
          </cell>
        </row>
        <row r="167">
          <cell r="C167" t="str">
            <v>41253001</v>
          </cell>
          <cell r="D167" t="str">
            <v>Y(N) E300 - .5A2</v>
          </cell>
          <cell r="E167" t="str">
            <v>รื้อถอน (แบบไม่สามารถนำกลับมาใช้) เคเบิ้ลอากาศขนาด 300 คู่สาย เส้นผ่าศูนย์กลางตัวนำ 0.5 มม.</v>
          </cell>
        </row>
        <row r="168">
          <cell r="C168" t="str">
            <v>41254001</v>
          </cell>
          <cell r="D168" t="str">
            <v>Y(N) E400 - .5A2</v>
          </cell>
          <cell r="E168" t="str">
            <v>รื้อถอน (แบบไม่สามารถนำกลับมาใช้) เคเบิ้ลอากาศขนาด 400 คู่สาย เส้นผ่าศูนย์กลางตัวนำ 0.5 มม.</v>
          </cell>
        </row>
        <row r="169">
          <cell r="C169" t="str">
            <v>41256001</v>
          </cell>
          <cell r="D169" t="str">
            <v>Y(N) E600 - .5A2</v>
          </cell>
          <cell r="E169" t="str">
            <v>รื้อถอน (แบบไม่สามารถนำกลับมาใช้) เคเบิ้ลอากาศขนาด 600 คู่สาย เส้นผ่าศูนย์กลางตัวนำ 0.5 มม.</v>
          </cell>
        </row>
        <row r="170">
          <cell r="C170" t="str">
            <v>41259001</v>
          </cell>
          <cell r="D170" t="str">
            <v>Y(N) E900 - .5A2</v>
          </cell>
          <cell r="E170" t="str">
            <v>รื้อถอน (แบบไม่สามารถนำกลับมาใช้) เคเบิ้ลอากาศขนาด 900 คู่สาย เส้นผ่าศูนย์กลางตัวนำ 0.5 มม.</v>
          </cell>
        </row>
        <row r="171">
          <cell r="C171" t="str">
            <v>41260101</v>
          </cell>
          <cell r="D171" t="str">
            <v>Y(N) E10 - .65A2</v>
          </cell>
          <cell r="E171" t="str">
            <v>รื้อถอน (แบบไม่สามารถนำกลับมาใช้) เคเบิ้ลอากาศขนาด 10 คู่สาย เส้นผ่าศูนย์กลางตัวนำ 0.65 มม.</v>
          </cell>
        </row>
        <row r="172">
          <cell r="C172" t="str">
            <v>41260201</v>
          </cell>
          <cell r="D172" t="str">
            <v>Y(N) E25 - .65A2</v>
          </cell>
          <cell r="E172" t="str">
            <v>รื้อถอน (แบบไม่สามารถนำกลับมาใช้) เคเบิ้ลอากาศขนาด 25 คู่สาย เส้นผ่าศูนย์กลางตัวนำ 0.65 มม.</v>
          </cell>
        </row>
        <row r="173">
          <cell r="C173" t="str">
            <v>41260501</v>
          </cell>
          <cell r="D173" t="str">
            <v>Y(N) E50 - .65A2</v>
          </cell>
          <cell r="E173" t="str">
            <v>รื้อถอน (แบบไม่สามารถนำกลับมาใช้) เคเบิ้ลอากาศขนาด 50 คู่สาย เส้นผ่าศูนย์กลางตัวนำ 0.65 มม.</v>
          </cell>
        </row>
        <row r="174">
          <cell r="C174" t="str">
            <v>41261001</v>
          </cell>
          <cell r="D174" t="str">
            <v>Y(N) E100 - .65A2</v>
          </cell>
          <cell r="E174" t="str">
            <v>รื้อถอน (แบบไม่สามารถนำกลับมาใช้) เคเบิ้ลอากาศขนาด 100 คู่สาย เส้นผ่าศูนย์กลางตัวนำ 0.65 มม.</v>
          </cell>
        </row>
        <row r="175">
          <cell r="C175" t="str">
            <v>41262001</v>
          </cell>
          <cell r="D175" t="str">
            <v>Y(N) E200 - .65A2</v>
          </cell>
          <cell r="E175" t="str">
            <v>รื้อถอน (แบบไม่สามารถนำกลับมาใช้) เคเบิ้ลอากาศขนาด 200 คู่สาย เส้นผ่าศูนย์กลางตัวนำ 0.65 มม.</v>
          </cell>
        </row>
        <row r="176">
          <cell r="C176" t="str">
            <v>41263001</v>
          </cell>
          <cell r="D176" t="str">
            <v>Y(N) E300 - .65A2</v>
          </cell>
          <cell r="E176" t="str">
            <v>รื้อถอน (แบบไม่สามารถนำกลับมาใช้) เคเบิ้ลอากาศขนาด 300 คู่สาย เส้นผ่าศูนย์กลางตัวนำ 0.65 มม.</v>
          </cell>
        </row>
        <row r="177">
          <cell r="C177" t="str">
            <v>41264001</v>
          </cell>
          <cell r="D177" t="str">
            <v>Y(N) E400 - .65A2</v>
          </cell>
          <cell r="E177" t="str">
            <v>รื้อถอน (แบบไม่สามารถนำกลับมาใช้) เคเบิ้ลอากาศขนาด 400 คู่สาย เส้นผ่าศูนย์กลางตัวนำ 0.65 มม.</v>
          </cell>
        </row>
        <row r="178">
          <cell r="C178" t="str">
            <v>NO</v>
          </cell>
          <cell r="D178" t="str">
            <v>Y(N) E10 - .9A2</v>
          </cell>
          <cell r="E178" t="str">
            <v>รื้อถอน (แบบไม่สามารถนำกลับมาใช้) เคเบิ้ลอากาศขนาด 10 คู่สาย เส้นผ่าศูนย์กลางตัวนำ 0.9 มม.</v>
          </cell>
        </row>
        <row r="179">
          <cell r="C179" t="str">
            <v>41290201</v>
          </cell>
          <cell r="D179" t="str">
            <v>Y(N) E25 - .9A2</v>
          </cell>
          <cell r="E179" t="str">
            <v>รื้อถอน (แบบไม่สามารถนำกลับมาใช้) เคเบิ้ลอากาศขนาด 25 คู่สาย เส้นผ่าศูนย์กลางตัวนำ 0.9 มม.</v>
          </cell>
        </row>
        <row r="180">
          <cell r="C180" t="str">
            <v>41290501</v>
          </cell>
          <cell r="D180" t="str">
            <v>Y(N) E50 - .9A2</v>
          </cell>
          <cell r="E180" t="str">
            <v>รื้อถอน (แบบไม่สามารถนำกลับมาใช้) เคเบิ้ลอากาศขนาด 50 คู่สาย เส้นผ่าศูนย์กลางตัวนำ 0.9 มม.</v>
          </cell>
        </row>
        <row r="181">
          <cell r="C181" t="str">
            <v>41291001</v>
          </cell>
          <cell r="D181" t="str">
            <v>Y(N) E100 - .9A2</v>
          </cell>
          <cell r="E181" t="str">
            <v>รื้อถอน (แบบไม่สามารถนำกลับมาใช้) เคเบิ้ลอากาศขนาด 100 คู่สาย เส้นผ่าศูนย์กลางตัวนำ 0.9 มม.</v>
          </cell>
        </row>
        <row r="182">
          <cell r="C182" t="str">
            <v>41291501</v>
          </cell>
          <cell r="D182" t="str">
            <v>Y(N) E150 - .9A2</v>
          </cell>
          <cell r="E182" t="str">
            <v>รื้อถอน (แบบไม่สามารถนำกลับมาใช้) เคเบิ้ลอากาศขนาด 150 คู่สาย เส้นผ่าศูนย์กลางตัวนำ 0.9 มม.</v>
          </cell>
        </row>
        <row r="183">
          <cell r="C183" t="str">
            <v>41292001</v>
          </cell>
          <cell r="D183" t="str">
            <v>Y(N) E200 - .9A2</v>
          </cell>
          <cell r="E183" t="str">
            <v>รื้อถอน (แบบไม่สามารถนำกลับมาใช้) เคเบิ้ลอากาศขนาด 200 คู่สาย เส้นผ่าศูนย์กลางตัวนำ 0.9 มม.</v>
          </cell>
        </row>
        <row r="184">
          <cell r="C184" t="str">
            <v>41293001</v>
          </cell>
          <cell r="D184" t="str">
            <v>Y(N) E300 - .9A2</v>
          </cell>
          <cell r="E184" t="str">
            <v>รื้อถอน (แบบไม่สามารถนำกลับมาใช้) เคเบิ้ลอากาศขนาด 300 คู่สาย เส้นผ่าศูนย์กลางตัวนำ 0.9 มม.</v>
          </cell>
        </row>
        <row r="185">
          <cell r="C185" t="str">
            <v>42040101</v>
          </cell>
          <cell r="D185" t="str">
            <v>E(8)10 - .4A2</v>
          </cell>
          <cell r="E185" t="str">
            <v>เคเบิ้ลอากาศแบบสายสะพานในตัว ขนาด 10 คู่สาย เส้นผ่าศูนย์กลางตัวนำ 0.4 มม.</v>
          </cell>
        </row>
        <row r="186">
          <cell r="C186" t="str">
            <v>42040201</v>
          </cell>
          <cell r="D186" t="str">
            <v>E(8)25 - .4A2</v>
          </cell>
          <cell r="E186" t="str">
            <v>เคเบิ้ลอากาศแบบสายสะพานในตัว ขนาด 25 คู่สาย เส้นผ่าศูนย์กลางตัวนำ 0.4 มม.</v>
          </cell>
        </row>
        <row r="187">
          <cell r="C187" t="str">
            <v>42040501</v>
          </cell>
          <cell r="D187" t="str">
            <v>E(8)50 - .4A2</v>
          </cell>
          <cell r="E187" t="str">
            <v>เคเบิ้ลอากาศแบบสายสะพานในตัว ขนาด 50 คู่สาย เส้นผ่าศูนย์กลางตัวนำ 0.4 มม.</v>
          </cell>
        </row>
        <row r="188">
          <cell r="C188" t="str">
            <v>42041001</v>
          </cell>
          <cell r="D188" t="str">
            <v>E(8)100 - .4A2</v>
          </cell>
          <cell r="E188" t="str">
            <v>เคเบิ้ลอากาศแบบสายสะพานในตัว ขนาด 100 คู่สาย เส้นผ่าศูนย์กลางตัวนำ 0.4 มม.</v>
          </cell>
        </row>
        <row r="189">
          <cell r="C189" t="str">
            <v>42041501</v>
          </cell>
          <cell r="D189" t="str">
            <v>E(8)150 - .4A2</v>
          </cell>
          <cell r="E189" t="str">
            <v>เคเบิ้ลอากาศแบบสายสะพานในตัว ขนาด 150 คู่สาย เส้นผ่าศูนย์กลางตัวนำ 0.4 มม.</v>
          </cell>
        </row>
        <row r="190">
          <cell r="C190" t="str">
            <v>42042001</v>
          </cell>
          <cell r="D190" t="str">
            <v>E(8)200 - .4A2</v>
          </cell>
          <cell r="E190" t="str">
            <v>เคเบิ้ลอากาศแบบสายสะพานในตัว ขนาด 200 คู่สาย เส้นผ่าศูนย์กลางตัวนำ 0.4 มม.</v>
          </cell>
        </row>
        <row r="191">
          <cell r="C191" t="str">
            <v>42050101</v>
          </cell>
          <cell r="D191" t="str">
            <v>E(8)10 - .5A2</v>
          </cell>
          <cell r="E191" t="str">
            <v>เคเบิ้ลอากาศแบบสายสะพานในตัว ขนาด 10 คู่สาย เส้นผ่าศูนย์กลางตัวนำ 0.5 มม.</v>
          </cell>
        </row>
        <row r="192">
          <cell r="C192" t="str">
            <v>42050201</v>
          </cell>
          <cell r="D192" t="str">
            <v>E(8)25 - .5A2</v>
          </cell>
          <cell r="E192" t="str">
            <v>เคเบิ้ลอากาศแบบสายสะพานในตัว ขนาด 25 คู่สาย เส้นผ่าศูนย์กลางตัวนำ 0.5 มม.</v>
          </cell>
        </row>
        <row r="193">
          <cell r="C193" t="str">
            <v>42050501</v>
          </cell>
          <cell r="D193" t="str">
            <v>E(8)50 - .5A2</v>
          </cell>
          <cell r="E193" t="str">
            <v>เคเบิ้ลอากาศแบบสายสะพานในตัว ขนาด 50 คู่สาย เส้นผ่าศูนย์กลางตัวนำ 0.5 มม.</v>
          </cell>
        </row>
        <row r="194">
          <cell r="C194" t="str">
            <v>42051001</v>
          </cell>
          <cell r="D194" t="str">
            <v>E(8)100 - .5A2</v>
          </cell>
          <cell r="E194" t="str">
            <v>เคเบิ้ลอากาศแบบสายสะพานในตัว ขนาด 100 คู่สาย เส้นผ่าศูนย์กลางตัวนำ 0.5 มม.</v>
          </cell>
        </row>
        <row r="195">
          <cell r="C195" t="str">
            <v>42051501</v>
          </cell>
          <cell r="D195" t="str">
            <v>E(8)150 - .5A2</v>
          </cell>
          <cell r="E195" t="str">
            <v>เคเบิ้ลอากาศแบบสายสะพานในตัว ขนาด 150 คู่สาย เส้นผ่าศูนย์กลางตัวนำ 0.5 มม.</v>
          </cell>
        </row>
        <row r="196">
          <cell r="C196" t="str">
            <v>NO</v>
          </cell>
          <cell r="D196" t="str">
            <v>E(8)200 - .5A2</v>
          </cell>
          <cell r="E196" t="str">
            <v>เคเบิ้ลอากาศแบบสายสะพานในตัว ขนาด 200 คู่สาย เส้นผ่าศูนย์กลางตัวนำ 0.5 มม.</v>
          </cell>
        </row>
        <row r="197">
          <cell r="C197" t="str">
            <v>42060101</v>
          </cell>
          <cell r="D197" t="str">
            <v>E(8)10 - .65A2</v>
          </cell>
          <cell r="E197" t="str">
            <v>เคเบิ้ลอากาศแบบสายสะพานในตัว ขนาด 10 คู่สาย เส้นผ่าศูนย์กลางตัวนำ 0.65 มม.</v>
          </cell>
        </row>
        <row r="198">
          <cell r="C198" t="str">
            <v>42060201</v>
          </cell>
          <cell r="D198" t="str">
            <v>E(8)25 - .65A2</v>
          </cell>
          <cell r="E198" t="str">
            <v>เคเบิ้ลอากาศแบบสายสะพานในตัว ขนาด 25 คู่สาย เส้นผ่าศูนย์กลางตัวนำ 0.65 มม.</v>
          </cell>
        </row>
        <row r="199">
          <cell r="C199" t="str">
            <v>42060501</v>
          </cell>
          <cell r="D199" t="str">
            <v>E(8)50 - .65A2</v>
          </cell>
          <cell r="E199" t="str">
            <v>เคเบิ้ลอากาศแบบสายสะพานในตัว ขนาด 50 คู่สาย เส้นผ่าศูนย์กลางตัวนำ 0.65 มม.</v>
          </cell>
        </row>
        <row r="200">
          <cell r="C200" t="str">
            <v>42061001</v>
          </cell>
          <cell r="D200" t="str">
            <v>E(8)100 - .65A2</v>
          </cell>
          <cell r="E200" t="str">
            <v>เคเบิ้ลอากาศแบบสายสะพานในตัว ขนาด 100 คู่สาย เส้นผ่าศูนย์กลางตัวนำ 0.65 มม.</v>
          </cell>
        </row>
        <row r="201">
          <cell r="C201" t="str">
            <v>42090101</v>
          </cell>
          <cell r="D201" t="str">
            <v>E(8)10 - .9A2</v>
          </cell>
          <cell r="E201" t="str">
            <v>เคเบิ้ลอากาศแบบสายสะพานในตัว ขนาด 10 คู่สาย เส้นผ่าศูนย์กลางตัวนำ 0.9 มม.</v>
          </cell>
        </row>
        <row r="202">
          <cell r="C202" t="str">
            <v>42090201</v>
          </cell>
          <cell r="D202" t="str">
            <v>E(8)25 - .9A2</v>
          </cell>
          <cell r="E202" t="str">
            <v>เคเบิ้ลอากาศแบบสายสะพานในตัว ขนาด 25 คู่สาย เส้นผ่าศูนย์กลางตัวนำ 0.9 มม.</v>
          </cell>
        </row>
        <row r="203">
          <cell r="C203" t="str">
            <v>42090501</v>
          </cell>
          <cell r="D203" t="str">
            <v>E(8)50 - .9A2</v>
          </cell>
          <cell r="E203" t="str">
            <v>เคเบิ้ลอากาศแบบสายสะพานในตัว ขนาด 50 คู่สาย เส้นผ่าศูนย์กลางตัวนำ 0.9 มม.</v>
          </cell>
        </row>
        <row r="204">
          <cell r="C204" t="str">
            <v>42091001</v>
          </cell>
          <cell r="D204" t="str">
            <v>E(8)100 - .9A2</v>
          </cell>
          <cell r="E204" t="str">
            <v>เคเบิ้ลอากาศแบบสายสะพานในตัว ขนาด 100 คู่สาย เส้นผ่าศูนย์กลางตัวนำ 0.9 มม.</v>
          </cell>
        </row>
        <row r="205">
          <cell r="C205" t="str">
            <v>42140101</v>
          </cell>
          <cell r="D205" t="str">
            <v>Y(R) E(8) 10 - .4A2</v>
          </cell>
          <cell r="E205" t="str">
            <v>รื้อถอน (แบบสามารถนำกลับมาใช้) เคเบิ้ลอากาศแบบสายสะพานในตัว ขนาด 10 คู่สาย เส้นผ่าศูนย์กลางตัวนำ 0.4 มม.</v>
          </cell>
        </row>
        <row r="206">
          <cell r="C206" t="str">
            <v>42140201</v>
          </cell>
          <cell r="D206" t="str">
            <v>Y(R) E(8) 25 - .4A2</v>
          </cell>
          <cell r="E206" t="str">
            <v>รื้อถอน (แบบสามารถนำกลับมาใช้) เคเบิ้ลอากาศแบบสายสะพานในตัว ขนาด 25 คู่สาย เส้นผ่าศูนย์กลางตัวนำ 0.4 มม.</v>
          </cell>
        </row>
        <row r="207">
          <cell r="C207" t="str">
            <v>42140501</v>
          </cell>
          <cell r="D207" t="str">
            <v>Y(R) E(8) 50 - .4A2</v>
          </cell>
          <cell r="E207" t="str">
            <v>รื้อถอน (แบบสามารถนำกลับมาใช้) เคเบิ้ลอากาศแบบสายสะพานในตัว ขนาด 50 คู่สาย เส้นผ่าศูนย์กลางตัวนำ 0.4 มม.</v>
          </cell>
        </row>
        <row r="208">
          <cell r="C208" t="str">
            <v>42141001</v>
          </cell>
          <cell r="D208" t="str">
            <v>Y(R) E(8) 100  - .4A2</v>
          </cell>
          <cell r="E208" t="str">
            <v>รื้อถอน (แบบสามารถนำกลับมาใช้) เคเบิ้ลอากาศแบบสายสะพานในตัว ขนาด 100 คู่สาย เส้นผ่าศูนย์กลางตัวนำ 0.4 มม.</v>
          </cell>
        </row>
        <row r="209">
          <cell r="C209" t="str">
            <v>42141501</v>
          </cell>
          <cell r="D209" t="str">
            <v>Y(R) E(8) 150 - .4A2</v>
          </cell>
          <cell r="E209" t="str">
            <v>รื้อถอน (แบบสามารถนำกลับมาใช้) เคเบิ้ลอากาศแบบสายสะพานในตัว ขนาด 150 คู่สาย เส้นผ่าศูนย์กลางตัวนำ 0.4 มม.</v>
          </cell>
        </row>
        <row r="210">
          <cell r="C210" t="str">
            <v>42142001</v>
          </cell>
          <cell r="D210" t="str">
            <v>Y(R) E(8) 200 - .4A2</v>
          </cell>
          <cell r="E210" t="str">
            <v>รื้อถอน (แบบสามารถนำกลับมาใช้) เคเบิ้ลอากาศแบบสายสะพานในตัว ขนาด 200 คู่สาย เส้นผ่าศูนย์กลางตัวนำ 0.4 มม.</v>
          </cell>
        </row>
        <row r="211">
          <cell r="C211" t="str">
            <v>42150101</v>
          </cell>
          <cell r="D211" t="str">
            <v>Y(R) E(8) 10 - .5A2</v>
          </cell>
          <cell r="E211" t="str">
            <v>รื้อถอน (แบบสามารถนำกลับมาใช้) เคเบิ้ลอากาศแบบสายสะพานในตัว ขนาด 10 คู่สาย เส้นผ่าศูนย์กลางตัวนำ 0.5 มม.</v>
          </cell>
        </row>
        <row r="212">
          <cell r="C212" t="str">
            <v>42150201</v>
          </cell>
          <cell r="D212" t="str">
            <v>Y(R) E(8) 25 - .5A2</v>
          </cell>
          <cell r="E212" t="str">
            <v>รื้อถอน (แบบสามารถนำกลับมาใช้) เคเบิ้ลอากาศแบบสายสะพานในตัว ขนาด 25 คู่สาย เส้นผ่าศูนย์กลางตัวนำ 0.5 มม.</v>
          </cell>
        </row>
        <row r="213">
          <cell r="C213" t="str">
            <v>42150501</v>
          </cell>
          <cell r="D213" t="str">
            <v>Y(R) E(8) 50 - .5A2</v>
          </cell>
          <cell r="E213" t="str">
            <v>รื้อถอน (แบบสามารถนำกลับมาใช้) เคเบิ้ลอากาศแบบสายสะพานในตัว ขนาด 50 คู่สาย เส้นผ่าศูนย์กลางตัวนำ 0.5 มม.</v>
          </cell>
        </row>
        <row r="214">
          <cell r="C214" t="str">
            <v>42151001</v>
          </cell>
          <cell r="D214" t="str">
            <v>Y(R) E(8) 100 - .5A2</v>
          </cell>
          <cell r="E214" t="str">
            <v>รื้อถอน (แบบสามารถนำกลับมาใช้) เคเบิ้ลอากาศแบบสายสะพานในตัว ขนาด 100 คู่สาย เส้นผ่าศูนย์กลางตัวนำ 0.5 มม.</v>
          </cell>
        </row>
        <row r="215">
          <cell r="C215" t="str">
            <v>42151501</v>
          </cell>
          <cell r="D215" t="str">
            <v>Y(R) E(8) 150 - .5A2</v>
          </cell>
          <cell r="E215" t="str">
            <v>รื้อถอน (แบบสามารถนำกลับมาใช้) เคเบิ้ลอากาศแบบสายสะพานในตัว ขนาด 150 คู่สาย เส้นผ่าศูนย์กลางตัวนำ 0.5 มม.</v>
          </cell>
        </row>
        <row r="216">
          <cell r="C216" t="str">
            <v>42152001</v>
          </cell>
          <cell r="D216" t="str">
            <v>Y(R) E(8) 200 - .5A2</v>
          </cell>
          <cell r="E216" t="str">
            <v>รื้อถอน (แบบสามารถนำกลับมาใช้) เคเบิ้ลอากาศแบบสายสะพานในตัว ขนาด 200 คู่สาย เส้นผ่าศูนย์กลางตัวนำ 0.5 มม.</v>
          </cell>
        </row>
        <row r="217">
          <cell r="C217" t="str">
            <v>42160101</v>
          </cell>
          <cell r="D217" t="str">
            <v>Y(R) E(8) 10 - .65A2</v>
          </cell>
          <cell r="E217" t="str">
            <v>รื้อถอน (แบบสามารถนำกลับมาใช้) เคเบิ้ลอากาศแบบสายสะพานในตัว ขนาด 10 คู่สาย เส้นผ่าศูนย์กลางตัวนำ 0.65 มม.</v>
          </cell>
        </row>
        <row r="218">
          <cell r="C218" t="str">
            <v>42160201</v>
          </cell>
          <cell r="D218" t="str">
            <v>Y(R) E(8) 25 - .65A2</v>
          </cell>
          <cell r="E218" t="str">
            <v>รื้อถอน (แบบสามารถนำกลับมาใช้) เคเบิ้ลอากาศแบบสายสะพานในตัว ขนาด 25 คู่สาย เส้นผ่าศูนย์กลางตัวนำ 0.65 มม.</v>
          </cell>
        </row>
        <row r="219">
          <cell r="C219" t="str">
            <v>42160501</v>
          </cell>
          <cell r="D219" t="str">
            <v>Y(R) E(8) 50 - .65A2</v>
          </cell>
          <cell r="E219" t="str">
            <v>รื้อถอน (แบบสามารถนำกลับมาใช้) เคเบิ้ลอากาศแบบสายสะพานในตัว ขนาด 50 คู่สาย เส้นผ่าศูนย์กลางตัวนำ 0.65 มม.</v>
          </cell>
        </row>
        <row r="220">
          <cell r="C220" t="str">
            <v>42161001</v>
          </cell>
          <cell r="D220" t="str">
            <v>Y(R) E(8) 100 - .65A2</v>
          </cell>
          <cell r="E220" t="str">
            <v>รื้อถอน (แบบสามารถนำกลับมาใช้) เคเบิ้ลอากาศแบบสายสะพานในตัว ขนาด 100 คู่สาย เส้นผ่าศูนย์กลางตัวนำ 0.65 มม.</v>
          </cell>
        </row>
        <row r="221">
          <cell r="C221" t="str">
            <v>42190101</v>
          </cell>
          <cell r="D221" t="str">
            <v>Y(R) E(8) 10 - .9A2</v>
          </cell>
          <cell r="E221" t="str">
            <v>รื้อถอน (แบบสามารถนำกลับมาใช้) เคเบิ้ลอากาศแบบสายสะพานในตัว ขนาด 10 คู่สาย เส้นผ่าศูนย์กลางตัวนำ 0.9 มม.</v>
          </cell>
        </row>
        <row r="222">
          <cell r="C222" t="str">
            <v>42190201</v>
          </cell>
          <cell r="D222" t="str">
            <v>Y(R) E(8) 25 - .9A2</v>
          </cell>
          <cell r="E222" t="str">
            <v>รื้อถอน (แบบสามารถนำกลับมาใช้) เคเบิ้ลอากาศแบบสายสะพานในตัว ขนาด 25 คู่สาย เส้นผ่าศูนย์กลางตัวนำ 0.9 มม.</v>
          </cell>
        </row>
        <row r="223">
          <cell r="C223" t="str">
            <v>42190501</v>
          </cell>
          <cell r="D223" t="str">
            <v>Y(R) E(8) 50 - .9A2</v>
          </cell>
          <cell r="E223" t="str">
            <v>รื้อถอน (แบบสามารถนำกลับมาใช้) เคเบิ้ลอากาศแบบสายสะพานในตัว ขนาด 50 คู่สาย เส้นผ่าศูนย์กลางตัวนำ 0.9 มม.</v>
          </cell>
        </row>
        <row r="224">
          <cell r="C224" t="str">
            <v>42191001</v>
          </cell>
          <cell r="D224" t="str">
            <v>Y(R) E(8) 100 - .9A2</v>
          </cell>
          <cell r="E224" t="str">
            <v>รื้อถอน (แบบสามารถนำกลับมาใช้) เคเบิ้ลอากาศแบบสายสะพานในตัว ขนาด 100 คู่สาย เส้นผ่าศูนย์กลางตัวนำ 0.9 มม.</v>
          </cell>
        </row>
        <row r="225">
          <cell r="C225" t="str">
            <v>42240101</v>
          </cell>
          <cell r="D225" t="str">
            <v>Y(N) E(8) 10 - .4A2</v>
          </cell>
          <cell r="E225" t="str">
            <v>รื้อถอน (แบบสามารถนำกลับมาใช้) เคเบิ้ลอากาศแบบสายสะพานในตัว ขนาด 10 คู่สาย เส้นผ่าศูนย์กลางตัวนำ 0.4 มม.</v>
          </cell>
        </row>
        <row r="226">
          <cell r="C226" t="str">
            <v>42240201</v>
          </cell>
          <cell r="D226" t="str">
            <v>Y(N) E(8) 25 - .4A2</v>
          </cell>
          <cell r="E226" t="str">
            <v>รื้อถอน (แบบสามารถนำกลับมาใช้) เคเบิ้ลอากาศแบบสายสะพานในตัว ขนาด 25 คู่สาย เส้นผ่าศูนย์กลางตัวนำ 0.4 มม.</v>
          </cell>
        </row>
        <row r="227">
          <cell r="C227" t="str">
            <v>42240501</v>
          </cell>
          <cell r="D227" t="str">
            <v>Y(N) E(8) 50 - .4A2</v>
          </cell>
          <cell r="E227" t="str">
            <v>รื้อถอน (แบบสามารถนำกลับมาใช้) เคเบิ้ลอากาศแบบสายสะพานในตัว ขนาด 50 คู่สาย เส้นผ่าศูนย์กลางตัวนำ 0.4 มม.</v>
          </cell>
        </row>
        <row r="228">
          <cell r="C228" t="str">
            <v>42241001</v>
          </cell>
          <cell r="D228" t="str">
            <v>Y(N) E(8) 100 - .4A2</v>
          </cell>
          <cell r="E228" t="str">
            <v>รื้อถอน (แบบสามารถนำกลับมาใช้) เคเบิ้ลอากาศแบบสายสะพานในตัว ขนาด 100 คู่สาย เส้นผ่าศูนย์กลางตัวนำ 0.4 มม.</v>
          </cell>
        </row>
        <row r="229">
          <cell r="C229" t="str">
            <v>42241501</v>
          </cell>
          <cell r="D229" t="str">
            <v>Y(N) E(8) 150 - .4A2</v>
          </cell>
          <cell r="E229" t="str">
            <v>รื้อถอน (แบบสามารถนำกลับมาใช้) เคเบิ้ลอากาศแบบสายสะพานในตัว ขนาด 150 คู่สาย เส้นผ่าศูนย์กลางตัวนำ 0.4 มม.</v>
          </cell>
        </row>
        <row r="230">
          <cell r="C230" t="str">
            <v>42242001</v>
          </cell>
          <cell r="D230" t="str">
            <v>Y(N) E(8) 200 - .4A2</v>
          </cell>
          <cell r="E230" t="str">
            <v>รื้อถอน (แบบสามารถนำกลับมาใช้) เคเบิ้ลอากาศแบบสายสะพานในตัว ขนาด 200 คู่สาย เส้นผ่าศูนย์กลางตัวนำ 0.4 มม.</v>
          </cell>
        </row>
        <row r="231">
          <cell r="C231" t="str">
            <v>42250101</v>
          </cell>
          <cell r="D231" t="str">
            <v>Y(N) E(8) 10 - .5A2</v>
          </cell>
          <cell r="E231" t="str">
            <v>รื้อถอน (แบบสามารถนำกลับมาใช้) เคเบิ้ลอากาศแบบสายสะพานในตัว ขนาด 10 คู่สาย เส้นผ่าศูนย์กลางตัวนำ 0.5 มม.</v>
          </cell>
        </row>
        <row r="232">
          <cell r="C232" t="str">
            <v>42250201</v>
          </cell>
          <cell r="D232" t="str">
            <v>Y(N) E(8) 25 - .5A2</v>
          </cell>
          <cell r="E232" t="str">
            <v>รื้อถอน (แบบสามารถนำกลับมาใช้) เคเบิ้ลอากาศแบบสายสะพานในตัว ขนาด 25 คู่สาย เส้นผ่าศูนย์กลางตัวนำ 0.5 มม.</v>
          </cell>
        </row>
        <row r="233">
          <cell r="C233" t="str">
            <v>42250501</v>
          </cell>
          <cell r="D233" t="str">
            <v>Y(N) E(8) 50 - .5A2</v>
          </cell>
          <cell r="E233" t="str">
            <v>รื้อถอน (แบบสามารถนำกลับมาใช้) เคเบิ้ลอากาศแบบสายสะพานในตัว ขนาด 50 คู่สาย เส้นผ่าศูนย์กลางตัวนำ 0.5 มม.</v>
          </cell>
        </row>
        <row r="234">
          <cell r="C234" t="str">
            <v>42251001</v>
          </cell>
          <cell r="D234" t="str">
            <v>Y(N) E(8) 100 - .5A2</v>
          </cell>
          <cell r="E234" t="str">
            <v>รื้อถอน (แบบสามารถนำกลับมาใช้) เคเบิ้ลอากาศแบบสายสะพานในตัว ขนาด 100 คู่สาย เส้นผ่าศูนย์กลางตัวนำ 0.5 มม.</v>
          </cell>
        </row>
        <row r="235">
          <cell r="C235" t="str">
            <v>42251501</v>
          </cell>
          <cell r="D235" t="str">
            <v>Y(N) E(8) 150 - .5A2</v>
          </cell>
          <cell r="E235" t="str">
            <v>รื้อถอน (แบบสามารถนำกลับมาใช้) เคเบิ้ลอากาศแบบสายสะพานในตัว ขนาด 150 คู่สาย เส้นผ่าศูนย์กลางตัวนำ 0.5 มม.</v>
          </cell>
        </row>
        <row r="236">
          <cell r="C236" t="str">
            <v>42252001</v>
          </cell>
          <cell r="D236" t="str">
            <v>Y(N) E(8) 200 - .5A2</v>
          </cell>
          <cell r="E236" t="str">
            <v>รื้อถอน (แบบสามารถนำกลับมาใช้) เคเบิ้ลอากาศแบบสายสะพานในตัว ขนาด 200 คู่สาย เส้นผ่าศูนย์กลางตัวนำ 0.5 มม.</v>
          </cell>
        </row>
        <row r="237">
          <cell r="C237" t="str">
            <v>42260101</v>
          </cell>
          <cell r="D237" t="str">
            <v>Y(N) E(8) 10 - .65A2</v>
          </cell>
          <cell r="E237" t="str">
            <v>รื้อถอน (แบบสามารถนำกลับมาใช้) เคเบิ้ลอากาศแบบสายสะพานในตัว ขนาด 10 คู่สาย เส้นผ่าศูนย์กลางตัวนำ 0.65 มม.</v>
          </cell>
        </row>
        <row r="238">
          <cell r="C238" t="str">
            <v>42260201</v>
          </cell>
          <cell r="D238" t="str">
            <v>Y(N) E(8) 25 - .65A2</v>
          </cell>
          <cell r="E238" t="str">
            <v>รื้อถอน (แบบสามารถนำกลับมาใช้) เคเบิ้ลอากาศแบบสายสะพานในตัว ขนาด 25 คู่สาย เส้นผ่าศูนย์กลางตัวนำ 0.65 มม.</v>
          </cell>
        </row>
        <row r="239">
          <cell r="C239" t="str">
            <v>42260501</v>
          </cell>
          <cell r="D239" t="str">
            <v>Y(N) E(8) 50 - .65A2</v>
          </cell>
          <cell r="E239" t="str">
            <v>รื้อถอน (แบบสามารถนำกลับมาใช้) เคเบิ้ลอากาศแบบสายสะพานในตัว ขนาด 50 คู่สาย เส้นผ่าศูนย์กลางตัวนำ 0.65 มม.</v>
          </cell>
        </row>
        <row r="240">
          <cell r="C240" t="str">
            <v>42261001</v>
          </cell>
          <cell r="D240" t="str">
            <v>Y(N) E(8) 100 - .65A2</v>
          </cell>
          <cell r="E240" t="str">
            <v>รื้อถอน (แบบสามารถนำกลับมาใช้) เคเบิ้ลอากาศแบบสายสะพานในตัว ขนาด 100 คู่สาย เส้นผ่าศูนย์กลางตัวนำ 0.65 มม.</v>
          </cell>
        </row>
        <row r="241">
          <cell r="C241" t="str">
            <v>42290101</v>
          </cell>
          <cell r="D241" t="str">
            <v>Y(N) E(8) 10 - .9A2</v>
          </cell>
          <cell r="E241" t="str">
            <v>รื้อถอน (แบบสามารถนำกลับมาใช้) เคเบิ้ลอากาศแบบสายสะพานในตัว ขนาด 10 คู่สาย เส้นผ่าศูนย์กลางตัวนำ 0.9 มม.</v>
          </cell>
        </row>
        <row r="242">
          <cell r="C242" t="str">
            <v>42290201</v>
          </cell>
          <cell r="D242" t="str">
            <v>Y(N) E(8) 25 - .9A2</v>
          </cell>
          <cell r="E242" t="str">
            <v>รื้อถอน (แบบสามารถนำกลับมาใช้) เคเบิ้ลอากาศแบบสายสะพานในตัว ขนาด 25 คู่สาย เส้นผ่าศูนย์กลางตัวนำ 0.9 มม.</v>
          </cell>
        </row>
        <row r="243">
          <cell r="C243" t="str">
            <v>42290501</v>
          </cell>
          <cell r="D243" t="str">
            <v>Y(N) E(8) 50 - .9A2</v>
          </cell>
          <cell r="E243" t="str">
            <v>รื้อถอน (แบบสามารถนำกลับมาใช้) เคเบิ้ลอากาศแบบสายสะพานในตัว ขนาด 50 คู่สาย เส้นผ่าศูนย์กลางตัวนำ 0.9 มม.</v>
          </cell>
        </row>
        <row r="244">
          <cell r="C244" t="str">
            <v>42291001</v>
          </cell>
          <cell r="D244" t="str">
            <v>Y(N) E(8) 100 - .9A2</v>
          </cell>
          <cell r="E244" t="str">
            <v>รื้อถอน (แบบสามารถนำกลับมาใช้) เคเบิ้ลอากาศแบบสายสะพานในตัว ขนาด 100 คู่สาย เส้นผ่าศูนย์กลางตัวนำ 0.9 มม.</v>
          </cell>
        </row>
        <row r="245">
          <cell r="C245" t="str">
            <v>43040101</v>
          </cell>
          <cell r="D245" t="str">
            <v xml:space="preserve"> E10  - .4R6</v>
          </cell>
          <cell r="E245" t="str">
            <v xml:space="preserve">เยลลี่เคเบิ้ล ขนาด 10 คู่สายเส้นผ่าศูนย์กลางตัวนำ 0.4 มม. แขวนบนเสา </v>
          </cell>
        </row>
        <row r="246">
          <cell r="C246" t="str">
            <v>43040201</v>
          </cell>
          <cell r="D246" t="str">
            <v xml:space="preserve"> E25  - .4R6</v>
          </cell>
          <cell r="E246" t="str">
            <v xml:space="preserve">เยลลี่เคเบิ้ล ขนาด 25 คู่สายเส้นผ่าศูนย์กลางตัวนำ 0.4 มม. แขวนบนเสา </v>
          </cell>
        </row>
        <row r="247">
          <cell r="C247" t="str">
            <v>43040501</v>
          </cell>
          <cell r="D247" t="str">
            <v xml:space="preserve"> E50  - .4R6</v>
          </cell>
          <cell r="E247" t="str">
            <v xml:space="preserve">เยลลี่เคเบิ้ล ขนาด 50 คู่สายเส้นผ่าศูนย์กลางตัวนำ 0.4 มม. แขวนบนเสา </v>
          </cell>
        </row>
        <row r="248">
          <cell r="C248" t="str">
            <v>43041001</v>
          </cell>
          <cell r="D248" t="str">
            <v xml:space="preserve"> E100  - .4R6</v>
          </cell>
          <cell r="E248" t="str">
            <v xml:space="preserve">เยลลี่เคเบิ้ล ขนาด 100 คู่สายเส้นผ่าศูนย์กลางตัวนำ 0.4 มม. แขวนบนเสา </v>
          </cell>
        </row>
        <row r="249">
          <cell r="C249" t="str">
            <v>43041501</v>
          </cell>
          <cell r="D249" t="str">
            <v xml:space="preserve"> E150  - .4R6</v>
          </cell>
          <cell r="E249" t="str">
            <v xml:space="preserve">เยลลี่เคเบิ้ล ขนาด 150 คู่สายเส้นผ่าศูนย์กลางตัวนำ 0.4 มม. แขวนบนเสา </v>
          </cell>
        </row>
        <row r="250">
          <cell r="C250" t="str">
            <v>43042001</v>
          </cell>
          <cell r="D250" t="str">
            <v xml:space="preserve"> E200  - .4R6</v>
          </cell>
          <cell r="E250" t="str">
            <v xml:space="preserve">เยลลี่เคเบิ้ล ขนาด 200 คู่สายเส้นผ่าศูนย์กลางตัวนำ 0.4 มม. แขวนบนเสา </v>
          </cell>
        </row>
        <row r="251">
          <cell r="C251" t="str">
            <v>43043001</v>
          </cell>
          <cell r="D251" t="str">
            <v xml:space="preserve"> E300  - .4R6</v>
          </cell>
          <cell r="E251" t="str">
            <v xml:space="preserve">เยลลี่เคเบิ้ล ขนาด 300 คู่สายเส้นผ่าศูนย์กลางตัวนำ 0.4 มม. แขวนบนเสา </v>
          </cell>
        </row>
        <row r="252">
          <cell r="C252" t="str">
            <v>43044001</v>
          </cell>
          <cell r="D252" t="str">
            <v xml:space="preserve"> E400  - .4R6</v>
          </cell>
          <cell r="E252" t="str">
            <v xml:space="preserve">เยลลี่เคเบิ้ล ขนาด 400 คู่สายเส้นผ่าศูนย์กลางตัวนำ 0.4 มม. แขวนบนเสา </v>
          </cell>
        </row>
        <row r="253">
          <cell r="C253" t="str">
            <v>43046001</v>
          </cell>
          <cell r="D253" t="str">
            <v xml:space="preserve"> E600  - .4R6</v>
          </cell>
          <cell r="E253" t="str">
            <v xml:space="preserve">เยลลี่เคเบิ้ล ขนาด 600 คู่สายเส้นผ่าศูนย์กลางตัวนำ 0.4 มม. แขวนบนเสา </v>
          </cell>
        </row>
        <row r="254">
          <cell r="C254" t="str">
            <v>43049001</v>
          </cell>
          <cell r="D254" t="str">
            <v xml:space="preserve"> E900  - .4R6</v>
          </cell>
          <cell r="E254" t="str">
            <v xml:space="preserve">เยลลี่เคเบิ้ล ขนาด 900 คู่สายเส้นผ่าศูนย์กลางตัวนำ 0.4 มม. แขวนบนเสา </v>
          </cell>
        </row>
        <row r="255">
          <cell r="C255" t="str">
            <v>43050101</v>
          </cell>
          <cell r="D255" t="str">
            <v xml:space="preserve"> E10  - .5R6</v>
          </cell>
          <cell r="E255" t="str">
            <v xml:space="preserve">เยลลี่เคเบิ้ล ขนาด 10 คู่สายเส้นผ่าศูนย์กลางตัวนำ 0.5 มม. แขวนบนเสา </v>
          </cell>
        </row>
        <row r="256">
          <cell r="C256" t="str">
            <v>43050201</v>
          </cell>
          <cell r="D256" t="str">
            <v xml:space="preserve"> E25  - .5R6</v>
          </cell>
          <cell r="E256" t="str">
            <v xml:space="preserve">เยลลี่เคเบิ้ล ขนาด 25 คู่สายเส้นผ่าศูนย์กลางตัวนำ 0.5 มม. แขวนบนเสา </v>
          </cell>
        </row>
        <row r="257">
          <cell r="C257" t="str">
            <v>43050501</v>
          </cell>
          <cell r="D257" t="str">
            <v xml:space="preserve"> E50  - .5R6</v>
          </cell>
          <cell r="E257" t="str">
            <v xml:space="preserve">เยลลี่เคเบิ้ล ขนาด 50 คู่สายเส้นผ่าศูนย์กลางตัวนำ 0.5 มม. แขวนบนเสา </v>
          </cell>
        </row>
        <row r="258">
          <cell r="C258" t="str">
            <v>43051001</v>
          </cell>
          <cell r="D258" t="str">
            <v xml:space="preserve"> E100  - .5R6</v>
          </cell>
          <cell r="E258" t="str">
            <v xml:space="preserve">เยลลี่เคเบิ้ล ขนาด 100 คู่สายเส้นผ่าศูนย์กลางตัวนำ 0.5 มม. แขวนบนเสา </v>
          </cell>
        </row>
        <row r="259">
          <cell r="C259" t="str">
            <v>43051501</v>
          </cell>
          <cell r="D259" t="str">
            <v xml:space="preserve"> E150  - .5R6</v>
          </cell>
          <cell r="E259" t="str">
            <v xml:space="preserve">เยลลี่เคเบิ้ล ขนาด 150 คู่สายเส้นผ่าศูนย์กลางตัวนำ 0.5 มม. แขวนบนเสา </v>
          </cell>
        </row>
        <row r="260">
          <cell r="C260" t="str">
            <v>43052001</v>
          </cell>
          <cell r="D260" t="str">
            <v xml:space="preserve"> E200  - .5R6</v>
          </cell>
          <cell r="E260" t="str">
            <v xml:space="preserve">เยลลี่เคเบิ้ล ขนาด 200 คู่สายเส้นผ่าศูนย์กลางตัวนำ 0.5 มม. แขวนบนเสา </v>
          </cell>
        </row>
        <row r="261">
          <cell r="C261" t="str">
            <v>43053001</v>
          </cell>
          <cell r="D261" t="str">
            <v xml:space="preserve"> E300  - .5R6</v>
          </cell>
          <cell r="E261" t="str">
            <v xml:space="preserve">เยลลี่เคเบิ้ล ขนาด 300 คู่สายเส้นผ่าศูนย์กลางตัวนำ 0.5 มม. แขวนบนเสา </v>
          </cell>
        </row>
        <row r="262">
          <cell r="C262" t="str">
            <v>43054001</v>
          </cell>
          <cell r="D262" t="str">
            <v xml:space="preserve"> E400  - .5R6</v>
          </cell>
          <cell r="E262" t="str">
            <v xml:space="preserve">เยลลี่เคเบิ้ล ขนาด 400 คู่สายเส้นผ่าศูนย์กลางตัวนำ 0.5 มม. แขวนบนเสา </v>
          </cell>
        </row>
        <row r="263">
          <cell r="C263" t="str">
            <v>43056001</v>
          </cell>
          <cell r="D263" t="str">
            <v xml:space="preserve"> E600  - .5R6</v>
          </cell>
          <cell r="E263" t="str">
            <v xml:space="preserve">เยลลี่เคเบิ้ล ขนาด 600 คู่สายเส้นผ่าศูนย์กลางตัวนำ 0.5 มม. แขวนบนเสา </v>
          </cell>
        </row>
        <row r="264">
          <cell r="C264" t="str">
            <v>43059001</v>
          </cell>
          <cell r="D264" t="str">
            <v xml:space="preserve"> E900  - .5R6</v>
          </cell>
          <cell r="E264" t="str">
            <v xml:space="preserve">เยลลี่เคเบิ้ล ขนาด 900 คู่สายเส้นผ่าศูนย์กลางตัวนำ 0.5 มม. แขวนบนเสา </v>
          </cell>
        </row>
        <row r="265">
          <cell r="C265" t="str">
            <v>43060101</v>
          </cell>
          <cell r="D265" t="str">
            <v xml:space="preserve"> E10  - .65R6</v>
          </cell>
          <cell r="E265" t="str">
            <v xml:space="preserve">เยลลี่เคเบิ้ล ขนาด 10 คู่สายเส้นผ่าศูนย์กลางตัวนำ 0.65 มม. แขวนบนเสา </v>
          </cell>
        </row>
        <row r="266">
          <cell r="C266" t="str">
            <v>43060201</v>
          </cell>
          <cell r="D266" t="str">
            <v xml:space="preserve"> E25  - .65R6</v>
          </cell>
          <cell r="E266" t="str">
            <v xml:space="preserve">เยลลี่เคเบิ้ล ขนาด 25 คู่สายเส้นผ่าศูนย์กลางตัวนำ 0.65 มม. แขวนบนเสา </v>
          </cell>
        </row>
        <row r="267">
          <cell r="C267" t="str">
            <v>43060501</v>
          </cell>
          <cell r="D267" t="str">
            <v xml:space="preserve"> E50  - .65R6</v>
          </cell>
          <cell r="E267" t="str">
            <v xml:space="preserve">เยลลี่เคเบิ้ล ขนาด 50 คู่สายเส้นผ่าศูนย์กลางตัวนำ 0.65 มม. แขวนบนเสา </v>
          </cell>
        </row>
        <row r="268">
          <cell r="C268" t="str">
            <v>43061001</v>
          </cell>
          <cell r="D268" t="str">
            <v xml:space="preserve"> E100  - .65R6</v>
          </cell>
          <cell r="E268" t="str">
            <v xml:space="preserve">เยลลี่เคเบิ้ล ขนาด 100 คู่สายเส้นผ่าศูนย์กลางตัวนำ 0.65 มม. แขวนบนเสา </v>
          </cell>
        </row>
        <row r="269">
          <cell r="C269" t="str">
            <v>43061501</v>
          </cell>
          <cell r="D269" t="str">
            <v xml:space="preserve"> E150  - .65R6</v>
          </cell>
          <cell r="E269" t="str">
            <v xml:space="preserve">เยลลี่เคเบิ้ล ขนาด 150 คู่สายเส้นผ่าศูนย์กลางตัวนำ 0.65 มม. แขวนบนเสา </v>
          </cell>
        </row>
        <row r="270">
          <cell r="C270" t="str">
            <v>43062001</v>
          </cell>
          <cell r="D270" t="str">
            <v xml:space="preserve"> E200  - .65R6</v>
          </cell>
          <cell r="E270" t="str">
            <v xml:space="preserve">เยลลี่เคเบิ้ล ขนาด 200 คู่สายเส้นผ่าศูนย์กลางตัวนำ 0.65 มม. แขวนบนเสา </v>
          </cell>
        </row>
        <row r="271">
          <cell r="C271" t="str">
            <v>43063001</v>
          </cell>
          <cell r="D271" t="str">
            <v xml:space="preserve"> E 300 - .65 R6</v>
          </cell>
          <cell r="E271" t="str">
            <v>เยลลี่เคเบิ้ล ขนาด 300 คู่สาย เส้นผ่าศูนย์กลางตัวนำ 0.65 มม. แขวนบนเสา</v>
          </cell>
        </row>
        <row r="272">
          <cell r="C272" t="str">
            <v>43064001</v>
          </cell>
          <cell r="D272" t="str">
            <v>E 400 - .65 R6</v>
          </cell>
          <cell r="E272" t="str">
            <v>เยลลี่เคเบิ้ล ขนาด 400 คู่สาย เส้นผ่าศูนย์กลางตัวนำ 0.65 มม. แขวนบนเสา</v>
          </cell>
        </row>
        <row r="273">
          <cell r="C273" t="str">
            <v>43066001</v>
          </cell>
          <cell r="D273" t="str">
            <v>E 600 - .65 R6</v>
          </cell>
          <cell r="E273" t="str">
            <v>เยลลี่เคเบิ้ล ขนาด 600 คู่สาย เส้นผ่าศูนย์กลางตัวนำ 0.65 มม. แขวนบนเสา</v>
          </cell>
        </row>
        <row r="274">
          <cell r="C274" t="str">
            <v>43069001</v>
          </cell>
          <cell r="D274" t="str">
            <v>E 900 - .65 R6</v>
          </cell>
          <cell r="E274" t="str">
            <v>เยลลี่เคเบิ้ล ขนาด 900 คู่สาย เส้นผ่าศูนย์กลางตัวนำ 0.65 มม. แขวนบนเสา</v>
          </cell>
        </row>
        <row r="275">
          <cell r="C275" t="str">
            <v>43090501</v>
          </cell>
          <cell r="D275" t="str">
            <v>E 50 - .9 R6</v>
          </cell>
          <cell r="E275" t="str">
            <v>เยลลี่เคเบิ้ล ขนาด 50 คู่สาย เส้นผ่าศูนย์กลางตัวนำ 0.9 มม. แขวนบนเสา</v>
          </cell>
        </row>
        <row r="276">
          <cell r="C276" t="str">
            <v>43090201</v>
          </cell>
          <cell r="D276" t="str">
            <v>E 25 - .9 R6</v>
          </cell>
          <cell r="E276" t="str">
            <v>เยลลี่เคเบิ้ล ขนาด 25 คู่สาย เส้นผ่าศูนย์กลางตัวนำ 0.9 มม. แขวนบนเสา</v>
          </cell>
        </row>
        <row r="277">
          <cell r="C277" t="str">
            <v>43090101</v>
          </cell>
          <cell r="D277" t="str">
            <v>E 10 - .9 R6</v>
          </cell>
          <cell r="E277" t="str">
            <v>เยลลี่เคเบิ้ล ขนาด 10 คู่สาย เส้นผ่าศูนย์กลางตัวนำ 0.9 มม. แขวนบนเสา</v>
          </cell>
        </row>
        <row r="278">
          <cell r="C278" t="str">
            <v>43091001</v>
          </cell>
          <cell r="D278" t="str">
            <v>E 100 - .9 R6</v>
          </cell>
          <cell r="E278" t="str">
            <v>เยลลี่เคเบิ้ล ขนาด 100  คู่สาย เส้นผ่านฃศูนย์กลางตัวนำ 0.9 มม. แขวนบนเสา</v>
          </cell>
        </row>
        <row r="279">
          <cell r="C279" t="str">
            <v>43091501</v>
          </cell>
          <cell r="D279" t="str">
            <v>E 150 - .9 R6</v>
          </cell>
          <cell r="E279" t="str">
            <v>เยลลี่เคเบิ้ล ขนาด 150  คู่สาย เส้นผ่าศูนย์กลางตัวนำ 0.9 มม. แขวนบนเสา</v>
          </cell>
        </row>
        <row r="280">
          <cell r="C280" t="str">
            <v>43092001</v>
          </cell>
          <cell r="D280" t="str">
            <v>E 200 - .9 R6</v>
          </cell>
          <cell r="E280" t="str">
            <v>เยลลี่เคเบิ้ล ขนาด 200  คู่สาย เส้นผ่าศูนย์กลางตัวนำ 0.9 มม. แขวนบนเสา</v>
          </cell>
        </row>
        <row r="281">
          <cell r="C281" t="str">
            <v>43093001</v>
          </cell>
          <cell r="D281" t="str">
            <v>E 300 - .9 R6</v>
          </cell>
          <cell r="E281" t="str">
            <v>เยลลี่เคเบิ้ล ขนาด 300  คู่สาย เส้นผ่าศูนย์กลางตัวนำ 0.9 มม. แขวนบนเสา</v>
          </cell>
        </row>
        <row r="282">
          <cell r="C282" t="str">
            <v>43142001</v>
          </cell>
          <cell r="D282" t="str">
            <v>Y(R) E200 -.4 R6</v>
          </cell>
          <cell r="E282" t="str">
            <v>รื้อถอน (แบบสามารถนำกลับมาใช้)  เยลลี่เคเบิ้ล ขนาด 300 คู่สายเส้นผ่าศูนย์กลางตัวนำ 0.4 มม. แขวนบนเสา</v>
          </cell>
        </row>
        <row r="283">
          <cell r="C283" t="str">
            <v>43143001</v>
          </cell>
          <cell r="D283" t="str">
            <v>Y(R) E300 -.4 R6</v>
          </cell>
          <cell r="E283" t="str">
            <v>รื้อถอน (แบบสามารถนำกลับมาใช้)  เยลลี่เคเบิ้ล ขนาด 200 คู่สายเส้นผ่าศูนย์กลางตัวนำ 0.4 มม. แขวนบนเสา</v>
          </cell>
        </row>
        <row r="284">
          <cell r="C284" t="str">
            <v>43154001</v>
          </cell>
          <cell r="D284" t="str">
            <v>Y(R) E300 -.5 R6</v>
          </cell>
          <cell r="E284" t="str">
            <v>รื้อถอน (แบบสามารถนำกลับมาใช้)  เยลลี่เคเบิ้ล ขนาด 300 คู่สายเส้นผ่าศูนย์กลางตัวนำ 0.5 มม. แขวนบนเสา</v>
          </cell>
        </row>
        <row r="285">
          <cell r="C285" t="str">
            <v>43156001</v>
          </cell>
          <cell r="D285" t="str">
            <v>Y(R) E600 -.5 R6</v>
          </cell>
          <cell r="E285" t="str">
            <v>รื้อถอน (แบบสามารถนำกลับมาใช้)  เยลลี่เคเบิ้ล ขนาด 600 คู่สายเส้นผ่าศูนย์กลางตัวนำ 0.5 มม. แขวนบนเสา</v>
          </cell>
        </row>
        <row r="286">
          <cell r="C286" t="str">
            <v>43166001</v>
          </cell>
          <cell r="D286" t="str">
            <v>Y(R) E600 -.65 R6</v>
          </cell>
          <cell r="E286" t="str">
            <v>รื้อถอน (แบบสามารถนำกลับมาใช้)  เยลลี่เคเบิ้ล ขนาด 600 คู่สายเส้นผ่าศูนย์กลางตัวนำ 0.65 มม. แขวนบนเสา</v>
          </cell>
        </row>
        <row r="287">
          <cell r="C287" t="str">
            <v>43169001</v>
          </cell>
          <cell r="D287" t="str">
            <v>Y(R) E900 -.65 R6</v>
          </cell>
          <cell r="E287" t="str">
            <v>รื้อถอน (แบบสามารถนำกลับมาใช้)  เยลลี่เคเบิ้ล ขนาด 900 คู่สายเส้นผ่าศูนย์กลางตัวนำ 0.65 มม. แขวนบนเสา</v>
          </cell>
        </row>
        <row r="288">
          <cell r="C288" t="str">
            <v>43242001</v>
          </cell>
          <cell r="D288" t="str">
            <v>Y(N) E200 -.4 R6</v>
          </cell>
          <cell r="E288" t="str">
            <v>รื้อถอน (แบบไม่สามารถนำกลับมาใช้)  เยลลี่เคเบิ้ล ขนาด 200 คู่สายเส้นผ่าศูนย์กลางตัวนำ 0.4 มม. แขวนบนเสา</v>
          </cell>
        </row>
        <row r="289">
          <cell r="C289" t="str">
            <v>43243001</v>
          </cell>
          <cell r="D289" t="str">
            <v>Y(N) E300 -.4 R6</v>
          </cell>
          <cell r="E289" t="str">
            <v>รื้อถอน (แบบไม่สามารถนำกลับมาใช้)  เยลลี่เคเบิ้ล ขนาด 300 คู่สายเส้นผ่าศูนย์กลางตัวนำ 0.4 มม. แขวนบนเสา</v>
          </cell>
        </row>
        <row r="290">
          <cell r="C290" t="str">
            <v>43253001</v>
          </cell>
          <cell r="D290" t="str">
            <v>Y(N) E300 -.5 R6</v>
          </cell>
          <cell r="E290" t="str">
            <v>รื้อถอน (แบบไม่สามารถนำกลับมาใช้)  เยลลี่เคเบิ้ล ขนาด 300 คู่สายเส้นผ่าศูนย์กลางตัวนำ 0.5 มม. แขวนบนเสา</v>
          </cell>
        </row>
        <row r="291">
          <cell r="C291" t="str">
            <v>43253001</v>
          </cell>
          <cell r="D291" t="str">
            <v>Y(N) E300 -.5 R6</v>
          </cell>
          <cell r="E291" t="str">
            <v>รื้อถอน (แบบไม่สามารถนำกลับมาใช้)  เยลลี่เคเบิ้ล ขนาด 300 คู่สายเส้นผ่าศูนย์กลางตัวนำ 0.5 มม. แขวนบนเสา</v>
          </cell>
        </row>
        <row r="292">
          <cell r="C292" t="str">
            <v>43254001</v>
          </cell>
          <cell r="D292" t="str">
            <v>Y(N) E400 -.5 R6</v>
          </cell>
          <cell r="E292" t="str">
            <v>รื้อถอน (แบบไม่สามารถนำกลับมาใช้)  เยลลี่เคเบิ้ล ขนาด 400 คู่สายเส้นผ่าศูนย์กลางตัวนำ 0.5 มม. แขวนบนเสา</v>
          </cell>
        </row>
        <row r="293">
          <cell r="C293" t="str">
            <v>43256001</v>
          </cell>
          <cell r="D293" t="str">
            <v>Y(N) E600 -.5 R6</v>
          </cell>
          <cell r="E293" t="str">
            <v>รื้อถอน (แบบไม่สามารถนำกลับมาใช้)  เยลลี่เคเบิ้ล ขนาด 600 คู่สายเส้นผ่าศูนย์กลางตัวนำ 0.5 มม. แขวนบนเสา</v>
          </cell>
        </row>
        <row r="294">
          <cell r="C294" t="str">
            <v>43259001</v>
          </cell>
          <cell r="D294" t="str">
            <v>Y(N) E900 -.5 R6</v>
          </cell>
          <cell r="E294" t="str">
            <v>รื้อถอน (แบบไม่สามารถนำกลับมาใช้)  เยลลี่เคเบิ้ล ขนาด 900 คู่สายเส้นผ่าศูนย์กลางตัวนำ 0.5 มม. แขวนบนเสา</v>
          </cell>
        </row>
        <row r="295">
          <cell r="C295" t="str">
            <v>43266001</v>
          </cell>
          <cell r="D295" t="str">
            <v>Y(N) E600 -.65 R6</v>
          </cell>
          <cell r="E295" t="str">
            <v>รื้อถอน (แบบไม่สามารถนำกลับมาใช้)  เยลลี่เคเบิ้ล ขนาด 600 คู่สายเส้นผ่าศูนย์กลางตัวนำ 0.65 มม. แขวนบนเสา</v>
          </cell>
        </row>
        <row r="296">
          <cell r="C296" t="str">
            <v>43269001</v>
          </cell>
          <cell r="D296" t="str">
            <v>Y(N) E900 -.65 R6</v>
          </cell>
          <cell r="E296" t="str">
            <v>รื้อถอน (แบบไม่สามารถนำกลับมาใช้)  เยลลี่เคเบิ้ล ขนาด 900 คู่สายเส้นผ่าศูนย์กลางตัวนำ 0.65 มม. แขวนบนเสา</v>
          </cell>
        </row>
        <row r="297">
          <cell r="C297" t="str">
            <v>46040101</v>
          </cell>
          <cell r="D297" t="str">
            <v>G10 -. 4A2</v>
          </cell>
          <cell r="E297" t="str">
            <v>เคเบิ้ลอากาศ  ขนาด 10  คู่สาย เส้นผ่าศูนย์กลางตัวนำ 0.4 มม. วางในท่อร้อยสาย</v>
          </cell>
        </row>
        <row r="298">
          <cell r="C298" t="str">
            <v>46040201</v>
          </cell>
          <cell r="D298" t="str">
            <v>G25 -. 4A2</v>
          </cell>
          <cell r="E298" t="str">
            <v>เคเบิ้ลอากาศ  ขนาด 25  คู่สาย เส้นผ่าศูนย์กลางตัวนำ 0.4 มม. วางในท่อร้อยสาย</v>
          </cell>
        </row>
        <row r="299">
          <cell r="C299" t="str">
            <v>46040501</v>
          </cell>
          <cell r="D299" t="str">
            <v>G50 -. 4A2</v>
          </cell>
          <cell r="E299" t="str">
            <v>เคเบิ้ลอากาศ  ขนาด 50  คู่สาย เส้นผ่าศูนย์กลางตัวนำ 0.4 มม. วางในท่อร้อยสาย</v>
          </cell>
        </row>
        <row r="300">
          <cell r="C300" t="str">
            <v>46041001</v>
          </cell>
          <cell r="D300" t="str">
            <v>G100 -. 4A2</v>
          </cell>
          <cell r="E300" t="str">
            <v>เคเบิ้ลอากาศ  ขนาด 100  คู่สาย เส้นผ่าศูนย์กลางตัวนำ 0.4 มม. วางในท่อร้อยสาย</v>
          </cell>
        </row>
        <row r="301">
          <cell r="C301" t="str">
            <v>46042001</v>
          </cell>
          <cell r="D301" t="str">
            <v>G200 -. 4A2</v>
          </cell>
          <cell r="E301" t="str">
            <v>เคเบิ้ลอากาศ ขนาด 200  คู่สาย เส้นผ่าศูนย์กลางตัวนำ 0.4 มม. วางในท่อร้อยสาย</v>
          </cell>
        </row>
        <row r="302">
          <cell r="C302" t="str">
            <v>46043001</v>
          </cell>
          <cell r="D302" t="str">
            <v>G300 -. 4A2</v>
          </cell>
          <cell r="E302" t="str">
            <v>เคเบิ้ลอากาศ  ขนาด 300  คู่สาย เส้นผ่าศูนย์กลางตัวนำ 0.4 มม. วางในท่อร้อยสาย</v>
          </cell>
        </row>
        <row r="303">
          <cell r="C303" t="str">
            <v>46044001</v>
          </cell>
          <cell r="D303" t="str">
            <v>G400 -. 4A2</v>
          </cell>
          <cell r="E303" t="str">
            <v>เคเบิ้ลอากาศ  ขนาด 400  คู่สาย เส้นผ่าศูนย์กลางตัวนำ 0.4 มม. วางในท่อร้อยสาย</v>
          </cell>
        </row>
        <row r="304">
          <cell r="C304" t="str">
            <v>46041501</v>
          </cell>
          <cell r="D304" t="str">
            <v>G150 -. 4A2</v>
          </cell>
          <cell r="E304" t="str">
            <v>เคเบิ้ลอากาศ  ขนาด 150  คู่สาย เส้นผ่าศูนย์กลางตัวนำ 0.4 มม. วางในท่อร้อยสาย</v>
          </cell>
        </row>
        <row r="305">
          <cell r="C305" t="str">
            <v>46046001</v>
          </cell>
          <cell r="D305" t="str">
            <v>G600 -. 4A2</v>
          </cell>
          <cell r="E305" t="str">
            <v>เคเบิ้ลอากาศ  ขนาด 600  คู่สาย เส้นผ่าศูนย์กลางตัวนำ 0.4 มม. วางในท่อร้อยสาย</v>
          </cell>
        </row>
        <row r="306">
          <cell r="C306" t="str">
            <v>46049001</v>
          </cell>
          <cell r="D306" t="str">
            <v>G900 -. 4A2</v>
          </cell>
          <cell r="E306" t="str">
            <v>เคเบิ้ลอากาศ  ขนาด 900  คู่สาย เส้นผ่าศูนย์กลางตัวนำ 0.4 มม. วางในท่อร้อยสาย</v>
          </cell>
        </row>
        <row r="307">
          <cell r="C307" t="str">
            <v>46051001</v>
          </cell>
          <cell r="D307" t="str">
            <v>G100 -. 5A2</v>
          </cell>
          <cell r="E307" t="str">
            <v>เคเบิ้ลอากาศ ขนาด 100 คู่สาย เส้นผ่าศูนย์กลางตัวนำ 0.5 มม. วางในท่อร้อยสาย</v>
          </cell>
        </row>
        <row r="308">
          <cell r="C308" t="str">
            <v>46052001</v>
          </cell>
          <cell r="D308" t="str">
            <v>G200 -. 5A2</v>
          </cell>
          <cell r="E308" t="str">
            <v>เคเบิ้ลอากาศ ขนาด 200 คู่สาย เส้นผ่าศูนย์กลางตัวนำ 0.5 มม. วางในท่อร้อยสาย</v>
          </cell>
        </row>
        <row r="309">
          <cell r="C309" t="str">
            <v>46053001</v>
          </cell>
          <cell r="D309" t="str">
            <v>G300 -. 5A2</v>
          </cell>
          <cell r="E309" t="str">
            <v>เคเบิ้ลอากาศ ขนาด 300 คู่สาย เส้นผ่าศูนย์กลางตัวนำ 0.5 มม. วางในท่อร้อยสาย</v>
          </cell>
        </row>
        <row r="310">
          <cell r="C310" t="str">
            <v>46051501</v>
          </cell>
          <cell r="D310" t="str">
            <v>G150 -. 5A2</v>
          </cell>
          <cell r="E310" t="str">
            <v>เคเบิ้ลอากาศ ขนาด 150 คู่สาย เส้นผ่าศูนย์กลางตัวนำ 0.5 มม. วางในท่อร้อยสาย</v>
          </cell>
        </row>
        <row r="311">
          <cell r="C311" t="str">
            <v>46054001</v>
          </cell>
          <cell r="D311" t="str">
            <v>G400 -. 5A2</v>
          </cell>
          <cell r="E311" t="str">
            <v>เคเบิ้ลอากาศ ขนาด 400 คู่สาย เส้นผ่าศูนย์กลางตัวนำ 0.5 มม. วางในท่อร้อยสาย</v>
          </cell>
        </row>
        <row r="312">
          <cell r="C312" t="str">
            <v>46056001</v>
          </cell>
          <cell r="D312" t="str">
            <v>G600 -. 5A2</v>
          </cell>
          <cell r="E312" t="str">
            <v>เคเบิ้ลอากาศ ขนาด 600 คู่สาย เส้นผ่าศูนย์กลางตัวนำ 0.5 มม. วางในท่อร้อยสาย</v>
          </cell>
        </row>
        <row r="313">
          <cell r="C313" t="str">
            <v>46059001</v>
          </cell>
          <cell r="D313" t="str">
            <v>G900 -. 5A2</v>
          </cell>
          <cell r="E313" t="str">
            <v>เคเบิ้ลอากาศ ขนาด 900 คู่สาย เส้นผ่าศูนย์กลางตัวนำ 0.5 มม. วางในท่อร้อยสาย</v>
          </cell>
        </row>
        <row r="314">
          <cell r="C314" t="str">
            <v>46050101</v>
          </cell>
          <cell r="D314" t="str">
            <v>G10 -. 5A2</v>
          </cell>
          <cell r="E314" t="str">
            <v>เคเบิ้ลอากาศ ขนาด 10 คู่สาย เส้นผ่าศูนย์กลางตัวนำ 0.5 มม. วางในท่อร้อยสาย</v>
          </cell>
        </row>
        <row r="315">
          <cell r="C315" t="str">
            <v>46050201</v>
          </cell>
          <cell r="D315" t="str">
            <v>G25 -. 5A2</v>
          </cell>
          <cell r="E315" t="str">
            <v>เคเบิ้ลอากาศ ขนาด 25 คู่สาย เส้นผ่าศูนย์กลางตัวนำ 0.5 มม. วางในท่อร้อยสาย</v>
          </cell>
        </row>
        <row r="316">
          <cell r="C316" t="str">
            <v>46050501</v>
          </cell>
          <cell r="D316" t="str">
            <v>G50 -. 5A2</v>
          </cell>
          <cell r="E316" t="str">
            <v>เคเบิ้ลอากาศ ขนาด 50 คู่สาย เส้นผ่าศูนย์กลางตัวนำ 0.5 มม. วางในท่อร้อยสาย</v>
          </cell>
        </row>
        <row r="317">
          <cell r="C317" t="str">
            <v>46061001</v>
          </cell>
          <cell r="D317" t="str">
            <v>G100 - .65A2</v>
          </cell>
          <cell r="E317" t="str">
            <v>เคเบิ้ลอากาศ ขนาด 100 คู่สาย เส้นผ่าศูนย์กลางตัวนำ 0.65 มม. วางในท่อร้อยสาย</v>
          </cell>
        </row>
        <row r="318">
          <cell r="C318" t="str">
            <v>46062001</v>
          </cell>
          <cell r="D318" t="str">
            <v>G200 - .65A2</v>
          </cell>
          <cell r="E318" t="str">
            <v>เคเบิ้ลอากาศ ขนาด 200 คู่สาย เส้นผ่าศูนย์กลางตัวนำ 0.65 มม. วางในท่อร้อยสาย</v>
          </cell>
        </row>
        <row r="319">
          <cell r="C319" t="str">
            <v>46063001</v>
          </cell>
          <cell r="D319" t="str">
            <v>G300 - .65A2</v>
          </cell>
          <cell r="E319" t="str">
            <v>เคเบิ้ลอากาศ ขนาด 300 คู่สาย เส้นผ่าศูนย์กลางตัวนำ 0.65 มม. วางในท่อร้อยสาย</v>
          </cell>
        </row>
        <row r="320">
          <cell r="C320" t="str">
            <v>46061501</v>
          </cell>
          <cell r="D320" t="str">
            <v>G150 - .65A2</v>
          </cell>
          <cell r="E320" t="str">
            <v>เคเบิ้ลอากาศ ขนาด 150 คู่สาย เส้นผ่าศูนย์กลางตัวนำ 0.65 มม. วางในท่อร้อยสาย</v>
          </cell>
        </row>
        <row r="321">
          <cell r="C321" t="str">
            <v>46064001</v>
          </cell>
          <cell r="D321" t="str">
            <v>G400 - .65A2</v>
          </cell>
          <cell r="E321" t="str">
            <v>เคเบิ้ลอากาศ ขนาด 400 คู่สาย เส้นผ่าศูนย์กลางตัวนำ 0.65 มม. วางในท่อร้อยสาย</v>
          </cell>
        </row>
        <row r="322">
          <cell r="C322" t="str">
            <v>46060101</v>
          </cell>
          <cell r="D322" t="str">
            <v>G10 - .65A2</v>
          </cell>
          <cell r="E322" t="str">
            <v>เคเบิ้ลอากาศ ขนาด 10 คู่สาย เส้นผ่าศูนย์กลางตัวนำ 0.65 มม. วางในท่อร้อยสาย</v>
          </cell>
        </row>
        <row r="323">
          <cell r="C323" t="str">
            <v>46060201</v>
          </cell>
          <cell r="D323" t="str">
            <v>G25 - .65A2</v>
          </cell>
          <cell r="E323" t="str">
            <v>เคเบิ้ลอากาศ ขนาด 25 คู่สาย เส้นผ่าศูนย์กลางตัวนำ 0.65 มม. วางในท่อร้อยสาย</v>
          </cell>
        </row>
        <row r="324">
          <cell r="C324" t="str">
            <v>46060501</v>
          </cell>
          <cell r="D324" t="str">
            <v>G50 - .65A2</v>
          </cell>
          <cell r="E324" t="str">
            <v>เคเบิ้ลอากาศ ขนาด 50 คู่สาย เส้นผ่าศูนย์กลางตัวนำ 0.65 มม. วางในท่อร้อยสาย</v>
          </cell>
        </row>
        <row r="325">
          <cell r="C325" t="str">
            <v>46091001</v>
          </cell>
          <cell r="D325" t="str">
            <v>G100 - .9A2</v>
          </cell>
          <cell r="E325" t="str">
            <v>เคเบิ้ลอากาศ ขนาด 100 คู่สาย เส้นผ่าศูนย์กลางตัวนำ 0.9 มม. วางในท่อร้อยสาย</v>
          </cell>
        </row>
        <row r="326">
          <cell r="C326" t="str">
            <v>46092001</v>
          </cell>
          <cell r="D326" t="str">
            <v>G200 - .9A2</v>
          </cell>
          <cell r="E326" t="str">
            <v>เคเบิ้ลอากาศ ขนาด 200 คู่สาย เส้นผ่าศูนย์กลางตัวนำ 0.9 มม. วางในท่อร้อยสาย</v>
          </cell>
        </row>
        <row r="327">
          <cell r="C327" t="str">
            <v>46093001</v>
          </cell>
          <cell r="D327" t="str">
            <v>G300 - .9A2</v>
          </cell>
          <cell r="E327" t="str">
            <v>เคเบิ้ลอากาศ ขนาด 300 คู่สาย เส้นผ่าศูนย์กลางตัวนำ 0.9 มม. วางในท่อร้อยสาย</v>
          </cell>
        </row>
        <row r="328">
          <cell r="C328" t="str">
            <v>46090101</v>
          </cell>
          <cell r="D328" t="str">
            <v>G10 - .9A2</v>
          </cell>
          <cell r="E328" t="str">
            <v>เคเบิ้ลอากาศ ขนาด 10 คู่สาย เส้นผ่าศูนย์กลางตัวนำ 0.9 มม. วางในท่อร้อยสาย</v>
          </cell>
        </row>
        <row r="329">
          <cell r="C329" t="str">
            <v>46091501</v>
          </cell>
          <cell r="D329" t="str">
            <v>G150 - .9A2</v>
          </cell>
          <cell r="E329" t="str">
            <v>เคเบิ้ลอากาศ ขนาด 150 คู่สาย เส้นผ่าศูนย์กลางตัวนำ 0.9 มม. วางในท่อร้อยสาย</v>
          </cell>
        </row>
        <row r="330">
          <cell r="C330" t="str">
            <v>46090501</v>
          </cell>
          <cell r="D330" t="str">
            <v>G50 - .9A2</v>
          </cell>
          <cell r="E330" t="str">
            <v>เคเบิ้ลอากาศ ขนาด 50 คู่สาย เส้นผ่าศูนย์กลางตัวนำ 0.9 มม. วางในท่อร้อยสาย</v>
          </cell>
        </row>
        <row r="331">
          <cell r="C331" t="str">
            <v>NO</v>
          </cell>
          <cell r="D331" t="str">
            <v>G25 - .9A2</v>
          </cell>
          <cell r="E331" t="str">
            <v>เคเบิ้ลอากาศ ขนาด 25 คู่สาย เส้นผ่าศูนย์กลางตัวนำ 0.9 มม. วางในท่อร้อยสาย</v>
          </cell>
        </row>
        <row r="332">
          <cell r="C332" t="str">
            <v>46140201</v>
          </cell>
          <cell r="D332" t="str">
            <v>Y(R) G25-.4A2</v>
          </cell>
          <cell r="E332" t="str">
            <v xml:space="preserve">รื้อถอน (แบบสามารถนำกลับมาใช้) เคเบิ้ลอากาศ ขนาด 25  คู่สาย เส้นผ่าศูนย์กลางตัวนำ 0.4 มม. วางในท่อร้อยสาย </v>
          </cell>
        </row>
        <row r="333">
          <cell r="C333" t="str">
            <v>46140501</v>
          </cell>
          <cell r="D333" t="str">
            <v>Y(R) G50-.4A2</v>
          </cell>
          <cell r="E333" t="str">
            <v xml:space="preserve">รื้อถอน (แบบสามารถนำกลับมาใช้) เคเบิ้ลอากาศ ขนาด 50  คู่สาย เส้นผ่าศูนย์กลางตัวนำ 0.4 มม. วางในท่อร้อยสาย </v>
          </cell>
        </row>
        <row r="334">
          <cell r="C334" t="str">
            <v>46141001</v>
          </cell>
          <cell r="D334" t="str">
            <v>Y(R) G100-.4A2</v>
          </cell>
          <cell r="E334" t="str">
            <v xml:space="preserve">รื้อถอน (แบบสามารถนำกลับมาใช้) เคเบิ้ลอากาศ ขนาด 100  คู่สาย เส้นผ่าศูนย์กลางตัวนำ 0.4 มม. วางในท่อร้อยสาย </v>
          </cell>
        </row>
        <row r="335">
          <cell r="C335" t="str">
            <v>46142001</v>
          </cell>
          <cell r="D335" t="str">
            <v>Y(R) G200-.4A2</v>
          </cell>
          <cell r="E335" t="str">
            <v xml:space="preserve">รื้อถอน (แบบสามารถนำกลับมาใช้) เคเบิ้ลอากาศ ขนาด 200  คู่สาย เส้นผ่าศูนย์กลางตัวนำ 0.4 มม. วางในท่อร้อยสาย </v>
          </cell>
        </row>
        <row r="336">
          <cell r="C336" t="str">
            <v>46143001</v>
          </cell>
          <cell r="D336" t="str">
            <v>Y(R) G300-.4A2</v>
          </cell>
          <cell r="E336" t="str">
            <v xml:space="preserve">รื้อถอน (แบบสามารถนำกลับมาใช้) เคเบิ้ลอากาศ ขนาด 300  คู่สาย เส้นผ่าศูนย์กลางตัวนำ 0.4 มม. วางในท่อร้อยสาย </v>
          </cell>
        </row>
        <row r="337">
          <cell r="C337" t="str">
            <v>46144001</v>
          </cell>
          <cell r="D337" t="str">
            <v>Y(R) G400-.4A2</v>
          </cell>
          <cell r="E337" t="str">
            <v xml:space="preserve">รื้อถอน (แบบสามารถนำกลับมาใช้) เคเบิ้ลอากาศ ขนาด 400  คู่สาย เส้นผ่าศูนย์กลางตัวนำ 0.4 มม. วางในท่อร้อยสาย </v>
          </cell>
        </row>
        <row r="338">
          <cell r="C338" t="str">
            <v>46146001</v>
          </cell>
          <cell r="D338" t="str">
            <v>Y(R) G600-.4A2</v>
          </cell>
          <cell r="E338" t="str">
            <v xml:space="preserve">รื้อถอน (แบบสามารถนำกลับมาใช้) เคเบิ้ลอากาศ ขนาด 600  คู่สาย เส้นผ่าศูนย์กลางตัวนำ 0.4 มม. วางในท่อร้อยสาย </v>
          </cell>
        </row>
        <row r="339">
          <cell r="C339" t="str">
            <v>46149001</v>
          </cell>
          <cell r="D339" t="str">
            <v>Y(R) G900-.4A2</v>
          </cell>
          <cell r="E339" t="str">
            <v xml:space="preserve">รื้อถอน (แบบสามารถนำกลับมาใช้) เคเบิ้ลอากาศ ขนาด 900  คู่สาย เส้นผ่าศูนย์กลางตัวนำ 0.4 มม. วางในท่อร้อยสาย </v>
          </cell>
        </row>
        <row r="340">
          <cell r="C340" t="str">
            <v>46150201</v>
          </cell>
          <cell r="D340" t="str">
            <v>Y(R) G25-.5A2</v>
          </cell>
          <cell r="E340" t="str">
            <v xml:space="preserve">รื้อถอน (แบบสามารถนำกลับมาใช้) เคเบิ้ลอากาศ ขนาด 25  คู่สาย เส้นผ่าศูนย์กลางตัวนำ 0.5 มม. วางในท่อร้อยสาย </v>
          </cell>
        </row>
        <row r="341">
          <cell r="C341" t="str">
            <v>46151001</v>
          </cell>
          <cell r="D341" t="str">
            <v>Y(R) G100-.5A2</v>
          </cell>
          <cell r="E341" t="str">
            <v>รื้อถอน (แบบสามารถนำกลับมาใช้) เคเบิ้ลอากาศ ขนาด 100  คู่สาย เส้นผ่าศูนย์กลางตัวนำ 0.5 มม.  วางในท่อร้อยสาย</v>
          </cell>
        </row>
        <row r="342">
          <cell r="C342" t="str">
            <v>46153001</v>
          </cell>
          <cell r="D342" t="str">
            <v>Y(R) G300-.5A2</v>
          </cell>
          <cell r="E342" t="str">
            <v>รื้อถอน (แบบสามารถนำกลับมาใช้) เคเบิ้ลอากาศ ขนาด 300  คู่สาย เส้นผ่าศูนย์กลางตัวนำ 0.5 มม.  วางในท่อร้อยสาย</v>
          </cell>
        </row>
        <row r="343">
          <cell r="C343" t="str">
            <v>46160201</v>
          </cell>
          <cell r="D343" t="str">
            <v>Y(R) G25-.65A2</v>
          </cell>
          <cell r="E343" t="str">
            <v>รื้อถอน (แบบสามารถนำกลับมาใช้) เคเบิ้ลอากาศ ขนาด 25  คู่สาย เส้นผ่าศูนย์กลางตัวนำ 0.65 มม.  วางในท่อร้อยสาย</v>
          </cell>
        </row>
        <row r="344">
          <cell r="C344" t="str">
            <v>46161501</v>
          </cell>
          <cell r="D344" t="str">
            <v>Y(R) G150-.65A2</v>
          </cell>
          <cell r="E344" t="str">
            <v>รื้อถอน (แบบสามารถนำกลับมาใช้) เคเบิ้ลอากาศ ขนาด 150  คู่สาย เส้นผ่าศูนย์กลางตัวนำ 0.65 มม.  วางในท่อร้อยสาย</v>
          </cell>
        </row>
        <row r="345">
          <cell r="C345" t="str">
            <v>46162001</v>
          </cell>
          <cell r="D345" t="str">
            <v>Y(R) G200-.65A2</v>
          </cell>
          <cell r="E345" t="str">
            <v xml:space="preserve">รื้อถอน (แบบสามารถนำกลับมาใช้) เคเบิ้ลอากาศ ขนาด 200  คู่สาย เส้นผ่าศูนย์กลางตัวนำ 0.65 มม. วางในท่อร้อยสาย </v>
          </cell>
        </row>
        <row r="346">
          <cell r="C346" t="str">
            <v>46240501</v>
          </cell>
          <cell r="D346" t="str">
            <v>Y(N) G50-.4A2</v>
          </cell>
          <cell r="E346" t="str">
            <v>รื้อถอน (แบบไม่สามารถนำกลับมาใช้) เคเบิ้ลอากาศ ขนาด 50  คู่สาย เส้นผ่าศูนย์กลางตัวนำ 0.4 มม.  วางในท่อร้อยสาย</v>
          </cell>
        </row>
        <row r="347">
          <cell r="C347" t="str">
            <v>46241001</v>
          </cell>
          <cell r="D347" t="str">
            <v>Y(N) G100-.4A2</v>
          </cell>
          <cell r="E347" t="str">
            <v>รื้อถอน (แบบไม่สามารถนำกลับมาใช้) เคเบิ้ลอากาศ ขนาด 100  คู่สาย เส้นผ่าศูนย์กลางตัวนำ 0.4 มม.  วางในท่อร้อยสาย</v>
          </cell>
        </row>
        <row r="348">
          <cell r="C348" t="str">
            <v>46242001</v>
          </cell>
          <cell r="D348" t="str">
            <v>Y(N) G200-.4A2</v>
          </cell>
          <cell r="E348" t="str">
            <v>รื้อถอน (แบบไม่สามารถนำกลับมาใช้) เคเบิ้ลอากาศ ขนาด 200  คู่สาย เส้นผ่าศูนย์กลางตัวนำ 0.4 มม.  วางในท่อร้อยสาย</v>
          </cell>
        </row>
        <row r="349">
          <cell r="C349" t="str">
            <v>46243001</v>
          </cell>
          <cell r="D349" t="str">
            <v>Y(N) G300-.4A2</v>
          </cell>
          <cell r="E349" t="str">
            <v>รื้อถอน (แบบไม่สามารถนำกลับมาใช้) เคเบิ้ลอากาศ ขนาด 300  คู่สาย เส้นผ่าศูนย์กลางตัวนำ 0.4 มม.  วางในท่อร้อยสาย</v>
          </cell>
        </row>
        <row r="350">
          <cell r="C350" t="str">
            <v>46244001</v>
          </cell>
          <cell r="D350" t="str">
            <v>Y(N) G400-.4A2</v>
          </cell>
          <cell r="E350" t="str">
            <v>รื้อถอน (แบบไม่สามารถนำกลับมาใช้) เคเบิ้ลอากาศ ขนาด 400  คู่สาย เส้นผ่าศูนย์กลางตัวนำ 0.4 มม.  วางในท่อร้อยสาย</v>
          </cell>
        </row>
        <row r="351">
          <cell r="C351" t="str">
            <v>46246001</v>
          </cell>
          <cell r="D351" t="str">
            <v>Y(N) G600-.4A2</v>
          </cell>
          <cell r="E351" t="str">
            <v>รื้อถอน (แบบไม่สามารถนำกลับมาใช้) เคเบิ้ลอากาศ ขนาด 600  คู่สาย เส้นผ่าศูนย์กลางตัวนำ 0.4 มม.  วางในท่อร้อยสาย</v>
          </cell>
        </row>
        <row r="352">
          <cell r="C352" t="str">
            <v>46249001</v>
          </cell>
          <cell r="D352" t="str">
            <v>Y(N) G900-.4A2</v>
          </cell>
          <cell r="E352" t="str">
            <v>รื้อถอน (แบบไม่สามารถนำกลับมาใช้) เคเบิ้ลอากาศ ขนาด 900  คู่สาย เส้นผ่าศูนย์กลางตัวนำ 0.4 มม.  วางในท่อร้อยสาย</v>
          </cell>
        </row>
        <row r="353">
          <cell r="C353" t="str">
            <v>46250501</v>
          </cell>
          <cell r="D353" t="str">
            <v>Y(N) G50-.5A2</v>
          </cell>
          <cell r="E353" t="str">
            <v>รื้อถอน (แบบไม่สามารถนำกลับมาใช้) เคเบิ้ลอากาศ ขนาด 50  คู่สาย เส้นผ่าศูนย์กลางตัวนำ 0.5 มม.  วางในท่อร้อยสาย</v>
          </cell>
        </row>
        <row r="354">
          <cell r="C354" t="str">
            <v>46251501</v>
          </cell>
          <cell r="D354" t="str">
            <v>Y(N) G150-.5A2</v>
          </cell>
          <cell r="E354" t="str">
            <v>รื้อถอน (แบบไม่สามารถนำกลับมาใช้) เคเบิ้ลอากาศ ขนาด 150  คู่สาย เส้นผ่าศูนย์กลางตัวนำ 0.5 มม.  วางในท่อร้อยสาย</v>
          </cell>
        </row>
        <row r="355">
          <cell r="C355" t="str">
            <v>46251001</v>
          </cell>
          <cell r="D355" t="str">
            <v>Y(N) G100-.5A2</v>
          </cell>
          <cell r="E355" t="str">
            <v>รื้อถอน (แบบไม่สามารถนำกลับมาใช้) เคเบิ้ลอากาศ ขนาด 100  คู่สาย เส้นผ่าศูนย์กลางตัวนำ 0.5 มม.  วางในท่อร้อยสาย</v>
          </cell>
        </row>
        <row r="356">
          <cell r="C356" t="str">
            <v>46253001</v>
          </cell>
          <cell r="D356" t="str">
            <v>Y(N) G300-.5A2</v>
          </cell>
          <cell r="E356" t="str">
            <v>รื้อถอน (แบบไม่สามารถนำกลับมาใช้) เคเบิ้ลอากาศ ขนาด 300  คู่สาย เส้นผ่าศูนย์กลางตัวนำ 0.5 มม.  วางในท่อร้อยสาย</v>
          </cell>
        </row>
        <row r="357">
          <cell r="C357" t="str">
            <v>46262001</v>
          </cell>
          <cell r="D357" t="str">
            <v>Y(N) G200-.65A2</v>
          </cell>
          <cell r="E357" t="str">
            <v>รื้อถอน (แบบไม่สามารถนำกลับมาใช้) เคเบิ้ลอากาศ ขนาด 200  คู่สาย เส้นผ่าศูนย์กลางตัวนำ 0.5 มม.  วางในท่อร้อยสาย</v>
          </cell>
        </row>
        <row r="358">
          <cell r="C358" t="str">
            <v>48040501</v>
          </cell>
          <cell r="D358" t="str">
            <v>G50-.4R6</v>
          </cell>
          <cell r="E358" t="str">
            <v>เคเบิ้ลใต้ดิน ขนาด 50 คู่สาย เส้นผ่าศูนย์กลางตัวนำ 0.4 มม.</v>
          </cell>
        </row>
        <row r="359">
          <cell r="C359" t="str">
            <v>48041001</v>
          </cell>
          <cell r="D359" t="str">
            <v>G100-.4R6</v>
          </cell>
          <cell r="E359" t="str">
            <v>เคเบิ้ลใต้ดิน ขนาด 100 คู่สาย เส้นผ่าศูนย์กลางตัวนำ 0.4 มม.</v>
          </cell>
        </row>
        <row r="360">
          <cell r="C360" t="str">
            <v>48042001</v>
          </cell>
          <cell r="D360" t="str">
            <v>G200-.4R6</v>
          </cell>
          <cell r="E360" t="str">
            <v>เคเบิ้ลใต้ดิน ขนาด 200 คู่สาย เส้นผ่าศูนย์กลางตัวนำ 0.4 มม.</v>
          </cell>
        </row>
        <row r="361">
          <cell r="C361" t="str">
            <v>48043001</v>
          </cell>
          <cell r="D361" t="str">
            <v>G300-.4R6</v>
          </cell>
          <cell r="E361" t="str">
            <v>เคเบิ้ลใต้ดิน ขนาด 300 คู่สาย เส้นผ่าศูนย์กลางตัวนำ 0.4 มม.</v>
          </cell>
        </row>
        <row r="362">
          <cell r="C362" t="str">
            <v>48044001</v>
          </cell>
          <cell r="D362" t="str">
            <v>G400-.4R6</v>
          </cell>
          <cell r="E362" t="str">
            <v>เคเบิ้ลใต้ดิน ขนาด 400 คู่สาย เส้นผ่าศูนย์กลางตัวนำ 0.4 มม.</v>
          </cell>
        </row>
        <row r="363">
          <cell r="C363" t="str">
            <v>48041501</v>
          </cell>
          <cell r="D363" t="str">
            <v>G150-.4R6</v>
          </cell>
          <cell r="E363" t="str">
            <v>เคเบิ้ลใต้ดิน ขนาด 150 คู่สาย เส้นผ่าศูนย์กลางตัวนำ 0.4 มม.</v>
          </cell>
        </row>
        <row r="364">
          <cell r="C364" t="str">
            <v>48046001</v>
          </cell>
          <cell r="D364" t="str">
            <v>G600-.4R6</v>
          </cell>
          <cell r="E364" t="str">
            <v>เคเบิ้ลใต้ดิน ขนาด 600 คู่สาย เส้นผ่าศูนย์กลางตัวนำ 0.4 มม.</v>
          </cell>
        </row>
        <row r="365">
          <cell r="C365" t="str">
            <v>48049001</v>
          </cell>
          <cell r="D365" t="str">
            <v>G900-.4R6</v>
          </cell>
          <cell r="E365" t="str">
            <v>เคเบิ้ลใต้ดิน ขนาด 900 คู่สาย เส้นผ่าศูนย์กลางตัวนำ 0.4 มม.</v>
          </cell>
        </row>
        <row r="366">
          <cell r="C366" t="str">
            <v>88041201</v>
          </cell>
          <cell r="D366" t="str">
            <v>G1200-.4R6</v>
          </cell>
          <cell r="E366" t="str">
            <v>เคเบิ้ลใต้ดิน ขนาด 1200 คู่สาย เส้นผ่าศูนย์กลางตัวนำ 0.4 มม.</v>
          </cell>
        </row>
        <row r="367">
          <cell r="C367" t="str">
            <v>88041501</v>
          </cell>
          <cell r="D367" t="str">
            <v>G1500-.4R6</v>
          </cell>
          <cell r="E367" t="str">
            <v>เคเบิ้ลใต้ดิน ขนาด 1500 คู่สาย เส้นผ่าศูนย์กลางตัวนำ 0.4 มม.</v>
          </cell>
        </row>
        <row r="368">
          <cell r="C368" t="str">
            <v>88041801</v>
          </cell>
          <cell r="D368" t="str">
            <v>G1800-.4R6</v>
          </cell>
          <cell r="E368" t="str">
            <v>เคเบิ้ลใต้ดิน ขนาด 1800 คู่สาย เส้นผ่าศูนย์กลางตัวนำ 0.4 มม.</v>
          </cell>
        </row>
        <row r="369">
          <cell r="C369" t="str">
            <v>88042101</v>
          </cell>
          <cell r="D369" t="str">
            <v>G2100-.4R6</v>
          </cell>
          <cell r="E369" t="str">
            <v>เคเบิ้ลใต้ดิน ขนาด 2100 คู่สาย เส้นผ่าศูนย์กลางตัวนำ 0.4 มม.</v>
          </cell>
        </row>
        <row r="370">
          <cell r="C370" t="str">
            <v>88042401</v>
          </cell>
          <cell r="D370" t="str">
            <v>G2400-.4R6</v>
          </cell>
          <cell r="E370" t="str">
            <v>เคเบิ้ลใต้ดิน ขนาด 2400 คู่สาย เส้นผ่าศูนย์กลางตัวนำ 0.4 มม.</v>
          </cell>
        </row>
        <row r="371">
          <cell r="C371" t="str">
            <v>88042701</v>
          </cell>
          <cell r="D371" t="str">
            <v>G2700-.4R6</v>
          </cell>
          <cell r="E371" t="str">
            <v>เคเบิ้ลใต้ดิน ขนาด 2700 คู่สาย เส้นผ่าศูนย์กลางตัวนำ 0.4 มม.</v>
          </cell>
        </row>
        <row r="372">
          <cell r="C372" t="str">
            <v>88043001</v>
          </cell>
          <cell r="D372" t="str">
            <v>G3000-.4R6</v>
          </cell>
          <cell r="E372" t="str">
            <v>เคเบิ้ลใต้ดิน ขนาด 3000 คู่สาย เส้นผ่าศูนย์กลางตัวนำ 0.4 มม.</v>
          </cell>
        </row>
        <row r="373">
          <cell r="C373" t="str">
            <v>48050501</v>
          </cell>
          <cell r="D373" t="str">
            <v>G50-.5R6</v>
          </cell>
          <cell r="E373" t="str">
            <v>เคเบิ้ลใต้ดิน ขนาด 50 คู่สาย เส้นผ่าศูนย์กลางตัวนำ 0.5 มม.</v>
          </cell>
        </row>
        <row r="374">
          <cell r="C374" t="str">
            <v>48051001</v>
          </cell>
          <cell r="D374" t="str">
            <v>G100-.5R6</v>
          </cell>
          <cell r="E374" t="str">
            <v>เคเบิ้ลใต้ดิน ขนาด 100 คู่สาย เส้นผ่าศูนย์กลางตัวนำ 0.5 มม.</v>
          </cell>
        </row>
        <row r="375">
          <cell r="C375" t="str">
            <v>48052001</v>
          </cell>
          <cell r="D375" t="str">
            <v>G200-.5R6</v>
          </cell>
          <cell r="E375" t="str">
            <v>เคเบิ้ลใต้ดิน ขนาด 200 คู่สาย เส้นผ่าศูนย์กลางตัวนำ 0.5 มม.</v>
          </cell>
        </row>
        <row r="376">
          <cell r="C376" t="str">
            <v>48053001</v>
          </cell>
          <cell r="D376" t="str">
            <v>G300-.5R6</v>
          </cell>
          <cell r="E376" t="str">
            <v>เคเบิ้ลใต้ดิน ขนาด 300 คู่สาย เส้นผ่าศูนย์กลางตัวนำ 0.5 มม.</v>
          </cell>
        </row>
        <row r="377">
          <cell r="C377" t="str">
            <v>48054001</v>
          </cell>
          <cell r="D377" t="str">
            <v>G400-.5R6</v>
          </cell>
          <cell r="E377" t="str">
            <v>เคเบิ้ลใต้ดิน ขนาด 400 คู่สาย เส้นผ่าศูนย์กลางตัวนำ 0.5 มม.</v>
          </cell>
        </row>
        <row r="378">
          <cell r="C378" t="str">
            <v>48051501</v>
          </cell>
          <cell r="D378" t="str">
            <v>G150-.5R6</v>
          </cell>
          <cell r="E378" t="str">
            <v>เคเบิ้ลใต้ดิน ขนาด 150 คู่สาย เส้นผ่าศูนย์กลางตัวนำ 0.5 มม.</v>
          </cell>
        </row>
        <row r="379">
          <cell r="C379" t="str">
            <v>48056001</v>
          </cell>
          <cell r="D379" t="str">
            <v>G600-.5R6</v>
          </cell>
          <cell r="E379" t="str">
            <v>เคเบิ้ลใต้ดิน ขนาด 600 คู่สาย เส้นผ่าศูนย์กลางตัวนำ 0.5 มม.</v>
          </cell>
        </row>
        <row r="380">
          <cell r="C380" t="str">
            <v>48059001</v>
          </cell>
          <cell r="D380" t="str">
            <v>G900-.5R6</v>
          </cell>
          <cell r="E380" t="str">
            <v>เคเบิ้ลใต้ดิน ขนาด 900 คู่สาย เส้นผ่าศูนย์กลางตัวนำ 0.5 มม.</v>
          </cell>
        </row>
        <row r="381">
          <cell r="C381" t="str">
            <v>88051201</v>
          </cell>
          <cell r="D381" t="str">
            <v>G1200-.5R6</v>
          </cell>
          <cell r="E381" t="str">
            <v>เคเบิ้ลใต้ดิน ขนาด 1200 คู่สาย เส้นผ่าศูนย์กลางตัวนำ 0.5 มม.</v>
          </cell>
        </row>
        <row r="382">
          <cell r="C382" t="str">
            <v>88051501</v>
          </cell>
          <cell r="D382" t="str">
            <v>G1500-.5R6</v>
          </cell>
          <cell r="E382" t="str">
            <v>เคเบิ้ลใต้ดิน ขนาด 1500 คู่สาย เส้นผ่าศูนย์กลางตัวนำ 0.5 มม.</v>
          </cell>
        </row>
        <row r="383">
          <cell r="C383" t="str">
            <v>88051801</v>
          </cell>
          <cell r="D383" t="str">
            <v>G1800-.5R6</v>
          </cell>
          <cell r="E383" t="str">
            <v>เคเบิ้ลใต้ดิน ขนาด 1800 คู่สาย เส้นผ่าศูนย์กลางตัวนำ 0.5 มม.</v>
          </cell>
        </row>
        <row r="384">
          <cell r="C384" t="str">
            <v>48060501</v>
          </cell>
          <cell r="D384" t="str">
            <v>G50-.65R6</v>
          </cell>
          <cell r="E384" t="str">
            <v>เคเบิ้ลใต้ดิน ขนาด 50 คู่สาย เส้นผ่าศูนย์กลางตัวนำ 0.65 มม.</v>
          </cell>
        </row>
        <row r="385">
          <cell r="C385" t="str">
            <v>48061001</v>
          </cell>
          <cell r="D385" t="str">
            <v>G100-.65R6</v>
          </cell>
          <cell r="E385" t="str">
            <v>เคเบิ้ลใต้ดิน ขนาด 100 คู่สาย เส้นผ่าศูนย์กลางตัวนำ 0.65 มม.</v>
          </cell>
        </row>
        <row r="386">
          <cell r="C386" t="str">
            <v>48062001</v>
          </cell>
          <cell r="D386" t="str">
            <v>G200-.65R6</v>
          </cell>
          <cell r="E386" t="str">
            <v>เคเบิ้ลใต้ดิน ขนาด 200 คู่สาย เส้นผ่าศูนย์กลางตัวนำ 0.65 มม.</v>
          </cell>
        </row>
        <row r="387">
          <cell r="C387" t="str">
            <v>48063001</v>
          </cell>
          <cell r="D387" t="str">
            <v>G300-.65R6</v>
          </cell>
          <cell r="E387" t="str">
            <v>เคเบิ้ลใต้ดิน ขนาด 300 คู่สาย เส้นผ่าศูนย์กลางตัวนำ 0.65 มม.</v>
          </cell>
        </row>
        <row r="388">
          <cell r="C388" t="str">
            <v>48064001</v>
          </cell>
          <cell r="D388" t="str">
            <v>G400-.65R6</v>
          </cell>
          <cell r="E388" t="str">
            <v>เคเบิ้ลใต้ดิน ขนาด 400 คู่สาย เส้นผ่าศูนย์กลางตัวนำ 0.65 มม.</v>
          </cell>
        </row>
        <row r="389">
          <cell r="C389" t="str">
            <v>48061501</v>
          </cell>
          <cell r="D389" t="str">
            <v>G150-.65R6</v>
          </cell>
          <cell r="E389" t="str">
            <v>เคเบิ้ลใต้ดิน ขนาด 150 คู่สาย เส้นผ่าศูนย์กลางตัวนำ 0.65 มม.</v>
          </cell>
        </row>
        <row r="390">
          <cell r="C390" t="str">
            <v>48066001</v>
          </cell>
          <cell r="D390" t="str">
            <v>G600-.65R6</v>
          </cell>
          <cell r="E390" t="str">
            <v>เคเบิ้ลใต้ดิน ขนาด 600 คู่สาย เส้นผ่าศูนย์กลางตัวนำ 0.65 มม.</v>
          </cell>
        </row>
        <row r="391">
          <cell r="C391" t="str">
            <v>48069001</v>
          </cell>
          <cell r="D391" t="str">
            <v>G900-.65R6</v>
          </cell>
          <cell r="E391" t="str">
            <v>เคเบิ้ลใต้ดิน ขนาด 900 คู่สาย เส้นผ่าศูนย์กลางตัวนำ 0.65 มม.</v>
          </cell>
        </row>
        <row r="392">
          <cell r="C392" t="str">
            <v>88061201</v>
          </cell>
          <cell r="D392" t="str">
            <v>G1200-.65R6</v>
          </cell>
          <cell r="E392" t="str">
            <v>เคเบิ้ลใต้ดิน ขนาด 1200 คู่สาย เส้นผ่าศูนย์กลางตัวนำ 0.65 มม.</v>
          </cell>
        </row>
        <row r="393">
          <cell r="C393" t="str">
            <v>48090501</v>
          </cell>
          <cell r="D393" t="str">
            <v>G50-.9R6</v>
          </cell>
          <cell r="E393" t="str">
            <v>เคเบิ้ลใต้ดิน ขนาด 50 คู่สาย เส้นผ่าศูนย์กลางตัวนำ 0.9 มม.</v>
          </cell>
        </row>
        <row r="394">
          <cell r="C394" t="str">
            <v>48091001</v>
          </cell>
          <cell r="D394" t="str">
            <v>G100-.9R6</v>
          </cell>
          <cell r="E394" t="str">
            <v>เคเบิ้ลใต้ดิน ขนาด 100 คู่สาย เส้นผ่าศูนย์กลางตัวนำ 0.9 มม.</v>
          </cell>
        </row>
        <row r="395">
          <cell r="C395" t="str">
            <v>48092001</v>
          </cell>
          <cell r="D395" t="str">
            <v>G200-.9R6</v>
          </cell>
          <cell r="E395" t="str">
            <v>เคเบิ้ลใต้ดิน ขนาด 200 คู่สาย เส้นผ่าศูนย์กลางตัวนำ 0.9 มม.</v>
          </cell>
        </row>
        <row r="396">
          <cell r="C396" t="str">
            <v>48093001</v>
          </cell>
          <cell r="D396" t="str">
            <v>G300-.9R6</v>
          </cell>
          <cell r="E396" t="str">
            <v>เคเบิ้ลใต้ดิน ขนาด 300 คู่สาย เส้นผ่าศูนย์กลางตัวนำ 0.9 มม.</v>
          </cell>
        </row>
        <row r="397">
          <cell r="C397" t="str">
            <v>48094001</v>
          </cell>
          <cell r="D397" t="str">
            <v>G400-.9R6</v>
          </cell>
          <cell r="E397" t="str">
            <v>เคเบิ้ลใต้ดิน ขนาด 400 คู่สาย เส้นผ่าศูนย์กลางตัวนำ 0.9 มม.</v>
          </cell>
        </row>
        <row r="398">
          <cell r="C398" t="str">
            <v>48091501</v>
          </cell>
          <cell r="D398" t="str">
            <v>G150-.9R6</v>
          </cell>
          <cell r="E398" t="str">
            <v>เคเบิ้ลใต้ดิน ขนาด 150 คู่สาย เส้นผ่าศูนย์กลางตัวนำ 0.9 มม.</v>
          </cell>
        </row>
        <row r="399">
          <cell r="C399" t="str">
            <v>48096001</v>
          </cell>
          <cell r="D399" t="str">
            <v>G600-.9R6</v>
          </cell>
          <cell r="E399" t="str">
            <v>เคเบิ้ลใต้ดิน ขนาด 600 คู่สาย เส้นผ่าศูนย์กลางตัวนำ 0.9 มม.</v>
          </cell>
        </row>
        <row r="400">
          <cell r="C400" t="str">
            <v>48140501</v>
          </cell>
          <cell r="D400" t="str">
            <v>Y(R) G50-.4R6</v>
          </cell>
          <cell r="E400" t="str">
            <v>รื้อถอน (แบบสามารถนำกลับมาใช้) เคเบิ้ลใต้ดิน ขนาด 50 คู่สาย เส้นผ่าศูนย์กลางตัวนำ 0.4 มม.</v>
          </cell>
        </row>
        <row r="401">
          <cell r="C401" t="str">
            <v>48141001</v>
          </cell>
          <cell r="D401" t="str">
            <v>Y(R) G100-.4R6</v>
          </cell>
          <cell r="E401" t="str">
            <v>รื้อถอน (แบบสามารถนำกลับมาใช้) เคเบิ้ลใต้ดิน ขนาด 100 คู่สาย เส้นผ่าศูนย์กลางตัวนำ 0.4 มม.</v>
          </cell>
        </row>
        <row r="402">
          <cell r="C402" t="str">
            <v>48142001</v>
          </cell>
          <cell r="D402" t="str">
            <v>Y(R) G200-.4R6</v>
          </cell>
          <cell r="E402" t="str">
            <v>รื้อถอน (แบบสามารถนำกลับมาใช้) เคเบิ้ลใต้ดิน ขนาด 200 คู่สาย เส้นผ่าศูนย์กลางตัวนำ 0.4 มม.</v>
          </cell>
        </row>
        <row r="403">
          <cell r="C403" t="str">
            <v>48143001</v>
          </cell>
          <cell r="D403" t="str">
            <v>Y(R) G300-.4R6</v>
          </cell>
          <cell r="E403" t="str">
            <v>รื้อถอน (แบบสามารถนำกลับมาใช้) เคเบิ้ลใต้ดิน ขนาด 300 คู่สาย เส้นผ่าศูนย์กลางตัวนำ 0.4 มม.</v>
          </cell>
        </row>
        <row r="404">
          <cell r="C404" t="str">
            <v>48144001</v>
          </cell>
          <cell r="D404" t="str">
            <v>Y(R) G400-.4R6</v>
          </cell>
          <cell r="E404" t="str">
            <v>รื้อถอน (แบบสามารถนำกลับมาใช้) เคเบิ้ลใต้ดิน ขนาด 400 คู่สาย เส้นผ่าศูนย์กลางตัวนำ 0.4 มม.</v>
          </cell>
        </row>
        <row r="405">
          <cell r="C405" t="str">
            <v>48146001</v>
          </cell>
          <cell r="D405" t="str">
            <v>Y(R) G600-.4R6</v>
          </cell>
          <cell r="E405" t="str">
            <v>รื้อถอน (แบบสามารถนำกลับมาใช้) เคเบิ้ลใต้ดิน ขนาด 600 คู่สาย เส้นผ่าศูนย์กลางตัวนำ 0.4 มม.</v>
          </cell>
        </row>
        <row r="406">
          <cell r="C406" t="str">
            <v>48149001</v>
          </cell>
          <cell r="D406" t="str">
            <v>Y(R) G900-.4R6</v>
          </cell>
          <cell r="E406" t="str">
            <v>รื้อถอน (แบบสามารถนำกลับมาใช้) เคเบิ้ลใต้ดิน ขนาด 900 คู่สาย เส้นผ่าศูนย์กลางตัวนำ 0.4 มม.</v>
          </cell>
        </row>
        <row r="407">
          <cell r="C407" t="str">
            <v>88141201</v>
          </cell>
          <cell r="D407" t="str">
            <v>Y(R) G1200-.4R6</v>
          </cell>
          <cell r="E407" t="str">
            <v>รื้อถอน (แบบสามารถนำกลับมาใช้) เคเบิ้ลใต้ดิน ขนาด 1200 คู่สาย เส้นผ่าศูนย์กลางตัวนำ 0.4 มม.</v>
          </cell>
        </row>
        <row r="408">
          <cell r="C408" t="str">
            <v>88141501</v>
          </cell>
          <cell r="D408" t="str">
            <v>Y(R) G1500-.4R6</v>
          </cell>
          <cell r="E408" t="str">
            <v>รื้อถอน (แบบสามารถนำกลับมาใช้) เคเบิ้ลใต้ดิน ขนาด 1500 คู่สาย เส้นผ่าศูนย์กลางตัวนำ 0.4 มม.</v>
          </cell>
        </row>
        <row r="409">
          <cell r="C409" t="str">
            <v>88141801</v>
          </cell>
          <cell r="D409" t="str">
            <v>Y(R) G1800-.4R6</v>
          </cell>
          <cell r="E409" t="str">
            <v>รื้อถอน (แบบสามารถนำกลับมาใช้) เคเบิ้ลใต้ดิน ขนาด 1800 คู่สาย เส้นผ่าศูนย์กลางตัวนำ 0.4 มม.</v>
          </cell>
        </row>
        <row r="410">
          <cell r="C410" t="str">
            <v>88142101</v>
          </cell>
          <cell r="D410" t="str">
            <v>Y(R) G2100-.4R6</v>
          </cell>
          <cell r="E410" t="str">
            <v>รื้อถอน (แบบสามารถนำกลับมาใช้) เคเบิ้ลใต้ดิน ขนาด 2100 คู่สาย เส้นผ่าศูนย์กลางตัวนำ 0.4 มม.</v>
          </cell>
        </row>
        <row r="411">
          <cell r="C411" t="str">
            <v>88142401</v>
          </cell>
          <cell r="D411" t="str">
            <v>Y(R) G2400-.4R6</v>
          </cell>
          <cell r="E411" t="str">
            <v>รื้อถอน (แบบสามารถนำกลับมาใช้) เคเบิ้ลใต้ดิน ขนาด 2400 คู่สาย เส้นผ่าศูนย์กลางตัวนำ 0.4 มม.</v>
          </cell>
        </row>
        <row r="412">
          <cell r="C412" t="str">
            <v>88142701</v>
          </cell>
          <cell r="D412" t="str">
            <v>Y(R) G2700-.4R6</v>
          </cell>
          <cell r="E412" t="str">
            <v>รื้อถอน (แบบสามารถนำกลับมาใช้) เคเบิ้ลใต้ดิน ขนาด 2700 คู่สาย เส้นผ่าศูนย์กลางตัวนำ 0.4 มม.</v>
          </cell>
        </row>
        <row r="413">
          <cell r="C413" t="str">
            <v>88143001</v>
          </cell>
          <cell r="D413" t="str">
            <v>Y(R) G3000-.4R6</v>
          </cell>
          <cell r="E413" t="str">
            <v>รื้อถอน (แบบสามารถนำกลับมาใช้) เคเบิ้ลใต้ดิน ขนาด 3000 คู่สาย เส้นผ่าศูนย์กลางตัวนำ 0.4 มม.</v>
          </cell>
        </row>
        <row r="414">
          <cell r="C414" t="str">
            <v>48151001</v>
          </cell>
          <cell r="D414" t="str">
            <v>Y(R) G100-.5R6</v>
          </cell>
          <cell r="E414" t="str">
            <v>รื้อถอน (แบบสามารถนำกลับมาใช้) เคเบิ้ลใต้ดิน ขนาด 100 คู่สาย เส้นผ่าศูนย์กลางตัวนำ 0.5 มม.</v>
          </cell>
        </row>
        <row r="415">
          <cell r="C415" t="str">
            <v>48152001</v>
          </cell>
          <cell r="D415" t="str">
            <v>Y(R) G200-.5R6</v>
          </cell>
          <cell r="E415" t="str">
            <v>รื้อถอน (แบบสามารถนำกลับมาใช้) เคเบิ้ลใต้ดิน ขนาด 200 คู่สาย เส้นผ่าศูนย์กลางตัวนำ 0.5 มม.</v>
          </cell>
        </row>
        <row r="416">
          <cell r="C416" t="str">
            <v>48153001</v>
          </cell>
          <cell r="D416" t="str">
            <v>Y(R) G300-.5R6</v>
          </cell>
          <cell r="E416" t="str">
            <v>รื้อถอน (แบบสามารถนำกลับมาใช้) เคเบิ้ลใต้ดิน ขนาด 300 คู่สาย เส้นผ่าศูนย์กลางตัวนำ 0.5 มม.</v>
          </cell>
        </row>
        <row r="417">
          <cell r="C417" t="str">
            <v>48154001</v>
          </cell>
          <cell r="D417" t="str">
            <v>Y(R) G400-.5R6</v>
          </cell>
          <cell r="E417" t="str">
            <v>รื้อถอน (แบบสามารถนำกลับมาใช้) เคเบิ้ลใต้ดิน ขนาด 400 คู่สาย เส้นผ่าศูนย์กลางตัวนำ 0.5 มม.</v>
          </cell>
        </row>
        <row r="418">
          <cell r="C418" t="str">
            <v>48156001</v>
          </cell>
          <cell r="D418" t="str">
            <v>Y(R) G600-.5R6</v>
          </cell>
          <cell r="E418" t="str">
            <v>รื้อถอน (แบบสามารถนำกลับมาใช้) เคเบิ้ลใต้ดิน ขนาด 600 คู่สาย เส้นผ่าศูนย์กลางตัวนำ 0.5 มม.</v>
          </cell>
        </row>
        <row r="419">
          <cell r="C419" t="str">
            <v>48159001</v>
          </cell>
          <cell r="D419" t="str">
            <v>Y(R) G900-.5R6</v>
          </cell>
          <cell r="E419" t="str">
            <v>รื้อถอน (แบบสามารถนำกลับมาใช้) เคเบิ้ลใต้ดิน ขนาด 900 คู่สาย เส้นผ่าศูนย์กลางตัวนำ 0.5 มม.</v>
          </cell>
        </row>
        <row r="420">
          <cell r="C420" t="str">
            <v>88151201</v>
          </cell>
          <cell r="D420" t="str">
            <v>Y(R) G1200-.5R6</v>
          </cell>
          <cell r="E420" t="str">
            <v>รื้อถอน (แบบสามารถนำกลับมาใช้) เคเบิ้ลใต้ดิน ขนาด 1200 คู่สาย เส้นผ่าศูนย์กลางตัวนำ 0.5 มม.</v>
          </cell>
        </row>
        <row r="421">
          <cell r="C421" t="str">
            <v>88151501</v>
          </cell>
          <cell r="D421" t="str">
            <v>Y(R) G1500-.5R6</v>
          </cell>
          <cell r="E421" t="str">
            <v>รื้อถอน (แบบสามารถนำกลับมาใช้) เคเบิ้ลใต้ดิน ขนาด 1500 คู่สาย เส้นผ่าศูนย์กลางตัวนำ 0.5 มม.</v>
          </cell>
        </row>
        <row r="422">
          <cell r="C422" t="str">
            <v>88151801</v>
          </cell>
          <cell r="D422" t="str">
            <v>Y(R) G1800-.5R6</v>
          </cell>
          <cell r="E422" t="str">
            <v>รื้อถอน (แบบสามารถนำกลับมาใช้) เคเบิ้ลใต้ดิน ขนาด 1800 คู่สาย เส้นผ่าศูนย์กลางตัวนำ 0.5 มม.</v>
          </cell>
        </row>
        <row r="423">
          <cell r="C423" t="str">
            <v>48161001</v>
          </cell>
          <cell r="D423" t="str">
            <v>Y(R) G100-.65R6</v>
          </cell>
          <cell r="E423" t="str">
            <v>รื้อถอน (แบบสามารถนำกลับมาใช้) เคเบิ้ลใต้ดิน ขนาด 100 คู่สาย เส้นผ่าศูนย์กลางตัวนำ 0.65 มม.</v>
          </cell>
        </row>
        <row r="424">
          <cell r="C424" t="str">
            <v>48163001</v>
          </cell>
          <cell r="D424" t="str">
            <v>Y(R) G300-.65R6</v>
          </cell>
          <cell r="E424" t="str">
            <v>รื้อถอน (แบบสามารถนำกลับมาใช้) เคเบิ้ลใต้ดิน ขนาด 300 คู่สาย เส้นผ่าศูนย์กลางตัวนำ 0.65 มม.</v>
          </cell>
        </row>
        <row r="425">
          <cell r="C425" t="str">
            <v>48164001</v>
          </cell>
          <cell r="D425" t="str">
            <v>Y(R) G400-.65R6</v>
          </cell>
          <cell r="E425" t="str">
            <v>รื้อถอน (แบบสามารถนำกลับมาใช้) เคเบิ้ลใต้ดิน ขนาด 400 คู่สาย เส้นผ่าศูนย์กลางตัวนำ 0.65 มม.</v>
          </cell>
        </row>
        <row r="426">
          <cell r="C426" t="str">
            <v>48166001</v>
          </cell>
          <cell r="D426" t="str">
            <v>Y(R) G600-.65R6</v>
          </cell>
          <cell r="E426" t="str">
            <v>รื้อถอน (แบบสามารถนำกลับมาใช้) เคเบิ้ลใต้ดิน ขนาด 600 คู่สาย เส้นผ่าศูนย์กลางตัวนำ 0.65 มม.</v>
          </cell>
        </row>
        <row r="427">
          <cell r="C427" t="str">
            <v>48169001</v>
          </cell>
          <cell r="D427" t="str">
            <v>Y(R) G900-.65R6</v>
          </cell>
          <cell r="E427" t="str">
            <v>รื้อถอน (แบบสามารถนำกลับมาใช้) เคเบิ้ลใต้ดิน ขนาด 900 คู่สาย เส้นผ่าศูนย์กลางตัวนำ 0.65 มม.</v>
          </cell>
        </row>
        <row r="428">
          <cell r="C428" t="str">
            <v>88161201</v>
          </cell>
          <cell r="D428" t="str">
            <v>Y(R) G1200-.65R6</v>
          </cell>
          <cell r="E428" t="str">
            <v>รื้อถอน (แบบสามารถนำกลับมาใช้) เคเบิ้ลใต้ดิน ขนาด 1200 คู่สาย เส้นผ่าศูนย์กลางตัวนำ 0.65 มม.</v>
          </cell>
        </row>
        <row r="429">
          <cell r="C429" t="str">
            <v>48240501</v>
          </cell>
          <cell r="D429" t="str">
            <v>Y(N) G50-.4R6</v>
          </cell>
          <cell r="E429" t="str">
            <v>รื้อถอน (แบบไม่สามารถนำกลับมาใช้) เคเบิ้ลใต้ดิน ขนาด 50 คู่สาย เส้นผ่าศูนย์กลางตัวนำ 0.4 มม.</v>
          </cell>
        </row>
        <row r="430">
          <cell r="C430" t="str">
            <v>48241001</v>
          </cell>
          <cell r="D430" t="str">
            <v>Y(N) G100-.4R6</v>
          </cell>
          <cell r="E430" t="str">
            <v>รื้อถอน (แบบไม่สามารถนำกลับมาใช้) เคเบิ้ลใต้ดิน ขนาด 100 คู่สาย เส้นผ่าศูนย์กลางตัวนำ 0.4 มม.</v>
          </cell>
        </row>
        <row r="431">
          <cell r="C431" t="str">
            <v>48242001</v>
          </cell>
          <cell r="D431" t="str">
            <v>Y(N) G200-.4R6</v>
          </cell>
          <cell r="E431" t="str">
            <v>รื้อถอน (แบบไม่สามารถนำกลับมาใช้) เคเบิ้ลใต้ดิน ขนาด 200 คู่สาย เส้นผ่าศูนย์กลางตัวนำ 0.4 มม.</v>
          </cell>
        </row>
        <row r="432">
          <cell r="C432" t="str">
            <v>48243001</v>
          </cell>
          <cell r="D432" t="str">
            <v>Y(N) G300-.4R6</v>
          </cell>
          <cell r="E432" t="str">
            <v>รื้อถอน (แบบไม่สามารถนำกลับมาใช้) เคเบิ้ลใต้ดิน ขนาด 300 คู่สาย เส้นผ่าศูนย์กลางตัวนำ 0.4 มม.</v>
          </cell>
        </row>
        <row r="433">
          <cell r="C433" t="str">
            <v>48244001</v>
          </cell>
          <cell r="D433" t="str">
            <v>Y(N) G400-.4R6</v>
          </cell>
          <cell r="E433" t="str">
            <v>รื้อถอน (แบบไม่สามารถนำกลับมาใช้) เคเบิ้ลใต้ดิน ขนาด 400 คู่สาย เส้นผ่าศูนย์กลางตัวนำ 0.4 มม.</v>
          </cell>
        </row>
        <row r="434">
          <cell r="C434" t="str">
            <v>48246001</v>
          </cell>
          <cell r="D434" t="str">
            <v>Y(N) G600-.4R6</v>
          </cell>
          <cell r="E434" t="str">
            <v>รื้อถอน (แบบไม่สามารถนำกลับมาใช้) เคเบิ้ลใต้ดิน ขนาด 600 คู่สาย เส้นผ่าศูนย์กลางตัวนำ 0.4 มม.</v>
          </cell>
        </row>
        <row r="435">
          <cell r="C435" t="str">
            <v>48249001</v>
          </cell>
          <cell r="D435" t="str">
            <v>Y(N) G900-.4R6</v>
          </cell>
          <cell r="E435" t="str">
            <v>รื้อถอน (แบบไม่สามารถนำกลับมาใช้) เคเบิ้ลใต้ดิน ขนาด 900 คู่สาย เส้นผ่าศูนย์กลางตัวนำ 0.4 มม.</v>
          </cell>
        </row>
        <row r="436">
          <cell r="C436" t="str">
            <v>88241201</v>
          </cell>
          <cell r="D436" t="str">
            <v>Y(N) G1200-.4R6</v>
          </cell>
          <cell r="E436" t="str">
            <v>รื้อถอน (แบบไม่สามารถนำกลับมาใช้) เคเบิ้ลใต้ดิน ขนาด 1200 คู่สาย เส้นผ่าศูนย์กลางตัวนำ 0.4 มม.</v>
          </cell>
        </row>
        <row r="437">
          <cell r="C437" t="str">
            <v>NO</v>
          </cell>
          <cell r="D437" t="str">
            <v>Y(N) G1500-.4R6</v>
          </cell>
          <cell r="E437" t="str">
            <v>รื้อถอน (แบบไม่สามารถนำกลับมาใช้) เคเบิ้ลใต้ดิน ขนาด 1500 คู่สาย เส้นผ่าศูนย์กลางตัวนำ 0.4 มม.</v>
          </cell>
        </row>
        <row r="438">
          <cell r="C438" t="str">
            <v>88241801</v>
          </cell>
          <cell r="D438" t="str">
            <v>Y(N) G1800-.4R6</v>
          </cell>
          <cell r="E438" t="str">
            <v>รื้อถอน (แบบไม่สามารถนำกลับมาใช้) เคเบิ้ลใต้ดิน ขนาด 1800 คู่สาย เส้นผ่าศูนย์กลางตัวนำ 0.4 มม.</v>
          </cell>
        </row>
        <row r="439">
          <cell r="C439" t="str">
            <v>88242101</v>
          </cell>
          <cell r="D439" t="str">
            <v>Y(N) G2100-.4R6</v>
          </cell>
          <cell r="E439" t="str">
            <v>รื้อถอน (แบบไม่สามารถนำกลับมาใช้) เคเบิ้ลใต้ดิน ขนาด 2100 คู่สาย เส้นผ่าศูนย์กลางตัวนำ 0.4 มม.</v>
          </cell>
        </row>
        <row r="440">
          <cell r="C440" t="str">
            <v>88242401</v>
          </cell>
          <cell r="D440" t="str">
            <v>Y(N) G2400-.4R6</v>
          </cell>
          <cell r="E440" t="str">
            <v>รื้อถอน (แบบไม่สามารถนำกลับมาใช้) เคเบิ้ลใต้ดิน ขนาด 2400 คู่สาย เส้นผ่าศูนย์กลางตัวนำ 0.4 มม.</v>
          </cell>
        </row>
        <row r="441">
          <cell r="C441" t="str">
            <v>88242701</v>
          </cell>
          <cell r="D441" t="str">
            <v>Y(N) G2700-.4R6</v>
          </cell>
          <cell r="E441" t="str">
            <v>รื้อถอน (แบบไม่สามารถนำกลับมาใช้) เคเบิ้ลใต้ดิน ขนาด 2700 คู่สาย เส้นผ่าศูนย์กลางตัวนำ 0.4 มม.</v>
          </cell>
        </row>
        <row r="442">
          <cell r="C442" t="str">
            <v>88243001</v>
          </cell>
          <cell r="D442" t="str">
            <v>Y(N) G3000-.4R6</v>
          </cell>
          <cell r="E442" t="str">
            <v>รื้อถอน (แบบไม่สามารถนำกลับมาใช้) เคเบิ้ลใต้ดิน ขนาด 3000 คู่สาย เส้นผ่าศูนย์กลางตัวนำ 0.4 มม.</v>
          </cell>
        </row>
        <row r="443">
          <cell r="C443" t="str">
            <v>NO</v>
          </cell>
          <cell r="D443" t="str">
            <v>Y(N) G50-.5R6</v>
          </cell>
          <cell r="E443" t="str">
            <v>รื้อถอน (แบบไม่สามารถนำกลับมาใช้) เคเบิ้ลใต้ดิน ขนาด 50 คู่สาย เส้นผ่าศูนย์กลางตัวนำ 0.5 มม.</v>
          </cell>
        </row>
        <row r="444">
          <cell r="C444" t="str">
            <v>48251001</v>
          </cell>
          <cell r="D444" t="str">
            <v>Y(N) G100-.5R6</v>
          </cell>
          <cell r="E444" t="str">
            <v>รื้อถอน (แบบไม่สามารถนำกลับมาใช้) เคเบิ้ลใต้ดิน ขนาด 100 คู่สาย เส้นผ่าศูนย์กลางตัวนำ 0.5 มม.</v>
          </cell>
        </row>
        <row r="445">
          <cell r="C445" t="str">
            <v>48252001</v>
          </cell>
          <cell r="D445" t="str">
            <v>Y(N) G200-.5R6</v>
          </cell>
          <cell r="E445" t="str">
            <v>รื้อถอน (แบบไม่สามารถนำกลับมาใช้) เคเบิ้ลใต้ดิน ขนาด 200 คู่สาย เส้นผ่าศูนย์กลางตัวนำ 0.5 มม.</v>
          </cell>
        </row>
        <row r="446">
          <cell r="C446" t="str">
            <v>48253001</v>
          </cell>
          <cell r="D446" t="str">
            <v>Y(N) G300-.5R6</v>
          </cell>
          <cell r="E446" t="str">
            <v>รื้อถอน (แบบไม่สามารถนำกลับมาใช้) เคเบิ้ลใต้ดิน ขนาด 300 คู่สาย เส้นผ่าศูนย์กลางตัวนำ 0.5 มม.</v>
          </cell>
        </row>
        <row r="447">
          <cell r="C447" t="str">
            <v>48254001</v>
          </cell>
          <cell r="D447" t="str">
            <v>Y(N) G400-.5R6</v>
          </cell>
          <cell r="E447" t="str">
            <v>รื้อถอน (แบบไม่สามารถนำกลับมาใช้) เคเบิ้ลใต้ดิน ขนาด 400 คู่สาย เส้นผ่าศูนย์กลางตัวนำ 0.5 มม.</v>
          </cell>
        </row>
        <row r="448">
          <cell r="C448" t="str">
            <v>48256001</v>
          </cell>
          <cell r="D448" t="str">
            <v>Y(N) G600-.5R6</v>
          </cell>
          <cell r="E448" t="str">
            <v>รื้อถอน (แบบไม่สามารถนำกลับมาใช้) เคเบิ้ลใต้ดิน ขนาด 600 คู่สาย เส้นผ่าศูนย์กลางตัวนำ 0.5 มม.</v>
          </cell>
        </row>
        <row r="449">
          <cell r="C449" t="str">
            <v>48259001</v>
          </cell>
          <cell r="D449" t="str">
            <v>Y(N) G900-.5R6</v>
          </cell>
          <cell r="E449" t="str">
            <v>รื้อถอน (แบบไม่สามารถนำกลับมาใช้) เคเบิ้ลใต้ดิน ขนาด 900 คู่สาย เส้นผ่าศูนย์กลางตัวนำ 0.5 มม.</v>
          </cell>
        </row>
        <row r="450">
          <cell r="C450" t="str">
            <v>88251201</v>
          </cell>
          <cell r="D450" t="str">
            <v>Y(N) G1200-.5R6</v>
          </cell>
          <cell r="E450" t="str">
            <v>รื้อถอน (แบบไม่สามารถนำกลับมาใช้) เคเบิ้ลใต้ดิน ขนาด 1200 คู่สาย เส้นผ่าศูนย์กลางตัวนำ 0.5 มม.</v>
          </cell>
        </row>
        <row r="451">
          <cell r="C451" t="str">
            <v>88251501</v>
          </cell>
          <cell r="D451" t="str">
            <v>Y(N) G1500-.5R6</v>
          </cell>
          <cell r="E451" t="str">
            <v>รื้อถอน (แบบไม่สามารถนำกลับมาใช้) เคเบิ้ลใต้ดิน ขนาด 1500 คู่สาย เส้นผ่าศูนย์กลางตัวนำ 0.5 มม.</v>
          </cell>
        </row>
        <row r="452">
          <cell r="C452" t="str">
            <v>88251801</v>
          </cell>
          <cell r="D452" t="str">
            <v>Y(N) G1800-.5R6</v>
          </cell>
          <cell r="E452" t="str">
            <v>รื้อถอน (แบบไม่สามารถนำกลับมาใช้) เคเบิ้ลใต้ดิน ขนาด 1800 คู่สาย เส้นผ่าศูนย์กลางตัวนำ 0.5 มม.</v>
          </cell>
        </row>
        <row r="453">
          <cell r="C453" t="str">
            <v>NO</v>
          </cell>
          <cell r="D453" t="str">
            <v>Y(N) G50-.65R6</v>
          </cell>
          <cell r="E453" t="str">
            <v>รื้อถอน (แบบไม่สามารถนำกลับมาใช้) เคเบิ้ลใต้ดิน ขนาด 50 คู่สาย เส้นผ่าศูนย์กลางตัวนำ 0.65 มม.</v>
          </cell>
        </row>
        <row r="454">
          <cell r="C454" t="str">
            <v>48261001</v>
          </cell>
          <cell r="D454" t="str">
            <v>Y(N) G100-.65R6</v>
          </cell>
          <cell r="E454" t="str">
            <v>รื้อถอน (แบบไม่สามารถนำกลับมาใช้) เคเบิ้ลใต้ดิน ขนาด 100 คู่สาย เส้นผ่าศูนย์กลางตัวนำ 0.65 มม.</v>
          </cell>
        </row>
        <row r="455">
          <cell r="C455" t="str">
            <v>48262001</v>
          </cell>
          <cell r="D455" t="str">
            <v>Y(N) G200-.65R6</v>
          </cell>
          <cell r="E455" t="str">
            <v>รื้อถอน (แบบไม่สามารถนำกลับมาใช้) เคเบิ้ลใต้ดิน ขนาด 200 คู่สาย เส้นผ่าศูนย์กลางตัวนำ 0.65 มม.</v>
          </cell>
        </row>
        <row r="456">
          <cell r="C456" t="str">
            <v>48263001</v>
          </cell>
          <cell r="D456" t="str">
            <v>Y(N) G300-.65R6</v>
          </cell>
          <cell r="E456" t="str">
            <v>รื้อถอน (แบบไม่สามารถนำกลับมาใช้) เคเบิ้ลใต้ดิน ขนาด 300 คู่สาย เส้นผ่าศูนย์กลางตัวนำ 0.65 มม.</v>
          </cell>
        </row>
        <row r="457">
          <cell r="C457" t="str">
            <v>48264001</v>
          </cell>
          <cell r="D457" t="str">
            <v>Y(N) G400-.65R6</v>
          </cell>
          <cell r="E457" t="str">
            <v>รื้อถอน (แบบไม่สามารถนำกลับมาใช้) เคเบิ้ลใต้ดิน ขนาด 400 คู่สาย เส้นผ่าศูนย์กลางตัวนำ 0.65 มม.</v>
          </cell>
        </row>
        <row r="458">
          <cell r="C458" t="str">
            <v>48266001</v>
          </cell>
          <cell r="D458" t="str">
            <v>Y(N) G600-.65R6</v>
          </cell>
          <cell r="E458" t="str">
            <v>รื้อถอน (แบบไม่สามารถนำกลับมาใช้) เคเบิ้ลใต้ดิน ขนาด 600 คู่สาย เส้นผ่าศูนย์กลางตัวนำ 0.65 มม.</v>
          </cell>
        </row>
        <row r="459">
          <cell r="C459" t="str">
            <v>48269001</v>
          </cell>
          <cell r="D459" t="str">
            <v>Y(N) G900-.65R6</v>
          </cell>
          <cell r="E459" t="str">
            <v>รื้อถอน (แบบไม่สามารถนำกลับมาใช้) เคเบิ้ลใต้ดิน ขนาด 900 คู่สาย เส้นผ่าศูนย์กลางตัวนำ 0.65 มม.</v>
          </cell>
        </row>
        <row r="460">
          <cell r="C460" t="str">
            <v>88261201</v>
          </cell>
          <cell r="D460" t="str">
            <v>Y(N) G1200-.65R6</v>
          </cell>
          <cell r="E460" t="str">
            <v>รื้อถอน (แบบไม่สามารถนำกลับมาใช้) เคเบิ้ลใต้ดิน ขนาด 1200 คู่สาย เส้นผ่าศูนย์กลางตัวนำ 0.65 มม.</v>
          </cell>
        </row>
        <row r="461">
          <cell r="C461" t="str">
            <v>NO</v>
          </cell>
          <cell r="D461" t="str">
            <v>Y(N) G50-.9R6</v>
          </cell>
          <cell r="E461" t="str">
            <v>รื้อถอน (แบบไม่สามารถนำกลับมาใช้) เคเบิ้ลใต้ดิน ขนาด 50 คู่สาย เส้นผ่าศูนย์กลางตัวนำ 0.9 มม.</v>
          </cell>
        </row>
        <row r="462">
          <cell r="C462" t="str">
            <v>NO</v>
          </cell>
          <cell r="D462" t="str">
            <v>Y(N) G300-.9R6</v>
          </cell>
          <cell r="E462" t="str">
            <v>รื้อถอน (แบบไม่สามารถนำกลับมาใช้) เคเบิ้ลใต้ดิน ขนาด 300 คู่สาย เส้นผ่าศูนย์กลางตัวนำ 0.9 มม.</v>
          </cell>
        </row>
        <row r="463">
          <cell r="C463" t="str">
            <v>NO</v>
          </cell>
          <cell r="D463" t="str">
            <v>Y(N) G400-.9R6</v>
          </cell>
          <cell r="E463" t="str">
            <v>รื้อถอน (แบบไม่สามารถนำกลับมาใช้) เคเบิ้ลใต้ดิน ขนาด 400 คู่สาย เส้นผ่าศูนย์กลางตัวนำ 0.9 มม.</v>
          </cell>
        </row>
        <row r="464">
          <cell r="C464" t="str">
            <v>NO</v>
          </cell>
          <cell r="D464" t="str">
            <v>Y(N) G600-.9R6</v>
          </cell>
          <cell r="E464" t="str">
            <v>รื้อถอน (แบบไม่สามารถนำกลับมาใช้) เคเบิ้ลใต้ดิน ขนาด 600 คู่สาย เส้นผ่าศูนย์กลางตัวนำ 0.9 มม.</v>
          </cell>
        </row>
        <row r="465">
          <cell r="C465" t="str">
            <v>4B041001</v>
          </cell>
          <cell r="D465" t="str">
            <v>I100-.4A2</v>
          </cell>
          <cell r="E465" t="str">
            <v>เคเบิ้ลอากาศ ขนาด 100 คู่สาย เส้นผ่าศูนย์กลางตัวนำ 0.4 มม. ติดตั้งภายในอาคาร</v>
          </cell>
        </row>
        <row r="466">
          <cell r="C466" t="str">
            <v>4B042001</v>
          </cell>
          <cell r="D466" t="str">
            <v>I200-.4A2</v>
          </cell>
          <cell r="E466" t="str">
            <v>เคเบิ้ลอากาศ ขนาด 200 คู่สาย เส้นผ่าศูนย์กลางตัวนำ 0.4 มม. ติดตั้งภายในอาคาร</v>
          </cell>
        </row>
        <row r="467">
          <cell r="C467" t="str">
            <v>4B043001</v>
          </cell>
          <cell r="D467" t="str">
            <v>I300-.4A2</v>
          </cell>
          <cell r="E467" t="str">
            <v>เคเบิ้ลอากาศ ขนาด 300 คู่สาย เส้นผ่าศูนย์กลางตัวนำ 0.4 มม. ติดตั้งภายในอาคาร</v>
          </cell>
        </row>
        <row r="468">
          <cell r="C468" t="str">
            <v>4B044001</v>
          </cell>
          <cell r="D468" t="str">
            <v>I400-.4A2</v>
          </cell>
          <cell r="E468" t="str">
            <v>เคเบิ้ลอากาศ ขนาด 400 คู่สาย เส้นผ่าศูนย์กลางตัวนำ 0.4 มม. ติดตั้งภายในอาคาร</v>
          </cell>
        </row>
        <row r="469">
          <cell r="C469" t="str">
            <v>4B046001</v>
          </cell>
          <cell r="D469" t="str">
            <v>I600-.4A2</v>
          </cell>
          <cell r="E469" t="str">
            <v>เคเบิ้ลอากาศ ขนาด 600 คู่สาย เส้นผ่าศูนย์กลางตัวนำ 0.4 มม. ติดตั้งภายในอาคาร</v>
          </cell>
        </row>
        <row r="470">
          <cell r="C470" t="str">
            <v>4B049001</v>
          </cell>
          <cell r="D470" t="str">
            <v>I900-.4A2</v>
          </cell>
          <cell r="E470" t="str">
            <v>เคเบิ้ลอากาศ ขนาด 900 คู่สาย เส้นผ่าศูนย์กลางตัวนำ 0.4 มม. ติดตั้งภายในอาคาร</v>
          </cell>
        </row>
        <row r="471">
          <cell r="C471" t="str">
            <v>4C051001</v>
          </cell>
          <cell r="D471" t="str">
            <v>I100-.503</v>
          </cell>
          <cell r="E471" t="str">
            <v>PVC เคเบิ้ล ขนาด 100 คู่สาย เส้นผ่าศูนย์กลางตัวนำ 0.5 มม. ติดตั้งภายในอาคาร</v>
          </cell>
        </row>
        <row r="472">
          <cell r="C472" t="str">
            <v>4C052001</v>
          </cell>
          <cell r="D472" t="str">
            <v>I200-.503</v>
          </cell>
          <cell r="E472" t="str">
            <v>PVC เคเบิ้ล ขนาด 200 คู่สาย เส้นผ่าศูนย์กลางตัวนำ 0.5 มม. ติดตั้งภายในอาคาร</v>
          </cell>
        </row>
        <row r="473">
          <cell r="C473" t="str">
            <v>4C053001</v>
          </cell>
          <cell r="D473" t="str">
            <v>I300-.503</v>
          </cell>
          <cell r="E473" t="str">
            <v>PVC เคเบิ้ล ขนาด 300 คู่สาย เส้นผ่าศูนย์กลางตัวนำ 0.5 มม. ติดตั้งภายในอาคาร</v>
          </cell>
        </row>
        <row r="474">
          <cell r="C474" t="str">
            <v>8D041201</v>
          </cell>
          <cell r="D474" t="str">
            <v>I1200-.4R6</v>
          </cell>
          <cell r="E474" t="str">
            <v>เยลลี่ เคเบิ้ลขนาด 1200 คู่สาย เส้นผ่าศูนย์กลางตัวนำ 0.4 มม. ติดตั้งภายในอาคาร</v>
          </cell>
        </row>
        <row r="475">
          <cell r="C475" t="str">
            <v>8D041501</v>
          </cell>
          <cell r="D475" t="str">
            <v>I1500-.4R6</v>
          </cell>
          <cell r="E475" t="str">
            <v>เยลลี่ เคเบิ้ลขนาด 1500 คู่สาย เส้นผ่าศูนย์กลางตัวนำ 0.4 มม. ติดตั้งภายในอาคาร</v>
          </cell>
        </row>
        <row r="476">
          <cell r="C476" t="str">
            <v>8D041801</v>
          </cell>
          <cell r="D476" t="str">
            <v>I1800-.4R6</v>
          </cell>
          <cell r="E476" t="str">
            <v>เยลลี่ เคเบิ้ลขนาด 1800 คู่สาย เส้นผ่าศูนย์กลางตัวนำ 0.4 มม. ติดตั้งภายในอาคาร</v>
          </cell>
        </row>
        <row r="477">
          <cell r="C477" t="str">
            <v>8D042101</v>
          </cell>
          <cell r="D477" t="str">
            <v>I2100-.4R6</v>
          </cell>
          <cell r="E477" t="str">
            <v>เยลลี่ เคเบิ้ลขนาด 2100 คู่สาย เส้นผ่าศูนย์กลางตัวนำ 0.4 มม. ติดตั้งภายในอาคาร</v>
          </cell>
        </row>
        <row r="478">
          <cell r="C478" t="str">
            <v>8D042401</v>
          </cell>
          <cell r="D478" t="str">
            <v>I2400-.4R6</v>
          </cell>
          <cell r="E478" t="str">
            <v>เยลลี่ เคเบิ้ลขนาด 2400 คู่สาย เส้นผ่าศูนย์กลางตัวนำ 0.4 มม. ติดตั้งภายในอาคาร</v>
          </cell>
        </row>
        <row r="479">
          <cell r="C479" t="str">
            <v>8D042701</v>
          </cell>
          <cell r="D479" t="str">
            <v>I2700-.4R6</v>
          </cell>
          <cell r="E479" t="str">
            <v>เยลลี่ เคเบิ้ลขนาด 2700 คู่สาย เส้นผ่าศูนย์กลางตัวนำ 0.4 มม. ติดตั้งภายในอาคาร</v>
          </cell>
        </row>
        <row r="480">
          <cell r="C480" t="str">
            <v>8D043001</v>
          </cell>
          <cell r="D480" t="str">
            <v>I3000-.4R6</v>
          </cell>
          <cell r="E480" t="str">
            <v>เยลลี่ เคเบิ้ลขนาด 3000 คู่สาย เส้นผ่าศูนย์กลางตัวนำ 0.4 มม. ติดตั้งภายในอาคาร</v>
          </cell>
        </row>
        <row r="481">
          <cell r="C481" t="str">
            <v>51041001</v>
          </cell>
          <cell r="D481" t="str">
            <v>KA 10A2</v>
          </cell>
          <cell r="E481" t="str">
            <v>ตู้พักปลายทาง ขนาด 10 คู่สาย</v>
          </cell>
        </row>
        <row r="482">
          <cell r="C482" t="str">
            <v>51041501</v>
          </cell>
          <cell r="D482" t="str">
            <v>KA 15A2</v>
          </cell>
          <cell r="E482" t="str">
            <v>ตู้พักปลายทาง ขนาด 15 คู่สาย</v>
          </cell>
        </row>
        <row r="483">
          <cell r="C483" t="str">
            <v>51042501</v>
          </cell>
          <cell r="D483" t="str">
            <v>KA 25A2</v>
          </cell>
          <cell r="E483" t="str">
            <v>ตู้พักปลายทาง ขนาด 25 คู่สาย</v>
          </cell>
        </row>
        <row r="484">
          <cell r="C484" t="str">
            <v>51051001</v>
          </cell>
          <cell r="D484" t="str">
            <v>KA 10 A2 (IDC)</v>
          </cell>
          <cell r="E484" t="str">
            <v xml:space="preserve">ตู้พักปลายทาง ขนาด 10 คู่สาย (IDC) </v>
          </cell>
        </row>
        <row r="485">
          <cell r="C485" t="str">
            <v>51051501</v>
          </cell>
          <cell r="D485" t="str">
            <v>KA 15 A2 (IDC)</v>
          </cell>
          <cell r="E485" t="str">
            <v xml:space="preserve">ตู้พักปลายทาง ขนาด 15 คู่สาย (IDC) </v>
          </cell>
        </row>
        <row r="486">
          <cell r="C486" t="str">
            <v>51052501</v>
          </cell>
          <cell r="D486" t="str">
            <v>KA 25 A2 (IDC)</v>
          </cell>
          <cell r="E486" t="str">
            <v xml:space="preserve">ตู้พักปลายทาง ขนาด 25 คู่สาย (IDC) </v>
          </cell>
        </row>
        <row r="487">
          <cell r="C487" t="str">
            <v>51141001</v>
          </cell>
          <cell r="D487" t="str">
            <v>Y(R) KA 10 A2</v>
          </cell>
          <cell r="E487" t="str">
            <v>รื้อถอน (แบบสามารถนำกลับมาใช้) ตู้พักปลายทาง ขนาด 10 คู่สาย</v>
          </cell>
        </row>
        <row r="488">
          <cell r="C488" t="str">
            <v>51141501</v>
          </cell>
          <cell r="D488" t="str">
            <v>Y(R) KA 15 A2</v>
          </cell>
          <cell r="E488" t="str">
            <v>รื้อถอน (แบบสามารถนำกลับมาใช้) ตู้พักปลายทาง ขนาด 15 คู่สาย</v>
          </cell>
        </row>
        <row r="489">
          <cell r="C489" t="str">
            <v>51142501</v>
          </cell>
          <cell r="D489" t="str">
            <v>Y(R) KA 25 A2</v>
          </cell>
          <cell r="E489" t="str">
            <v>รื้อถอน (แบบสามารถนำกลับมาใช้) ตู้พักปลายทาง ขนาด 25 คู่สาย</v>
          </cell>
        </row>
        <row r="490">
          <cell r="C490" t="str">
            <v>NO</v>
          </cell>
          <cell r="D490" t="str">
            <v>Y(R) KA 10 A2 (IDC)</v>
          </cell>
          <cell r="E490" t="str">
            <v xml:space="preserve">รื้อถอน (แบบสามารถนำกลับมาใช้) ตู้พักปลายทาง ขนาด 10 คู่สาย (IDC) </v>
          </cell>
        </row>
        <row r="491">
          <cell r="C491" t="str">
            <v>NO</v>
          </cell>
          <cell r="D491" t="str">
            <v>Y(R) KA 15 A2 (IDC)</v>
          </cell>
          <cell r="E491" t="str">
            <v xml:space="preserve">รื้อถอน (แบบสามารถนำกลับมาใช้) ตู้พักปลายทาง ขนาด 15 คู่สาย (IDC) </v>
          </cell>
        </row>
        <row r="492">
          <cell r="C492" t="str">
            <v>NO</v>
          </cell>
          <cell r="D492" t="str">
            <v>Y(R) KA 25 A2 (IDC)</v>
          </cell>
          <cell r="E492" t="str">
            <v xml:space="preserve">รื้อถอน (แบบสามารถนำกลับมาใช้) ตู้พักปลายทาง ขนาด 25 คู่สาย (IDC) </v>
          </cell>
        </row>
        <row r="493">
          <cell r="C493" t="str">
            <v>51241001</v>
          </cell>
          <cell r="D493" t="str">
            <v>Y(N) KA 10 A2</v>
          </cell>
          <cell r="E493" t="str">
            <v>รื้อถอน (แบบไม่สามารถนำกลับมาใช้) ตู้พักปลายทาง ขนาด 10 คู่สาย</v>
          </cell>
        </row>
        <row r="494">
          <cell r="C494" t="str">
            <v>51241501</v>
          </cell>
          <cell r="D494" t="str">
            <v>Y(N) KA 15 A2</v>
          </cell>
          <cell r="E494" t="str">
            <v>รื้อถอน (แบบไม่สามารถนำกลับมาใช้) ตู้พักปลายทาง ขนาด 15 คู่สาย</v>
          </cell>
        </row>
        <row r="495">
          <cell r="C495" t="str">
            <v>51242501</v>
          </cell>
          <cell r="D495" t="str">
            <v>Y(N) KA 25 A2</v>
          </cell>
          <cell r="E495" t="str">
            <v>รื้อถอน (แบบไม่สามารถนำกลับมาใช้) ตู้พักปลายทาง ขนาด 25 คู่สาย</v>
          </cell>
        </row>
        <row r="496">
          <cell r="C496" t="str">
            <v>NO</v>
          </cell>
          <cell r="D496" t="str">
            <v>Y(N) KA 10 A2 (IDC)</v>
          </cell>
          <cell r="E496" t="str">
            <v xml:space="preserve">รื้อถอน (แบบไม่สามารถนำกลับมาใช้)  ตู้พักปลายทาง ขนาด 10 คู่สาย (IDC) </v>
          </cell>
        </row>
        <row r="497">
          <cell r="C497" t="str">
            <v>NO</v>
          </cell>
          <cell r="D497" t="str">
            <v>Y(N) KA 15 A2 (IDC)</v>
          </cell>
          <cell r="E497" t="str">
            <v xml:space="preserve">รื้อถอน (แบบไม่สามารถนำกลับมาใช้)  ตู้พักปลายทาง ขนาด 15 คู่สาย (IDC) </v>
          </cell>
        </row>
        <row r="498">
          <cell r="C498" t="str">
            <v>NO</v>
          </cell>
          <cell r="D498" t="str">
            <v>Y(N) KA 25 A2 (IDC)</v>
          </cell>
          <cell r="E498" t="str">
            <v xml:space="preserve">รื้อถอน (แบบไม่สามารถนำกลับมาใช้)  ตู้พักปลายทาง ขนาด 25 คู่สาย (IDC) </v>
          </cell>
        </row>
        <row r="499">
          <cell r="C499" t="str">
            <v>53001001</v>
          </cell>
          <cell r="D499" t="str">
            <v>KC 10</v>
          </cell>
          <cell r="E499" t="str">
            <v>ตู้พักปลายทางภายในอาคาร ขนาด 10 คู่สาย</v>
          </cell>
        </row>
        <row r="500">
          <cell r="C500" t="str">
            <v>NO</v>
          </cell>
          <cell r="D500" t="str">
            <v>KC 12</v>
          </cell>
          <cell r="E500" t="str">
            <v>ตู้พักปลายทางภายในอาคาร ขนาด 12 คู่สาย</v>
          </cell>
        </row>
        <row r="501">
          <cell r="C501" t="str">
            <v>53001501</v>
          </cell>
          <cell r="D501" t="str">
            <v>KC 15</v>
          </cell>
          <cell r="E501" t="str">
            <v>ตู้พักปลายทางภายในอาคาร ขนาด 15 คู่สาย</v>
          </cell>
        </row>
        <row r="502">
          <cell r="C502" t="str">
            <v>53002501</v>
          </cell>
          <cell r="D502" t="str">
            <v>KC 25</v>
          </cell>
          <cell r="E502" t="str">
            <v>ตู้พักปลายทางภายในอาคาร ขนาด 25 คู่สาย</v>
          </cell>
        </row>
        <row r="503">
          <cell r="C503" t="str">
            <v>NO</v>
          </cell>
          <cell r="D503" t="str">
            <v>KC 30</v>
          </cell>
          <cell r="E503" t="str">
            <v>ตู้พักปลายทางภายในอาคาร ขนาด 30 คู่สาย</v>
          </cell>
        </row>
        <row r="504">
          <cell r="C504" t="str">
            <v>53005001</v>
          </cell>
          <cell r="D504" t="str">
            <v>KC 50</v>
          </cell>
          <cell r="E504" t="str">
            <v>ตู้พักปลายทางภายในอาคาร ขนาด 50 คู่สาย</v>
          </cell>
        </row>
        <row r="505">
          <cell r="C505" t="str">
            <v>53010001</v>
          </cell>
          <cell r="D505" t="str">
            <v>KC 100</v>
          </cell>
          <cell r="E505" t="str">
            <v>ตู้พักปลายทางภายในอาคาร ขนาด 100 คู่สาย</v>
          </cell>
        </row>
        <row r="506">
          <cell r="C506" t="str">
            <v>53015001</v>
          </cell>
          <cell r="D506" t="str">
            <v>KC 150</v>
          </cell>
          <cell r="E506" t="str">
            <v>ตู้พักปลายทางภายในอาคาร ขนาด 150 คู่สาย</v>
          </cell>
        </row>
        <row r="507">
          <cell r="C507" t="str">
            <v>53020001</v>
          </cell>
          <cell r="D507" t="str">
            <v>KC 200</v>
          </cell>
          <cell r="E507" t="str">
            <v>ตู้พักปลายทางภายในอาคาร ขนาด 200 คู่สาย</v>
          </cell>
        </row>
        <row r="508">
          <cell r="C508" t="str">
            <v>53030001</v>
          </cell>
          <cell r="D508" t="str">
            <v>KC 300</v>
          </cell>
          <cell r="E508" t="str">
            <v>ตู้พักปลายทางภายในอาคาร ขนาด 300 คู่สาย</v>
          </cell>
        </row>
        <row r="509">
          <cell r="C509" t="str">
            <v>53040001</v>
          </cell>
          <cell r="D509" t="str">
            <v>KC 400</v>
          </cell>
          <cell r="E509" t="str">
            <v>ตู้พักปลายทางภายในอาคาร ขนาด 400 คู่สาย</v>
          </cell>
        </row>
        <row r="510">
          <cell r="C510" t="str">
            <v>53060001</v>
          </cell>
          <cell r="D510" t="str">
            <v>KC 600</v>
          </cell>
          <cell r="E510" t="str">
            <v>ตู้พักปลายทางภายในอาคาร ขนาด 600 คู่สาย</v>
          </cell>
        </row>
        <row r="511">
          <cell r="C511" t="str">
            <v>53090001</v>
          </cell>
          <cell r="D511" t="str">
            <v>KC 900</v>
          </cell>
          <cell r="E511" t="str">
            <v>ตู้พักปลายทางภายในอาคาร ขนาด 900 คู่สาย</v>
          </cell>
        </row>
        <row r="512">
          <cell r="C512" t="str">
            <v>530A1201</v>
          </cell>
          <cell r="D512" t="str">
            <v>KC 1200</v>
          </cell>
          <cell r="E512" t="str">
            <v>ตู้พักปลายทางภายในอาคาร ขนาด 1200 คู่สาย</v>
          </cell>
        </row>
        <row r="513">
          <cell r="C513" t="str">
            <v>530A1801</v>
          </cell>
          <cell r="D513" t="str">
            <v>KC 1800</v>
          </cell>
          <cell r="E513" t="str">
            <v>ตู้พักปลายทางภายในอาคาร ขนาด 1800 คู่สาย</v>
          </cell>
        </row>
        <row r="514">
          <cell r="C514" t="str">
            <v>NO</v>
          </cell>
          <cell r="D514" t="str">
            <v>Y(R) KC 10</v>
          </cell>
          <cell r="E514" t="str">
            <v>รื้อถอน (แบบสามารถนำกลับมาใช้) ตู้พักปลายทางภายในอาคาร ขนาด 10 คู่สาย</v>
          </cell>
        </row>
        <row r="515">
          <cell r="C515" t="str">
            <v>53101201</v>
          </cell>
          <cell r="D515" t="str">
            <v>Y(R) KC 12</v>
          </cell>
          <cell r="E515" t="str">
            <v>รื้อถอน (แบบสามารถนำกลับมาใช้) ตู้พักปลายทางภายในอาคาร ขนาด 12 คู่สาย</v>
          </cell>
        </row>
        <row r="516">
          <cell r="C516" t="str">
            <v>53101501</v>
          </cell>
          <cell r="D516" t="str">
            <v>Y(R) KC 15</v>
          </cell>
          <cell r="E516" t="str">
            <v>รื้อถอน (แบบสามารถนำกลับมาใช้) ตู้พักปลายทางภายในอาคาร ขนาด 15 คู่สาย</v>
          </cell>
        </row>
        <row r="517">
          <cell r="C517" t="str">
            <v>53102501</v>
          </cell>
          <cell r="D517" t="str">
            <v>Y(R) KC 25</v>
          </cell>
          <cell r="E517" t="str">
            <v>รื้อถอน (แบบสามารถนำกลับมาใช้) ตู้พักปลายทางภายในอาคาร ขนาด 25 คู่สาย</v>
          </cell>
        </row>
        <row r="518">
          <cell r="C518" t="str">
            <v>53103001</v>
          </cell>
          <cell r="D518" t="str">
            <v>Y(R) KC 30</v>
          </cell>
          <cell r="E518" t="str">
            <v>รื้อถอน (แบบสามารถนำกลับมาใช้) ตู้พักปลายทางภายในอาคาร ขนาด 30 คู่สาย</v>
          </cell>
        </row>
        <row r="519">
          <cell r="C519" t="str">
            <v>53105001</v>
          </cell>
          <cell r="D519" t="str">
            <v>Y(R) KC 50</v>
          </cell>
          <cell r="E519" t="str">
            <v>รื้อถอน (แบบสามารถนำกลับมาใช้) ตู้พักปลายทางภายในอาคาร ขนาด 50 คู่สาย</v>
          </cell>
        </row>
        <row r="520">
          <cell r="C520" t="str">
            <v>53110001</v>
          </cell>
          <cell r="D520" t="str">
            <v>Y(R) KC 100</v>
          </cell>
          <cell r="E520" t="str">
            <v>รื้อถอน (แบบสามารถนำกลับมาใช้) ตู้พักปลายทางภายในอาคาร ขนาด 100 คู่สาย</v>
          </cell>
        </row>
        <row r="521">
          <cell r="C521" t="str">
            <v>53115001</v>
          </cell>
          <cell r="D521" t="str">
            <v>Y(R) KC 150</v>
          </cell>
          <cell r="E521" t="str">
            <v>รื้อถอน (แบบสามารถนำกลับมาใช้) ตู้พักปลายทางภายในอาคาร ขนาด 150 คู่สาย</v>
          </cell>
        </row>
        <row r="522">
          <cell r="C522" t="str">
            <v>53120001</v>
          </cell>
          <cell r="D522" t="str">
            <v>Y(R) KC 200</v>
          </cell>
          <cell r="E522" t="str">
            <v>รื้อถอน (แบบสามารถนำกลับมาใช้) ตู้พักปลายทางภายในอาคาร ขนาด 200 คู่สาย</v>
          </cell>
        </row>
        <row r="523">
          <cell r="C523" t="str">
            <v>53130001</v>
          </cell>
          <cell r="D523" t="str">
            <v>Y(R) KC 300</v>
          </cell>
          <cell r="E523" t="str">
            <v>รื้อถอน (แบบสามารถนำกลับมาใช้) ตู้พักปลายทางภายในอาคาร ขนาด 300 คู่สาย</v>
          </cell>
        </row>
        <row r="524">
          <cell r="C524" t="str">
            <v>53140001</v>
          </cell>
          <cell r="D524" t="str">
            <v>Y(R) KC 400</v>
          </cell>
          <cell r="E524" t="str">
            <v>รื้อถอน (แบบสามารถนำกลับมาใช้) ตู้พักปลายทางภายในอาคาร ขนาด 400 คู่สาย</v>
          </cell>
        </row>
        <row r="525">
          <cell r="C525" t="str">
            <v>53160001</v>
          </cell>
          <cell r="D525" t="str">
            <v>Y(R) KC 600</v>
          </cell>
          <cell r="E525" t="str">
            <v>รื้อถอน (แบบสามารถนำกลับมาใช้) ตู้พักปลายทางภายในอาคาร ขนาด 600 คู่สาย</v>
          </cell>
        </row>
        <row r="526">
          <cell r="C526" t="str">
            <v>53190001</v>
          </cell>
          <cell r="D526" t="str">
            <v>Y(R) KC 900</v>
          </cell>
          <cell r="E526" t="str">
            <v>รื้อถอน (แบบสามารถนำกลับมาใช้) ตู้พักปลายทางภายในอาคาร ขนาด 900 คู่สาย</v>
          </cell>
        </row>
        <row r="527">
          <cell r="C527" t="str">
            <v>531A1201</v>
          </cell>
          <cell r="D527" t="str">
            <v>Y(R) KC 1200</v>
          </cell>
          <cell r="E527" t="str">
            <v>รื้อถอน (แบบสามารถนำกลับมาใช้) ตู้พักปลายทางภายในอาคาร ขนาด 1200 คู่สาย</v>
          </cell>
        </row>
        <row r="528">
          <cell r="C528" t="str">
            <v>531A1801</v>
          </cell>
          <cell r="D528" t="str">
            <v>Y(R) KC 1800</v>
          </cell>
          <cell r="E528" t="str">
            <v>รื้อถอน (แบบสามารถนำกลับมาใช้) ตู้พักปลายทางภายในอาคาร ขนาด 1800 คู่สาย</v>
          </cell>
        </row>
        <row r="529">
          <cell r="C529" t="str">
            <v>53201001</v>
          </cell>
          <cell r="D529" t="str">
            <v>Y(N) KC 10</v>
          </cell>
          <cell r="E529" t="str">
            <v>รื้อถอน (แบบไม่สามารถนำกลับมาใช้) ตู้พักปลายทางภายในอาคาร ขนาด 10 คู่สาย</v>
          </cell>
        </row>
        <row r="530">
          <cell r="C530" t="str">
            <v>53201201</v>
          </cell>
          <cell r="D530" t="str">
            <v>Y(N) KC 12</v>
          </cell>
          <cell r="E530" t="str">
            <v>รื้อถอน (แบบไม่สามารถนำกลับมาใช้) ตู้พักปลายทางภายในอาคาร ขนาด 12 คู่สาย</v>
          </cell>
        </row>
        <row r="531">
          <cell r="C531" t="str">
            <v>53201501</v>
          </cell>
          <cell r="D531" t="str">
            <v>Y(N) KC 15</v>
          </cell>
          <cell r="E531" t="str">
            <v>รื้อถอน (แบบไม่สามารถนำกลับมาใช้) ตู้พักปลายทางภายในอาคาร ขนาด 15 คู่สาย</v>
          </cell>
        </row>
        <row r="532">
          <cell r="C532" t="str">
            <v>53202501</v>
          </cell>
          <cell r="D532" t="str">
            <v>Y(N) KC 25</v>
          </cell>
          <cell r="E532" t="str">
            <v>รื้อถอน (แบบไม่สามารถนำกลับมาใช้) ตู้พักปลายทางภายในอาคาร ขนาด 25 คู่สาย</v>
          </cell>
        </row>
        <row r="533">
          <cell r="C533" t="str">
            <v>53203001</v>
          </cell>
          <cell r="D533" t="str">
            <v>Y(N) KC 30</v>
          </cell>
          <cell r="E533" t="str">
            <v>รื้อถอน (แบบไม่สามารถนำกลับมาใช้) ตู้พักปลายทางภายในอาคาร ขนาด 30 คู่สาย</v>
          </cell>
        </row>
        <row r="534">
          <cell r="C534" t="str">
            <v>53205001</v>
          </cell>
          <cell r="D534" t="str">
            <v>Y(N) KC 50</v>
          </cell>
          <cell r="E534" t="str">
            <v>รื้อถอน (แบบไม่สามารถนำกลับมาใช้) ตู้พักปลายทางภายในอาคาร ขนาด 50 คู่สาย</v>
          </cell>
        </row>
        <row r="535">
          <cell r="C535" t="str">
            <v>53210001</v>
          </cell>
          <cell r="D535" t="str">
            <v>Y(N) KC 100</v>
          </cell>
          <cell r="E535" t="str">
            <v>รื้อถอน (แบบไม่สามารถนำกลับมาใช้) ตู้พักปลายทางภายในอาคาร ขนาด 100 คู่สาย</v>
          </cell>
        </row>
        <row r="536">
          <cell r="C536" t="str">
            <v>53215001</v>
          </cell>
          <cell r="D536" t="str">
            <v>Y(N) KC 150</v>
          </cell>
          <cell r="E536" t="str">
            <v>รื้อถอน (แบบไม่สามารถนำกลับมาใช้) ตู้พักปลายทางภายในอาคาร ขนาด 150 คู่สาย</v>
          </cell>
        </row>
        <row r="537">
          <cell r="C537" t="str">
            <v>53220001</v>
          </cell>
          <cell r="D537" t="str">
            <v>Y(N) KC 200</v>
          </cell>
          <cell r="E537" t="str">
            <v>รื้อถอน (แบบไม่สามารถนำกลับมาใช้) ตู้พักปลายทางภายในอาคาร ขนาด 200 คู่สาย</v>
          </cell>
        </row>
        <row r="538">
          <cell r="C538" t="str">
            <v>53230001</v>
          </cell>
          <cell r="D538" t="str">
            <v>Y(N) KC 300</v>
          </cell>
          <cell r="E538" t="str">
            <v>รื้อถอน (แบบไม่สามารถนำกลับมาใช้) ตู้พักปลายทางภายในอาคาร ขนาด 300 คู่สาย</v>
          </cell>
        </row>
        <row r="539">
          <cell r="C539" t="str">
            <v>53240001</v>
          </cell>
          <cell r="D539" t="str">
            <v>Y(N) KC 400</v>
          </cell>
          <cell r="E539" t="str">
            <v>รื้อถอน (แบบไม่สามารถนำกลับมาใช้) ตู้พักปลายทางภายในอาคาร ขนาด 400 คู่สาย</v>
          </cell>
        </row>
        <row r="540">
          <cell r="C540" t="str">
            <v>53260001</v>
          </cell>
          <cell r="D540" t="str">
            <v>Y(N) KC 600</v>
          </cell>
          <cell r="E540" t="str">
            <v>รื้อถอน (แบบไม่สามารถนำกลับมาใช้) ตู้พักปลายทางภายในอาคาร ขนาด 600 คู่สาย</v>
          </cell>
        </row>
        <row r="541">
          <cell r="C541" t="str">
            <v>53290001</v>
          </cell>
          <cell r="D541" t="str">
            <v>Y(N) KC 900</v>
          </cell>
          <cell r="E541" t="str">
            <v>รื้อถอน (แบบไม่สามารถนำกลับมาใช้) ตู้พักปลายทางภายในอาคาร ขนาด 900 คู่สาย</v>
          </cell>
        </row>
        <row r="542">
          <cell r="C542" t="str">
            <v>532A1201</v>
          </cell>
          <cell r="D542" t="str">
            <v>Y(N) KC 1200</v>
          </cell>
          <cell r="E542" t="str">
            <v>รื้อถอน (แบบไม่สามารถนำกลับมาใช้) ตู้พักปลายทางภายในอาคาร ขนาด 1200 คู่สาย</v>
          </cell>
        </row>
        <row r="543">
          <cell r="C543" t="str">
            <v>532A1801</v>
          </cell>
          <cell r="D543" t="str">
            <v>Y(N) KC 1800</v>
          </cell>
          <cell r="E543" t="str">
            <v>รื้อถอน (แบบไม่สามารถนำกลับมาใช้) ตู้พักปลายทางภายในอาคาร ขนาด 1800 คู่สาย</v>
          </cell>
        </row>
        <row r="544">
          <cell r="C544" t="str">
            <v>54002501</v>
          </cell>
          <cell r="D544" t="str">
            <v>KC 25 (IDC) - UNPROTECTOR</v>
          </cell>
          <cell r="E544" t="str">
            <v>ตู้พักปลายทาง ภายในอาคาร (IDC) ขนาด 25 คู่สาย ไม่มีอุปกรณ์กันฟ้า</v>
          </cell>
        </row>
        <row r="545">
          <cell r="C545" t="str">
            <v>54005001</v>
          </cell>
          <cell r="D545" t="str">
            <v>KC 50 (IDC) - UNPROTECTOR</v>
          </cell>
          <cell r="E545" t="str">
            <v>ตู้พักปลายทาง ภายในอาคาร (IDC) ขนาด 50 คู่สาย ไม่มีอุปกรณ์กันฟ้า</v>
          </cell>
        </row>
        <row r="546">
          <cell r="C546" t="str">
            <v>54010001</v>
          </cell>
          <cell r="D546" t="str">
            <v>KC 100 (IDC) - UNPROTECTOR</v>
          </cell>
          <cell r="E546" t="str">
            <v>ตู้พักปลายทาง ภายในอาคาร (IDC) ขนาด 100 คู่สาย ไม่มีอุปกรณ์กันฟ้า</v>
          </cell>
        </row>
        <row r="547">
          <cell r="C547" t="str">
            <v>54015001</v>
          </cell>
          <cell r="D547" t="str">
            <v>KC 150 (IDC) - UNPROTECTOR</v>
          </cell>
          <cell r="E547" t="str">
            <v>ตู้พักปลายทาง ภายในอาคาร (IDC) ขนาด 150 คู่สาย ไม่มีอุปกรณ์กันฟ้า</v>
          </cell>
        </row>
        <row r="548">
          <cell r="C548" t="str">
            <v>54020001</v>
          </cell>
          <cell r="D548" t="str">
            <v>KC 200 (IDC) - UNPROTECTOR</v>
          </cell>
          <cell r="E548" t="str">
            <v>ตู้พักปลายทาง ภายในอาคาร (IDC) ขนาด 200 คู่สาย ไม่มีอุปกรณ์กันฟ้า</v>
          </cell>
        </row>
        <row r="549">
          <cell r="C549" t="str">
            <v>54030001</v>
          </cell>
          <cell r="D549" t="str">
            <v>KC 300 (IDC) - UNPROTECTOR</v>
          </cell>
          <cell r="E549" t="str">
            <v>ตู้พักปลายทาง ภายในอาคาร (IDC) ขนาด 300 คู่สาย ไม่มีอุปกรณ์กันฟ้า</v>
          </cell>
        </row>
        <row r="550">
          <cell r="C550" t="str">
            <v>54040001</v>
          </cell>
          <cell r="D550" t="str">
            <v>KC 400 (IDC) - UNPROTECTOR</v>
          </cell>
          <cell r="E550" t="str">
            <v>ตู้พักปลายทาง ภายในอาคาร (IDC) ขนาด 400 คู่สาย ไม่มีอุปกรณ์กันฟ้า</v>
          </cell>
        </row>
        <row r="551">
          <cell r="C551" t="str">
            <v>NO</v>
          </cell>
          <cell r="D551" t="str">
            <v>KC 500 (IDC) - UNPROTECTOR</v>
          </cell>
          <cell r="E551" t="str">
            <v>ตู้พักปลายทาง ภายในอาคาร (IDC) ขนาด 500 คู่สาย ไม่มีอุปกรณ์กันฟ้า</v>
          </cell>
        </row>
        <row r="552">
          <cell r="C552" t="str">
            <v>54060001</v>
          </cell>
          <cell r="D552" t="str">
            <v>KC 600 (IDC) - UNPROTECTOR</v>
          </cell>
          <cell r="E552" t="str">
            <v>ตู้พักปลายทาง ภายในอาคาร (IDC) ขนาด 600 คู่สาย ไม่มีอุปกรณ์กันฟ้า</v>
          </cell>
        </row>
        <row r="553">
          <cell r="C553" t="str">
            <v>54090001</v>
          </cell>
          <cell r="D553" t="str">
            <v>KC 900 (IDC) - UNPROTECTOR</v>
          </cell>
          <cell r="E553" t="str">
            <v>ตู้พักปลายทาง ภายในอาคาร (IDC) ขนาด 900 คู่สาย ไม่มีอุปกรณ์กันฟ้า</v>
          </cell>
        </row>
        <row r="554">
          <cell r="C554" t="str">
            <v>540A1201</v>
          </cell>
          <cell r="D554" t="str">
            <v>KC 1200 (IDC) - UNPROTECTOR</v>
          </cell>
          <cell r="E554" t="str">
            <v>ตู้พักปลายทาง ภายในอาคาร (IDC) ขนาด 1200 คู่สาย ไม่มีอุปกรณ์กันฟ้า</v>
          </cell>
        </row>
        <row r="555">
          <cell r="C555" t="str">
            <v>NO</v>
          </cell>
          <cell r="D555" t="str">
            <v>KC 1500 (IDC) - UNPROTECTOR</v>
          </cell>
          <cell r="E555" t="str">
            <v>ตู้พักปลายทาง ภายในอาคาร (IDC) ขนาด 1500 คู่สาย ไม่มีอุปกรณ์กันฟ้า</v>
          </cell>
        </row>
        <row r="556">
          <cell r="C556" t="str">
            <v>540A1801</v>
          </cell>
          <cell r="D556" t="str">
            <v>KC 1800 (IDC) - UNPROTECTOR</v>
          </cell>
          <cell r="E556" t="str">
            <v>ตู้พักปลายทาง ภายในอาคาร (IDC) ขนาด 1800 คู่สาย ไม่มีอุปกรณ์กันฟ้า</v>
          </cell>
        </row>
        <row r="557">
          <cell r="C557" t="str">
            <v>NO</v>
          </cell>
          <cell r="D557" t="str">
            <v>KC 2100 (IDC) - UNPROTECTOR</v>
          </cell>
          <cell r="E557" t="str">
            <v>ตู้พักปลายทาง ภายในอาคาร (IDC) ขนาด 2100 คู่สาย ไม่มีอุปกรณ์กันฟ้า</v>
          </cell>
        </row>
        <row r="558">
          <cell r="C558" t="str">
            <v>NO</v>
          </cell>
          <cell r="D558" t="str">
            <v>KC 2400 (IDC) - UNPROTECTOR</v>
          </cell>
          <cell r="E558" t="str">
            <v>ตู้พักปลายทาง ภายในอาคาร (IDC) ขนาด 2400 คู่สาย ไม่มีอุปกรณ์กันฟ้า</v>
          </cell>
        </row>
        <row r="559">
          <cell r="C559" t="str">
            <v>59041001</v>
          </cell>
          <cell r="D559" t="str">
            <v>L100 B2</v>
          </cell>
          <cell r="E559" t="str">
            <v>แผงภายในตู้ผ่าน ขนาด 100 คู่สาย</v>
          </cell>
        </row>
        <row r="560">
          <cell r="C560" t="str">
            <v>59051001</v>
          </cell>
          <cell r="D560" t="str">
            <v>L100 B2 (IDC)</v>
          </cell>
          <cell r="E560" t="str">
            <v>แผงภายในตู้ผ่าน ขนาด 100 คู่สาย (IDC)</v>
          </cell>
        </row>
        <row r="561">
          <cell r="C561" t="str">
            <v>59141001</v>
          </cell>
          <cell r="D561" t="str">
            <v>Y(R) L100 B2</v>
          </cell>
          <cell r="E561" t="str">
            <v>รื้อถอน (แบบสามารถนำกลับมาใช้) แผงภายในตู้ผ่าน ขนาด 100 คู่สาย</v>
          </cell>
        </row>
        <row r="562">
          <cell r="C562" t="str">
            <v>59241001</v>
          </cell>
          <cell r="D562" t="str">
            <v>Y(N) L100 B2</v>
          </cell>
          <cell r="E562" t="str">
            <v>รื้อถอน (แบบไม่สามารถนำกลับมาใช้) แผงภายในตู้ผ่าน ขนาด 100 คู่สาย</v>
          </cell>
        </row>
        <row r="563">
          <cell r="C563" t="str">
            <v>5A000901</v>
          </cell>
          <cell r="D563" t="str">
            <v>L900</v>
          </cell>
          <cell r="E563" t="str">
            <v>ตู้ผ่าน ขนาด 900 คู่สาย</v>
          </cell>
        </row>
        <row r="564">
          <cell r="C564" t="str">
            <v>5A001201</v>
          </cell>
          <cell r="D564" t="str">
            <v>L1200</v>
          </cell>
          <cell r="E564" t="str">
            <v>ตู้ผ่าน ขนาด 1200 คู่สาย</v>
          </cell>
        </row>
        <row r="565">
          <cell r="C565" t="str">
            <v>5A001801</v>
          </cell>
          <cell r="D565" t="str">
            <v>L1800</v>
          </cell>
          <cell r="E565" t="str">
            <v>ตู้ผ่าน ขนาด 1800 คู่สาย</v>
          </cell>
        </row>
        <row r="566">
          <cell r="C566" t="str">
            <v>5A100901</v>
          </cell>
          <cell r="D566" t="str">
            <v>Y(R) L900</v>
          </cell>
          <cell r="E566" t="str">
            <v>รื้อถอน (แบบสามารถนำกลับมาใช้) ตู้ผ่าน ขนาด 900 คู่สาย</v>
          </cell>
        </row>
        <row r="567">
          <cell r="C567" t="str">
            <v>5A200901</v>
          </cell>
          <cell r="D567" t="str">
            <v>Y(N) L900</v>
          </cell>
          <cell r="E567" t="str">
            <v>รื้อถอน (แบบไม่สามารถนำกลับมาใช้) ตู้ผ่าน ขนาด 900 คู่สาย</v>
          </cell>
        </row>
        <row r="568">
          <cell r="C568" t="str">
            <v>60001101</v>
          </cell>
          <cell r="D568" t="str">
            <v>N1(A)</v>
          </cell>
          <cell r="E568" t="str">
            <v>ตัดต่อเคเบิ้ลอากาศ</v>
          </cell>
        </row>
        <row r="569">
          <cell r="C569" t="str">
            <v>60001201</v>
          </cell>
          <cell r="D569" t="str">
            <v>N1(B)</v>
          </cell>
          <cell r="E569" t="str">
            <v>ตัดต่อเคเบิ้ลใต้ดิน</v>
          </cell>
        </row>
        <row r="570">
          <cell r="C570" t="str">
            <v>60002101</v>
          </cell>
          <cell r="D570" t="str">
            <v>N2(A)</v>
          </cell>
          <cell r="E570" t="str">
            <v>ตัดต่อเคเบิ้ลอากาศ โดยทำเป็น BRIDGE SPLICED</v>
          </cell>
        </row>
        <row r="571">
          <cell r="C571" t="str">
            <v>60002201</v>
          </cell>
          <cell r="D571" t="str">
            <v>N2(B)</v>
          </cell>
          <cell r="E571" t="str">
            <v>ตัดต่อเคเบิ้ลใต้ดิน โดยทำเป็น BRIDGE SPLICED</v>
          </cell>
        </row>
        <row r="572">
          <cell r="C572" t="str">
            <v>61001101</v>
          </cell>
          <cell r="D572" t="str">
            <v>M1AP</v>
          </cell>
          <cell r="E572" t="str">
            <v>หัวต่อเคเบิ้ลอากาศ ใช้กับเคเบิ้ลที่มีเส้นผ่าศูนย์กลางขนาด 0-1 นิ้ว</v>
          </cell>
        </row>
        <row r="573">
          <cell r="C573" t="str">
            <v>61002101</v>
          </cell>
          <cell r="D573" t="str">
            <v>M1BP</v>
          </cell>
          <cell r="E573" t="str">
            <v>หัวต่อเคเบิ้ลอากาศ ใช้กับเคเบิ้ลที่มีเส้นผ่าศูนย์กลางขนาด 1.01-2 นิ้ว</v>
          </cell>
        </row>
        <row r="574">
          <cell r="C574" t="str">
            <v>61003101</v>
          </cell>
          <cell r="D574" t="str">
            <v>M1CP</v>
          </cell>
          <cell r="E574" t="str">
            <v>หัวต่อเคเบิ้ลอากาศ ใช้กับเคเบิ้ลที่มีเส้นผ่าศูนย์กลางขนาดใหญ่กว่า 2 นิ้ว</v>
          </cell>
        </row>
        <row r="575">
          <cell r="C575" t="str">
            <v>63001101</v>
          </cell>
          <cell r="D575" t="str">
            <v>M3AP</v>
          </cell>
          <cell r="E575" t="str">
            <v>หัวต่อเคเบิ้ลใต้ดิน ใช้กับเคเบิ้ลที่มีเส้นผ่าศูนย์กลางขนาด 0-1 นิ้ว</v>
          </cell>
        </row>
        <row r="576">
          <cell r="C576" t="str">
            <v>63002101</v>
          </cell>
          <cell r="D576" t="str">
            <v>M3BP</v>
          </cell>
          <cell r="E576" t="str">
            <v>หัวต่อเคเบิ้ลใต้ดิน ใช้กับเคเบิ้ลที่มีเส้นผ่าศูนย์กลางขนาด 1.01-2 นิ้ว</v>
          </cell>
        </row>
        <row r="577">
          <cell r="C577" t="str">
            <v>63003101</v>
          </cell>
          <cell r="D577" t="str">
            <v>M3CP</v>
          </cell>
          <cell r="E577" t="str">
            <v>หัวต่อเคเบิ้ลใต้ดิน ใช้กับเคเบิ้ลที่มีเส้นผ่าศูนย์กลางขนาดใหญ่กว่า 2 นิ้ว</v>
          </cell>
        </row>
        <row r="578">
          <cell r="C578" t="str">
            <v>71001301</v>
          </cell>
          <cell r="D578" t="str">
            <v>013</v>
          </cell>
          <cell r="E578" t="str">
            <v>ที่กั้นความชื้น</v>
          </cell>
        </row>
        <row r="579">
          <cell r="C579" t="str">
            <v>71201301</v>
          </cell>
          <cell r="D579" t="str">
            <v>Y(N) 013</v>
          </cell>
          <cell r="E579" t="str">
            <v>รื้อถอน (แบบไม่สามารถนำกลับมาใช้) ที่กั้นความชื้น</v>
          </cell>
        </row>
        <row r="580">
          <cell r="C580" t="str">
            <v>42551501</v>
          </cell>
          <cell r="D580" t="str">
            <v>Y(S) E(8)150-.5A2</v>
          </cell>
          <cell r="E580" t="str">
            <v>รื้อถอน (พร้อมทั้งดำเนินการติดตั้งใหม่โดยใช้วัสดุเดิม)</v>
          </cell>
        </row>
        <row r="581">
          <cell r="C581" t="str">
            <v>42552001</v>
          </cell>
          <cell r="D581" t="str">
            <v>Y(S) E(8)200-.5A2</v>
          </cell>
          <cell r="E581" t="str">
            <v>รื้อถอน (พร้อมทั้งดำเนินการติดตั้งใหม่โดยใช้วัสดุเดิม)</v>
          </cell>
        </row>
        <row r="582">
          <cell r="C582" t="str">
            <v>43540501</v>
          </cell>
          <cell r="D582" t="str">
            <v>Y(S) E50-.4R6</v>
          </cell>
          <cell r="E582" t="str">
            <v>รื้อถอน (พร้อมทั้งดำเนินการติดตั้งใหม่โดยใช้วัสดุเดิม)</v>
          </cell>
        </row>
        <row r="583">
          <cell r="C583" t="str">
            <v>43541001</v>
          </cell>
          <cell r="D583" t="str">
            <v>Y(S) E100-.4R6</v>
          </cell>
          <cell r="E583" t="str">
            <v>รื้อถอน (พร้อมทั้งดำเนินการติดตั้งใหม่โดยใช้วัสดุเดิม)</v>
          </cell>
        </row>
        <row r="584">
          <cell r="C584" t="str">
            <v>43541501</v>
          </cell>
          <cell r="D584" t="str">
            <v>Y(S) E150-.4R6</v>
          </cell>
          <cell r="E584" t="str">
            <v>รื้อถอน (พร้อมทั้งดำเนินการติดตั้งใหม่โดยใช้วัสดุเดิม)</v>
          </cell>
        </row>
        <row r="585">
          <cell r="C585" t="str">
            <v>43544001</v>
          </cell>
          <cell r="D585" t="str">
            <v>Y(S) E400-.4R6</v>
          </cell>
          <cell r="E585" t="str">
            <v>รื้อถอน (พร้อมทั้งดำเนินการติดตั้งใหม่โดยใช้วัสดุเดิม)</v>
          </cell>
        </row>
        <row r="586">
          <cell r="C586" t="str">
            <v>43546001</v>
          </cell>
          <cell r="D586" t="str">
            <v>Y(S) E600-.4R6</v>
          </cell>
          <cell r="E586" t="str">
            <v>รื้อถอน (พร้อมทั้งดำเนินการติดตั้งใหม่โดยใช้วัสดุเดิม)</v>
          </cell>
        </row>
        <row r="587">
          <cell r="C587" t="str">
            <v>43549001</v>
          </cell>
          <cell r="D587" t="str">
            <v>Y(S) E900-.4R6</v>
          </cell>
          <cell r="E587" t="str">
            <v>รื้อถอน (พร้อมทั้งดำเนินการติดตั้งใหม่โดยใช้วัสดุเดิม)</v>
          </cell>
        </row>
        <row r="588">
          <cell r="C588" t="str">
            <v>43550501</v>
          </cell>
          <cell r="D588" t="str">
            <v>Y(S) E50-.5R6</v>
          </cell>
          <cell r="E588" t="str">
            <v>รื้อถอน (พร้อมทั้งดำเนินการติดตั้งใหม่โดยใช้วัสดุเดิม)</v>
          </cell>
        </row>
        <row r="589">
          <cell r="C589" t="str">
            <v>43551001</v>
          </cell>
          <cell r="D589" t="str">
            <v>Y(S) E100-.5R6</v>
          </cell>
          <cell r="E589" t="str">
            <v>รื้อถอน (พร้อมทั้งดำเนินการติดตั้งใหม่โดยใช้วัสดุเดิม)</v>
          </cell>
        </row>
        <row r="590">
          <cell r="C590" t="str">
            <v>43551501</v>
          </cell>
          <cell r="D590" t="str">
            <v>Y(S) E150-.5R6</v>
          </cell>
          <cell r="E590" t="str">
            <v>รื้อถอน (พร้อมทั้งดำเนินการติดตั้งใหม่โดยใช้วัสดุเดิม)</v>
          </cell>
        </row>
        <row r="591">
          <cell r="C591" t="str">
            <v>43552001</v>
          </cell>
          <cell r="D591" t="str">
            <v>Y(S) E200-.5R6</v>
          </cell>
          <cell r="E591" t="str">
            <v>รื้อถอน (พร้อมทั้งดำเนินการติดตั้งใหม่โดยใช้วัสดุเดิม)</v>
          </cell>
        </row>
        <row r="592">
          <cell r="C592" t="str">
            <v>43554001</v>
          </cell>
          <cell r="D592" t="str">
            <v>Y(S) E400-.5R6</v>
          </cell>
          <cell r="E592" t="str">
            <v>รื้อถอน (พร้อมทั้งดำเนินการติดตั้งใหม่โดยใช้วัสดุเดิม)</v>
          </cell>
        </row>
        <row r="593">
          <cell r="C593" t="str">
            <v>43559001</v>
          </cell>
          <cell r="D593" t="str">
            <v>Y(S) E900-.5R6</v>
          </cell>
          <cell r="E593" t="str">
            <v>รื้อถอน (พร้อมทั้งดำเนินการติดตั้งใหม่โดยใช้วัสดุเดิม)</v>
          </cell>
        </row>
        <row r="594">
          <cell r="C594" t="str">
            <v>43560501</v>
          </cell>
          <cell r="D594" t="str">
            <v>Y(S) E50-.65R6</v>
          </cell>
          <cell r="E594" t="str">
            <v>รื้อถอน (พร้อมทั้งดำเนินการติดตั้งใหม่โดยใช้วัสดุเดิม)</v>
          </cell>
        </row>
        <row r="595">
          <cell r="C595" t="str">
            <v>43561001</v>
          </cell>
          <cell r="D595" t="str">
            <v>Y(S) E100-.65R6</v>
          </cell>
          <cell r="E595" t="str">
            <v>รื้อถอน (พร้อมทั้งดำเนินการติดตั้งใหม่โดยใช้วัสดุเดิม)</v>
          </cell>
        </row>
        <row r="596">
          <cell r="C596" t="str">
            <v>43561501</v>
          </cell>
          <cell r="D596" t="str">
            <v>Y(S) E150-.65R6</v>
          </cell>
          <cell r="E596" t="str">
            <v>รื้อถอน (พร้อมทั้งดำเนินการติดตั้งใหม่โดยใช้วัสดุเดิม)</v>
          </cell>
        </row>
        <row r="597">
          <cell r="C597" t="str">
            <v>43562001</v>
          </cell>
          <cell r="D597" t="str">
            <v>Y(S) E200-.65R6</v>
          </cell>
          <cell r="E597" t="str">
            <v>รื้อถอน (พร้อมทั้งดำเนินการติดตั้งใหม่โดยใช้วัสดุเดิม)</v>
          </cell>
        </row>
        <row r="598">
          <cell r="C598" t="str">
            <v>43563001</v>
          </cell>
          <cell r="D598" t="str">
            <v>Y(S) E300-.65R6</v>
          </cell>
          <cell r="E598" t="str">
            <v>รื้อถอน (พร้อมทั้งดำเนินการติดตั้งใหม่โดยใช้วัสดุเดิม)</v>
          </cell>
        </row>
        <row r="599">
          <cell r="C599" t="str">
            <v>43564001</v>
          </cell>
          <cell r="D599" t="str">
            <v>Y(S) E400-.65R6</v>
          </cell>
          <cell r="E599" t="str">
            <v>รื้อถอน (พร้อมทั้งดำเนินการติดตั้งใหม่โดยใช้วัสดุเดิม)</v>
          </cell>
        </row>
        <row r="600">
          <cell r="C600" t="str">
            <v>46540201</v>
          </cell>
          <cell r="D600" t="str">
            <v>Y(S) G25-.4A2</v>
          </cell>
          <cell r="E600" t="str">
            <v>รื้อถอน (พร้อมทั้งดำเนินการติดตั้งใหม่โดยใช้วัสดุเดิม)</v>
          </cell>
        </row>
        <row r="601">
          <cell r="C601" t="str">
            <v>46541501</v>
          </cell>
          <cell r="D601" t="str">
            <v>Y(S) G150-.4A2</v>
          </cell>
          <cell r="E601" t="str">
            <v>รื้อถอน (พร้อมทั้งดำเนินการติดตั้งใหม่โดยใช้วัสดุเดิม)</v>
          </cell>
        </row>
        <row r="602">
          <cell r="C602" t="str">
            <v>46550201</v>
          </cell>
          <cell r="D602" t="str">
            <v>Y(S) G25-.5A2</v>
          </cell>
          <cell r="E602" t="str">
            <v>รื้อถอน (พร้อมทั้งดำเนินการติดตั้งใหม่โดยใช้วัสดุเดิม)</v>
          </cell>
        </row>
        <row r="603">
          <cell r="C603" t="str">
            <v>46550501</v>
          </cell>
          <cell r="D603" t="str">
            <v>Y(S) G50-.5A2</v>
          </cell>
          <cell r="E603" t="str">
            <v>รื้อถอน (พร้อมทั้งดำเนินการติดตั้งใหม่โดยใช้วัสดุเดิม)</v>
          </cell>
        </row>
        <row r="604">
          <cell r="C604" t="str">
            <v>46551501</v>
          </cell>
          <cell r="D604" t="str">
            <v>Y(S) G150-.5A2</v>
          </cell>
          <cell r="E604" t="str">
            <v>รื้อถอน (พร้อมทั้งดำเนินการติดตั้งใหม่โดยใช้วัสดุเดิม)</v>
          </cell>
        </row>
        <row r="605">
          <cell r="C605" t="str">
            <v>46552001</v>
          </cell>
          <cell r="D605" t="str">
            <v>Y(S) G200-.5A2</v>
          </cell>
          <cell r="E605" t="str">
            <v>รื้อถอน (พร้อมทั้งดำเนินการติดตั้งใหม่โดยใช้วัสดุเดิม)</v>
          </cell>
        </row>
        <row r="606">
          <cell r="C606" t="str">
            <v>46554001</v>
          </cell>
          <cell r="D606" t="str">
            <v>Y(S) G400-.5A2</v>
          </cell>
          <cell r="E606" t="str">
            <v>รื้อถอน (พร้อมทั้งดำเนินการติดตั้งใหม่โดยใช้วัสดุเดิม)</v>
          </cell>
        </row>
        <row r="607">
          <cell r="C607" t="str">
            <v>46556001</v>
          </cell>
          <cell r="D607" t="str">
            <v>Y(S) G600-.5A2</v>
          </cell>
          <cell r="E607" t="str">
            <v>รื้อถอน (พร้อมทั้งดำเนินการติดตั้งใหม่โดยใช้วัสดุเดิม)</v>
          </cell>
        </row>
        <row r="608">
          <cell r="C608" t="str">
            <v>46559001</v>
          </cell>
          <cell r="D608" t="str">
            <v>Y(S) G900-.5A2</v>
          </cell>
          <cell r="E608" t="str">
            <v>รื้อถอน (พร้อมทั้งดำเนินการติดตั้งใหม่โดยใช้วัสดุเดิม)</v>
          </cell>
        </row>
        <row r="609">
          <cell r="C609" t="str">
            <v>46560201</v>
          </cell>
          <cell r="D609" t="str">
            <v>Y(S) G25-.65A2</v>
          </cell>
          <cell r="E609" t="str">
            <v>รื้อถอน (พร้อมทั้งดำเนินการติดตั้งใหม่โดยใช้วัสดุเดิม)</v>
          </cell>
        </row>
        <row r="610">
          <cell r="C610" t="str">
            <v>46560501</v>
          </cell>
          <cell r="D610" t="str">
            <v>Y(S) G50-.65A2</v>
          </cell>
          <cell r="E610" t="str">
            <v>รื้อถอน (พร้อมทั้งดำเนินการติดตั้งใหม่โดยใช้วัสดุเดิม)</v>
          </cell>
        </row>
        <row r="611">
          <cell r="C611" t="str">
            <v>46561001</v>
          </cell>
          <cell r="D611" t="str">
            <v>Y(S) G100-.65A2</v>
          </cell>
          <cell r="E611" t="str">
            <v>รื้อถอน (พร้อมทั้งดำเนินการติดตั้งใหม่โดยใช้วัสดุเดิม)</v>
          </cell>
        </row>
        <row r="612">
          <cell r="C612" t="str">
            <v>46561501</v>
          </cell>
          <cell r="D612" t="str">
            <v>Y(S) G150-.65A2</v>
          </cell>
          <cell r="E612" t="str">
            <v>รื้อถอน (พร้อมทั้งดำเนินการติดตั้งใหม่โดยใช้วัสดุเดิม)</v>
          </cell>
        </row>
        <row r="613">
          <cell r="C613" t="str">
            <v>46563001</v>
          </cell>
          <cell r="D613" t="str">
            <v>Y(S) G300-.65A2</v>
          </cell>
          <cell r="E613" t="str">
            <v>รื้อถอน (พร้อมทั้งดำเนินการติดตั้งใหม่โดยใช้วัสดุเดิม)</v>
          </cell>
        </row>
        <row r="614">
          <cell r="C614" t="str">
            <v>46564001</v>
          </cell>
          <cell r="D614" t="str">
            <v>Y(S) G400-.65A2</v>
          </cell>
          <cell r="E614" t="str">
            <v>รื้อถอน (พร้อมทั้งดำเนินการติดตั้งใหม่โดยใช้วัสดุเดิม)</v>
          </cell>
        </row>
        <row r="615">
          <cell r="C615" t="str">
            <v>46566001</v>
          </cell>
          <cell r="D615" t="str">
            <v>Y(S) G600-.65A2</v>
          </cell>
          <cell r="E615" t="str">
            <v>รื้อถอน (พร้อมทั้งดำเนินการติดตั้งใหม่โดยใช้วัสดุเดิม)</v>
          </cell>
        </row>
        <row r="616">
          <cell r="C616" t="str">
            <v>20001001</v>
          </cell>
          <cell r="D616" t="str">
            <v>ROAD REINF CONC. 0.10M</v>
          </cell>
          <cell r="E616" t="str">
            <v>ถนนคอนกรีต หนา 10 ซม.</v>
          </cell>
        </row>
        <row r="617">
          <cell r="C617" t="str">
            <v>20001501</v>
          </cell>
          <cell r="D617" t="str">
            <v>ROAD REINF CONC. 0.15M</v>
          </cell>
          <cell r="E617" t="str">
            <v>ถนนคอนกรีต หนา 15 ซม.</v>
          </cell>
        </row>
        <row r="618">
          <cell r="C618" t="str">
            <v>20002001</v>
          </cell>
          <cell r="D618" t="str">
            <v>ROAD REINF CONC. 0.20M</v>
          </cell>
          <cell r="E618" t="str">
            <v>ถนนคอนกรีต หนา 20 ซม.</v>
          </cell>
        </row>
        <row r="619">
          <cell r="C619" t="str">
            <v>20002501</v>
          </cell>
          <cell r="D619" t="str">
            <v>ROAD REINF CONC. 0.25M</v>
          </cell>
          <cell r="E619" t="str">
            <v>ถนนคอนกรีต หนา 25 ซม.</v>
          </cell>
        </row>
        <row r="620">
          <cell r="C620" t="str">
            <v>NO</v>
          </cell>
          <cell r="D620" t="str">
            <v>RAPID CURING CEMENT 0.10M</v>
          </cell>
          <cell r="E620" t="str">
            <v>ถนนคอนกรีตใช้คอนกรีตชนิดแห้งเร็ว (6 ชม.) หนา 10 ซม.</v>
          </cell>
        </row>
        <row r="621">
          <cell r="C621" t="str">
            <v>NO</v>
          </cell>
          <cell r="D621" t="str">
            <v>RAPID CURING CEMENT 0.15M</v>
          </cell>
          <cell r="E621" t="str">
            <v>ถนนคอนกรีตใช้คอนกรีตชนิดแห้งเร็ว  (6 ชม.) หนา 15 ซม.</v>
          </cell>
        </row>
        <row r="622">
          <cell r="C622" t="str">
            <v>NO</v>
          </cell>
          <cell r="D622" t="str">
            <v>RAPID CURING CEMENT 0.20M</v>
          </cell>
          <cell r="E622" t="str">
            <v>ถนนคอนกรีตใช้คอนกรีตชนิดแห้งเร็ว  (6 ชม.) หนา 20 ซม.</v>
          </cell>
        </row>
        <row r="623">
          <cell r="C623" t="str">
            <v>NO</v>
          </cell>
          <cell r="D623" t="str">
            <v>RAPID CURING CEMENT 0.25M</v>
          </cell>
          <cell r="E623" t="str">
            <v>ถนนคอนกรีตใช้คอนกรีตชนิดแห้งเร็ว  (6 ชม.) หนา 25 ซม.</v>
          </cell>
        </row>
        <row r="624">
          <cell r="C624" t="str">
            <v>20080001</v>
          </cell>
          <cell r="D624" t="str">
            <v>REINSTATEMENT OF LAWN SURFACE</v>
          </cell>
          <cell r="E624" t="str">
            <v>งานซ่อมผิวหญ้า</v>
          </cell>
        </row>
        <row r="625">
          <cell r="C625" t="str">
            <v>20042001</v>
          </cell>
          <cell r="D625" t="str">
            <v>ROAD HOT MIXED</v>
          </cell>
          <cell r="E625" t="str">
            <v>ถนนยางมะตอย</v>
          </cell>
        </row>
        <row r="626">
          <cell r="C626" t="str">
            <v>20040501</v>
          </cell>
          <cell r="D626" t="str">
            <v>OVERLAY HOT MIXED 5CM.</v>
          </cell>
          <cell r="E626" t="str">
            <v>งานซ่อมถนนด้วยยางมะตอย หนา 5 ซม.</v>
          </cell>
        </row>
        <row r="627">
          <cell r="C627" t="str">
            <v>20041001</v>
          </cell>
          <cell r="D627" t="str">
            <v>OVERLAY HOT MIXED 10 CM.</v>
          </cell>
          <cell r="E627" t="str">
            <v>งานซ่อมถนนด้วยยางมะตอย หนา 10 ซม.</v>
          </cell>
        </row>
        <row r="628">
          <cell r="C628" t="str">
            <v>20050101</v>
          </cell>
          <cell r="D628" t="str">
            <v>ROAD MACADUM</v>
          </cell>
          <cell r="E628" t="str">
            <v>ถนนหินคลุกผสมยางมะตอย</v>
          </cell>
        </row>
        <row r="629">
          <cell r="C629" t="str">
            <v>20050201</v>
          </cell>
          <cell r="D629" t="str">
            <v>ROAD CRUSHED ROCK</v>
          </cell>
          <cell r="E629" t="str">
            <v>ถนนลูกรัง</v>
          </cell>
        </row>
        <row r="630">
          <cell r="C630" t="str">
            <v>20060101</v>
          </cell>
          <cell r="D630" t="str">
            <v>FOOT PATH TILED</v>
          </cell>
          <cell r="E630" t="str">
            <v>ทางเท้าปูพื้นกระเบื้อง</v>
          </cell>
        </row>
        <row r="631">
          <cell r="C631" t="str">
            <v>20060201</v>
          </cell>
          <cell r="D631" t="str">
            <v>FOOT PATH CONCRETE</v>
          </cell>
          <cell r="E631" t="str">
            <v>ทางเท้าคอนกรีต</v>
          </cell>
        </row>
        <row r="632">
          <cell r="C632" t="str">
            <v>20060301</v>
          </cell>
          <cell r="D632" t="str">
            <v>FOOT PATH ASPHALT 0.40 M.</v>
          </cell>
          <cell r="E632" t="str">
            <v>ทางเท้าราดยาง หนา 40 ซม.</v>
          </cell>
        </row>
        <row r="633">
          <cell r="C633" t="str">
            <v>20060401</v>
          </cell>
          <cell r="D633" t="str">
            <v>FOOT PATH INTERLOCK(COLOUR)</v>
          </cell>
          <cell r="E633" t="str">
            <v>ทางเท้าปูอิฐบล็อค (มีสี)</v>
          </cell>
        </row>
        <row r="634">
          <cell r="C634" t="str">
            <v>20060501</v>
          </cell>
          <cell r="D634" t="str">
            <v>FOOT PATH INTERLOCK(NORMAL)</v>
          </cell>
          <cell r="E634" t="str">
            <v>ทางเท้าปูอิฐบล็อค</v>
          </cell>
        </row>
        <row r="635">
          <cell r="C635" t="str">
            <v>20070101</v>
          </cell>
          <cell r="D635" t="str">
            <v>SHOULDER CRUSHED ROCK</v>
          </cell>
          <cell r="E635" t="str">
            <v>ไหล่ทางลูกรังผสมยางมะตอย</v>
          </cell>
        </row>
        <row r="636">
          <cell r="C636" t="str">
            <v>20070201</v>
          </cell>
          <cell r="D636" t="str">
            <v>SHOULDER MACADUM</v>
          </cell>
          <cell r="E636" t="str">
            <v>ไหล่ทางหินคลุก</v>
          </cell>
        </row>
        <row r="637">
          <cell r="C637" t="str">
            <v>20202001</v>
          </cell>
          <cell r="D637" t="str">
            <v>BREAKING REINFORCED (C0.20M)</v>
          </cell>
          <cell r="E637" t="str">
            <v>งานทุบถนนคอนกรีต หนา 20 ซม.</v>
          </cell>
        </row>
        <row r="638">
          <cell r="C638" t="str">
            <v>20202501</v>
          </cell>
          <cell r="D638" t="str">
            <v>BREAKING REINFORCED (C0.25M)</v>
          </cell>
          <cell r="E638" t="str">
            <v>งานทุบถนนคอนกรีต หนา 25 ซม.</v>
          </cell>
        </row>
        <row r="639">
          <cell r="C639" t="str">
            <v>21030101</v>
          </cell>
          <cell r="D639" t="str">
            <v>CONDUIT 1-03" PVC IN SAND</v>
          </cell>
          <cell r="E639" t="str">
            <v>ท่อร้อยสาย PVC ขนาดเส้นผ่าศูนย์กลาง 3 นิ้ว จำนวน 1 ท่อ กลบทราย</v>
          </cell>
        </row>
        <row r="640">
          <cell r="C640" t="str">
            <v>21030201</v>
          </cell>
          <cell r="D640" t="str">
            <v>CONDUIT 2-03" PVC IN SAND</v>
          </cell>
          <cell r="E640" t="str">
            <v>ท่อร้อยสาย PVC ขนาดเส้นผ่าศูนย์กลาง 3 นิ้ว จำนวน 2 ท่อ กลบทราย</v>
          </cell>
        </row>
        <row r="641">
          <cell r="C641" t="str">
            <v>21030301</v>
          </cell>
          <cell r="D641" t="str">
            <v>CONDUIT 3-03" PVC IN SAND</v>
          </cell>
          <cell r="E641" t="str">
            <v>ท่อร้อยสาย PVC ขนาดเส้นผ่าศูนย์กลาง 3 นิ้ว จำนวน 3 ท่อ กลบทราย</v>
          </cell>
        </row>
        <row r="642">
          <cell r="C642" t="str">
            <v>21030401</v>
          </cell>
          <cell r="D642" t="str">
            <v>CONDUIT 4-03" PVC IN SAND</v>
          </cell>
          <cell r="E642" t="str">
            <v>ท่อร้อยสาย PVC ขนาดเส้นผ่าศูนย์กลาง 3 นิ้ว จำนวน 4 ท่อ กลบทราย</v>
          </cell>
        </row>
        <row r="643">
          <cell r="C643" t="str">
            <v>21030501</v>
          </cell>
          <cell r="D643" t="str">
            <v>CONDUIT 5-03" PVC IN SAND</v>
          </cell>
          <cell r="E643" t="str">
            <v>ท่อร้อยสาย PVC ขนาดเส้นผ่าศูนย์กลาง 3 นิ้ว จำนวน 5 ท่อ กลบทราย</v>
          </cell>
        </row>
        <row r="644">
          <cell r="C644" t="str">
            <v>21030601</v>
          </cell>
          <cell r="D644" t="str">
            <v>CONDUIT 6-03" PVC IN SAND</v>
          </cell>
          <cell r="E644" t="str">
            <v>ท่อร้อยสาย PVC ขนาดเส้นผ่าศูนย์กลาง 3 นิ้ว จำนวน 6 ท่อ กลบทราย</v>
          </cell>
        </row>
        <row r="645">
          <cell r="C645" t="str">
            <v>NO</v>
          </cell>
          <cell r="D645" t="str">
            <v>CONDUIT 8-03" PVC IN SAND</v>
          </cell>
          <cell r="E645" t="str">
            <v>ท่อร้อยสาย PVC ขนาดเส้นผ่าศูนย์กลาง 3 นิ้ว จำนวน 8 ท่อ กลบทราย</v>
          </cell>
        </row>
        <row r="646">
          <cell r="C646" t="str">
            <v>NO</v>
          </cell>
          <cell r="D646" t="str">
            <v>CONDUIT 9-03" PVC IN SAND</v>
          </cell>
          <cell r="E646" t="str">
            <v>ท่อร้อยสาย PVC ขนาดเส้นผ่าศูนย์กลาง 3 นิ้ว จำนวน 9 ท่อ กลบทราย</v>
          </cell>
        </row>
        <row r="647">
          <cell r="C647" t="str">
            <v>NO</v>
          </cell>
          <cell r="D647" t="str">
            <v>CONDUIT 10-03" PVC IN SAND</v>
          </cell>
          <cell r="E647" t="str">
            <v>ท่อร้อยสาย PVC ขนาดเส้นผ่าศูนย์กลาง 3 นิ้ว จำนวน 10 ท่อ กลบทราย</v>
          </cell>
        </row>
        <row r="648">
          <cell r="C648" t="str">
            <v>NO</v>
          </cell>
          <cell r="D648" t="str">
            <v>CONDUIT 12-03" PVC IN SAND</v>
          </cell>
          <cell r="E648" t="str">
            <v>ท่อร้อยสาย PVC ขนาดเส้นผ่าศูนย์กลาง 3 นิ้ว จำนวน 12 ท่อ กลบทราย</v>
          </cell>
        </row>
        <row r="649">
          <cell r="C649" t="str">
            <v>NO</v>
          </cell>
          <cell r="D649" t="str">
            <v>CONDUIT 16-03" PVC IN SAND</v>
          </cell>
          <cell r="E649" t="str">
            <v>ท่อร้อยสาย PVC ขนาดเส้นผ่าศูนย์กลาง 3 นิ้ว จำนวน 16 ท่อ กลบทราย</v>
          </cell>
        </row>
        <row r="650">
          <cell r="C650" t="str">
            <v>NO</v>
          </cell>
          <cell r="D650" t="str">
            <v>CONDUIT 24-03" PVC IN SAND</v>
          </cell>
          <cell r="E650" t="str">
            <v>ท่อร้อยสาย PVC ขนาดเส้นผ่าศูนย์กลาง 3 นิ้ว จำนวน 24 ท่อ กลบทราย</v>
          </cell>
        </row>
        <row r="651">
          <cell r="C651" t="str">
            <v>21040101</v>
          </cell>
          <cell r="D651" t="str">
            <v>CONDUIT 1-04" PVC IN SAND</v>
          </cell>
          <cell r="E651" t="str">
            <v>ท่อร้อยสาย PVC ขนาดเส้นผ่าศูนย์กลาง 4 นิ้ว จำนวน 1 ท่อ กลบทราย</v>
          </cell>
        </row>
        <row r="652">
          <cell r="C652" t="str">
            <v>21040201</v>
          </cell>
          <cell r="D652" t="str">
            <v>CONDUIT 2-04" PVC IN SAND</v>
          </cell>
          <cell r="E652" t="str">
            <v>ท่อร้อยสาย PVC ขนาดเส้นผ่าศูนย์กลาง 4 นิ้ว จำนวน 2 ท่อ กลบทราย</v>
          </cell>
        </row>
        <row r="653">
          <cell r="C653" t="str">
            <v>21040301</v>
          </cell>
          <cell r="D653" t="str">
            <v>CONDUIT 3-04" PVC IN SAND</v>
          </cell>
          <cell r="E653" t="str">
            <v>ท่อร้อยสาย PVC ขนาดเส้นผ่าศูนย์กลาง 4 นิ้ว จำนวน 3 ท่อ กลบทราย</v>
          </cell>
        </row>
        <row r="654">
          <cell r="C654" t="str">
            <v>21040401</v>
          </cell>
          <cell r="D654" t="str">
            <v>CONDUIT 4-04" PVC IN SAND</v>
          </cell>
          <cell r="E654" t="str">
            <v>ท่อร้อยสาย PVC ขนาดเส้นผ่าศูนย์กลาง 4 นิ้ว จำนวน 4 ท่อ กลบทราย</v>
          </cell>
        </row>
        <row r="655">
          <cell r="C655" t="str">
            <v>NO</v>
          </cell>
          <cell r="D655" t="str">
            <v>CONDUIT 5-04" PVC IN SAND</v>
          </cell>
          <cell r="E655" t="str">
            <v>ท่อร้อยสาย PVC ขนาดเส้นผ่าศูนย์กลาง 4 นิ้ว จำนวน 5 ท่อ กลบทราย</v>
          </cell>
        </row>
        <row r="656">
          <cell r="C656" t="str">
            <v>21040601</v>
          </cell>
          <cell r="D656" t="str">
            <v>CONDUIT 6-04" PVC IN SAND</v>
          </cell>
          <cell r="E656" t="str">
            <v>ท่อร้อยสาย PVC ขนาดเส้นผ่าศูนย์กลาง 4 นิ้ว จำนวน 6 ท่อ กลบทราย</v>
          </cell>
        </row>
        <row r="657">
          <cell r="C657" t="str">
            <v>21040801</v>
          </cell>
          <cell r="D657" t="str">
            <v>CONDUIT 8-04" PVC IN SAND</v>
          </cell>
          <cell r="E657" t="str">
            <v>ท่อร้อยสาย PVC ขนาดเส้นผ่าศูนย์กลาง 4 นิ้ว จำนวน 8 ท่อ กลบทราย</v>
          </cell>
        </row>
        <row r="658">
          <cell r="C658" t="str">
            <v>21040901</v>
          </cell>
          <cell r="D658" t="str">
            <v>CONDUIT 9-04" PVC IN SAND</v>
          </cell>
          <cell r="E658" t="str">
            <v>ท่อร้อยสาย PVC ขนาดเส้นผ่าศูนย์กลาง 4 นิ้ว จำนวน 9 ท่อ กลบทราย</v>
          </cell>
        </row>
        <row r="659">
          <cell r="C659" t="str">
            <v>21041201</v>
          </cell>
          <cell r="D659" t="str">
            <v>CONDUIT 12-04" PVC IN SAND</v>
          </cell>
          <cell r="E659" t="str">
            <v>ท่อร้อยสาย PVC ขนาดเส้นผ่าศูนย์กลาง 4 นิ้ว จำนวน 12 ท่อ กลบทราย</v>
          </cell>
        </row>
        <row r="660">
          <cell r="C660" t="str">
            <v>21041501</v>
          </cell>
          <cell r="D660" t="str">
            <v>CONDUIT 15-04" PVC IN SAND</v>
          </cell>
          <cell r="E660" t="str">
            <v>ท่อร้อยสาย PVC ขนาดเส้นผ่าศูนย์กลาง 4 นิ้ว จำนวน 15 ท่อ กลบทราย</v>
          </cell>
        </row>
        <row r="661">
          <cell r="C661" t="str">
            <v>21041601</v>
          </cell>
          <cell r="D661" t="str">
            <v>CONDUIT 16-04" PVC IN SAND</v>
          </cell>
          <cell r="E661" t="str">
            <v>ท่อร้อยสาย PVC ขนาดเส้นผ่าศูนย์กลาง 4 นิ้ว จำนวน 16 ท่อ กลบทราย</v>
          </cell>
        </row>
        <row r="662">
          <cell r="C662" t="str">
            <v>21041801</v>
          </cell>
          <cell r="D662" t="str">
            <v>CONDUIT 18-04" PVC IN SAND</v>
          </cell>
          <cell r="E662" t="str">
            <v>ท่อร้อยสาย PVC ขนาดเส้นผ่าศูนย์กลาง 4 นิ้ว จำนวน 1 8 ท่อ กลบทราย</v>
          </cell>
        </row>
        <row r="663">
          <cell r="C663" t="str">
            <v>21042001</v>
          </cell>
          <cell r="D663" t="str">
            <v>CONDUIT 20-04" PVC IN SAND</v>
          </cell>
          <cell r="E663" t="str">
            <v>ท่อร้อยสาย PVC ขนาดเส้นผ่าศูนย์กลาง 4 นิ้ว จำนวน 20 ท่อ กลบทราย</v>
          </cell>
        </row>
        <row r="664">
          <cell r="C664" t="str">
            <v>21042401</v>
          </cell>
          <cell r="D664" t="str">
            <v>CONDUIT 24-04" PVC IN SAND</v>
          </cell>
          <cell r="E664" t="str">
            <v>ท่อร้อยสาย PVC ขนาดเส้นผ่าศูนย์กลาง 4 นิ้ว จำนวน 24 ท่อ กลบทราย</v>
          </cell>
        </row>
        <row r="665">
          <cell r="C665" t="str">
            <v>21043001</v>
          </cell>
          <cell r="D665" t="str">
            <v>CONDUIT 30-04" PVC IN SAND</v>
          </cell>
          <cell r="E665" t="str">
            <v>ท่อร้อยสาย PVC ขนาดเส้นผ่าศูนย์กลาง 4 นิ้ว จำนวน 30 ท่อ กลบทราย</v>
          </cell>
        </row>
        <row r="666">
          <cell r="C666" t="str">
            <v>21043601</v>
          </cell>
          <cell r="D666" t="str">
            <v>CONDUIT 36-04" PVC IN SAND</v>
          </cell>
          <cell r="E666" t="str">
            <v>ท่อร้อยสาย PVC ขนาดเส้นผ่าศูนย์กลาง 4 นิ้ว จำนวน 36 ท่อ กลบทราย</v>
          </cell>
        </row>
        <row r="667">
          <cell r="C667" t="str">
            <v>21044201</v>
          </cell>
          <cell r="D667" t="str">
            <v>CONDUIT 42-04" PVC IN SAND</v>
          </cell>
          <cell r="E667" t="str">
            <v>ท่อร้อยสาย PVC ขนาดเส้นผ่าศูนย์กลาง 4 นิ้ว จำนวน 42 ท่อ กลบทราย</v>
          </cell>
        </row>
        <row r="668">
          <cell r="C668" t="str">
            <v>21044801</v>
          </cell>
          <cell r="D668" t="str">
            <v>CONDUIT 48-04" PVC IN SAND</v>
          </cell>
          <cell r="E668" t="str">
            <v>ท่อร้อยสาย PVC ขนาดเส้นผ่าศูนย์กลาง 4 นิ้ว จำนวน 48 ท่อ กลบทราย</v>
          </cell>
        </row>
        <row r="669">
          <cell r="C669" t="str">
            <v>21046001</v>
          </cell>
          <cell r="D669" t="str">
            <v>CONDUIT 60-04" PVC IN SAND</v>
          </cell>
          <cell r="E669" t="str">
            <v>ท่อร้อยสาย PVC ขนาดเส้นผ่าศูนย์กลาง 4 นิ้ว จำนวน 60 ท่อ กลบทราย</v>
          </cell>
        </row>
        <row r="670">
          <cell r="C670" t="str">
            <v>21060101</v>
          </cell>
          <cell r="D670" t="str">
            <v>CONDUIT 1-03" PVC IN RC</v>
          </cell>
          <cell r="E670" t="str">
            <v>ท่อร้อยสาย PVC ขนาดเส้นผ่าศูนย์กลาง 3 นิ้ว จำนวน 1 ท่อ หุ้ม คสล.</v>
          </cell>
        </row>
        <row r="671">
          <cell r="C671" t="str">
            <v>21060201</v>
          </cell>
          <cell r="D671" t="str">
            <v>CONDUIT 2-03" PVC IN RC</v>
          </cell>
          <cell r="E671" t="str">
            <v>ท่อร้อยสาย PVC ขนาดเส้นผ่าศูนย์กลาง 3 นิ้ว จำนวน 2 ท่อ หุ้ม คสล.</v>
          </cell>
        </row>
        <row r="672">
          <cell r="C672" t="str">
            <v>21060301</v>
          </cell>
          <cell r="D672" t="str">
            <v>CONDUIT 3-03" PVC IN RC</v>
          </cell>
          <cell r="E672" t="str">
            <v>ท่อร้อยสาย PVC ขนาดเส้นผ่าศูนย์กลาง 3 นิ้ว จำนวน 3 ท่อ หุ้ม คสล.</v>
          </cell>
        </row>
        <row r="673">
          <cell r="C673" t="str">
            <v>21060401</v>
          </cell>
          <cell r="D673" t="str">
            <v>CONDUIT 4-03" PVC IN RC</v>
          </cell>
          <cell r="E673" t="str">
            <v>ท่อร้อยสาย PVC ขนาดเส้นผ่าศูนย์กลาง 3 นิ้ว จำนวน 4 ท่อ หุ้ม คสล.</v>
          </cell>
        </row>
        <row r="674">
          <cell r="C674" t="str">
            <v>NO</v>
          </cell>
          <cell r="D674" t="str">
            <v>CONDUIT 5-03" PVC IN RC</v>
          </cell>
          <cell r="E674" t="str">
            <v>ท่อร้อยสาย PVC ขนาดเส้นผ่าศูนย์กลาง 3 นิ้ว จำนวน 5 ท่อ หุ้ม คสล.</v>
          </cell>
        </row>
        <row r="675">
          <cell r="C675" t="str">
            <v>21060601</v>
          </cell>
          <cell r="D675" t="str">
            <v>CONDUIT 6-03" PVC IN RC</v>
          </cell>
          <cell r="E675" t="str">
            <v>ท่อร้อยสาย PVC ขนาดเส้นผ่าศูนย์กลาง 3 นิ้ว จำนวน 6 ท่อ หุ้ม คสล.</v>
          </cell>
        </row>
        <row r="676">
          <cell r="C676" t="str">
            <v>NO</v>
          </cell>
          <cell r="D676" t="str">
            <v>CONDUIT 8-03" PVC IN RC</v>
          </cell>
          <cell r="E676" t="str">
            <v>ท่อร้อยสาย PVC ขนาดเส้นผ่าศูนย์กลาง 3 นิ้ว จำนวน 8 ท่อ หุ้ม คสล.</v>
          </cell>
        </row>
        <row r="677">
          <cell r="C677" t="str">
            <v>NO</v>
          </cell>
          <cell r="D677" t="str">
            <v>CONDUIT 9-03" PVC IN RC</v>
          </cell>
          <cell r="E677" t="str">
            <v>ท่อร้อยสาย PVC ขนาดเส้นผ่าศูนย์กลาง 3 นิ้ว จำนวน 9 ท่อ หุ้ม คสล.</v>
          </cell>
        </row>
        <row r="678">
          <cell r="C678" t="str">
            <v>NO</v>
          </cell>
          <cell r="D678" t="str">
            <v>CONDUIT 10-03" PVC IN RC</v>
          </cell>
          <cell r="E678" t="str">
            <v>ท่อร้อยสาย PVC ขนาดเส้นผ่าศูนย์กลาง 3 นิ้ว จำนวน 10 ท่อ หุ้ม คสล.</v>
          </cell>
        </row>
        <row r="679">
          <cell r="C679" t="str">
            <v>NO</v>
          </cell>
          <cell r="D679" t="str">
            <v>CONDUIT 12-03" PVC IN RC</v>
          </cell>
          <cell r="E679" t="str">
            <v>ท่อร้อยสาย PVC ขนาดเส้นผ่าศูนย์กลาง 3 นิ้ว จำนวน 12 ท่อ หุ้ม คสล.</v>
          </cell>
        </row>
        <row r="680">
          <cell r="C680" t="str">
            <v>NO</v>
          </cell>
          <cell r="D680" t="str">
            <v>CONDUIT 16-03" PVC IN RC</v>
          </cell>
          <cell r="E680" t="str">
            <v>ท่อร้อยสาย PVC ขนาดเส้นผ่าศูนย์กลาง 3 นิ้ว จำนวน 16 ท่อ หุ้ม คสล.</v>
          </cell>
        </row>
        <row r="681">
          <cell r="C681" t="str">
            <v>NO</v>
          </cell>
          <cell r="D681" t="str">
            <v>CONDUIT 24-03" PVC IN RC</v>
          </cell>
          <cell r="E681" t="str">
            <v>ท่อร้อยสาย PVC ขนาดเส้นผ่าศูนย์กลาง 3 นิ้ว จำนวน 24 ท่อ หุ้ม คสล.</v>
          </cell>
        </row>
        <row r="682">
          <cell r="C682" t="str">
            <v>21080101</v>
          </cell>
          <cell r="D682" t="str">
            <v>CONDUIT 1-04" PVC IN RC</v>
          </cell>
          <cell r="E682" t="str">
            <v>ท่อร้อยสาย PVC ขนาดเส้นผ่าศูนย์กลาง 4  นิ้ว จำนวน 1 ท่อ หุ้ม คสล.</v>
          </cell>
        </row>
        <row r="683">
          <cell r="C683" t="str">
            <v>21080201</v>
          </cell>
          <cell r="D683" t="str">
            <v>CONDUIT 2-04" PVC IN RC</v>
          </cell>
          <cell r="E683" t="str">
            <v>ท่อร้อยสาย PVC ขนาดเส้นผ่าศูนย์กลาง 4  นิ้ว จำนวน 2 ท่อ หุ้ม คสล.</v>
          </cell>
        </row>
        <row r="684">
          <cell r="C684" t="str">
            <v>21080301</v>
          </cell>
          <cell r="D684" t="str">
            <v>CONDUIT 3-04" PVC IN RC</v>
          </cell>
          <cell r="E684" t="str">
            <v>ท่อร้อยสาย PVC ขนาดเส้นผ่าศูนย์กลาง 4  นิ้ว จำนวน 3 ท่อ หุ้ม คสล.</v>
          </cell>
        </row>
        <row r="685">
          <cell r="C685" t="str">
            <v>21080401</v>
          </cell>
          <cell r="D685" t="str">
            <v>CONDUIT 4-04" PVC IN RC</v>
          </cell>
          <cell r="E685" t="str">
            <v>ท่อร้อยสาย PVC ขนาดเส้นผ่าศูนย์กลาง 4  นิ้ว จำนวน 4 ท่อ หุ้ม คสล.</v>
          </cell>
        </row>
        <row r="686">
          <cell r="C686" t="str">
            <v>21080601</v>
          </cell>
          <cell r="D686" t="str">
            <v>CONDUIT 6-04" PVC IN RC</v>
          </cell>
          <cell r="E686" t="str">
            <v>ท่อร้อยสาย PVC ขนาดเส้นผ่าศูนย์กลาง 4  นิ้ว จำนวน 6 ท่อ หุ้ม คสล.</v>
          </cell>
        </row>
        <row r="687">
          <cell r="C687" t="str">
            <v>21080801</v>
          </cell>
          <cell r="D687" t="str">
            <v>CONDUIT 8-04" PVC IN RC</v>
          </cell>
          <cell r="E687" t="str">
            <v>ท่อร้อยสาย PVC ขนาดเส้นผ่าศูนย์กลาง 4  นิ้ว จำนวน 8 ท่อ หุ้ม คสล.</v>
          </cell>
        </row>
        <row r="688">
          <cell r="C688" t="str">
            <v>21080901</v>
          </cell>
          <cell r="D688" t="str">
            <v>CONDUIT 9-04" PVC IN RC</v>
          </cell>
          <cell r="E688" t="str">
            <v>ท่อร้อยสาย PVC ขนาดเส้นผ่าศูนย์กลาง 4  นิ้ว จำนวน 9 ท่อ หุ้ม คสล.</v>
          </cell>
        </row>
        <row r="689">
          <cell r="C689" t="str">
            <v>NO</v>
          </cell>
          <cell r="D689" t="str">
            <v>CONDUIT 10-04" PVC IN RC</v>
          </cell>
          <cell r="E689" t="str">
            <v>ท่อร้อยสาย PVC ขนาดเส้นผ่าศูนย์กลาง 4  นิ้ว จำนวน 10 ท่อ หุ้ม คสล.</v>
          </cell>
        </row>
        <row r="690">
          <cell r="C690" t="str">
            <v>21081201</v>
          </cell>
          <cell r="D690" t="str">
            <v>CONDUIT 12-04" PVC IN RC</v>
          </cell>
          <cell r="E690" t="str">
            <v>ท่อร้อยสาย PVC ขนาดเส้นผ่าศูนย์กลาง 4  นิ้ว จำนวน 12 ท่อ หุ้ม คสล.</v>
          </cell>
        </row>
        <row r="691">
          <cell r="C691" t="str">
            <v>21081501</v>
          </cell>
          <cell r="D691" t="str">
            <v>CONDUIT 15-04" PVC IN RC</v>
          </cell>
          <cell r="E691" t="str">
            <v>ท่อร้อยสาย PVC ขนาดเส้นผ่าศูนย์กลาง 4  นิ้ว จำนวน 15 ท่อ หุ้ม คสล.</v>
          </cell>
        </row>
        <row r="692">
          <cell r="C692" t="str">
            <v>21081601</v>
          </cell>
          <cell r="D692" t="str">
            <v>CONDUIT 16-04" PVC IN RC</v>
          </cell>
          <cell r="E692" t="str">
            <v>ท่อร้อยสาย PVC ขนาดเส้นผ่าศูนย์กลาง 4  นิ้ว จำนวน 16  ท่อ หุ้ม คสล.</v>
          </cell>
        </row>
        <row r="693">
          <cell r="C693" t="str">
            <v>21081801</v>
          </cell>
          <cell r="D693" t="str">
            <v>CONDUIT 18-04" PVC IN RC</v>
          </cell>
          <cell r="E693" t="str">
            <v>ท่อร้อยสาย PVC ขนาดเส้นผ่าศูนย์กลาง 4  นิ้ว จำนวน 18 ท่อ หุ้ม คสล.</v>
          </cell>
        </row>
        <row r="694">
          <cell r="C694" t="str">
            <v>21082001</v>
          </cell>
          <cell r="D694" t="str">
            <v>CONDUIT 20-04" PVC IN RC</v>
          </cell>
          <cell r="E694" t="str">
            <v>ท่อร้อยสาย PVC ขนาดเส้นผ่าศูนย์กลาง 4  นิ้ว จำนวน 20 ท่อ หุ้ม คสล.</v>
          </cell>
        </row>
        <row r="695">
          <cell r="C695" t="str">
            <v>21082401</v>
          </cell>
          <cell r="D695" t="str">
            <v>CONDUIT 24-04" PVC IN RC</v>
          </cell>
          <cell r="E695" t="str">
            <v>ท่อร้อยสาย PVC ขนาดเส้นผ่าศูนย์กลาง 4  นิ้ว จำนวน 24 ท่อ หุ้ม คสล.</v>
          </cell>
        </row>
        <row r="696">
          <cell r="C696" t="str">
            <v>21083001</v>
          </cell>
          <cell r="D696" t="str">
            <v>CONDUIT 30-04" PVC IN RC</v>
          </cell>
          <cell r="E696" t="str">
            <v>ท่อร้อยสาย PVC ขนาดเส้นผ่าศูนย์กลาง 4  นิ้ว จำนวน 30 ท่อ หุ้ม คสล.</v>
          </cell>
        </row>
        <row r="697">
          <cell r="C697" t="str">
            <v>21083601</v>
          </cell>
          <cell r="D697" t="str">
            <v>CONDUIT 36-04" PVC IN RC</v>
          </cell>
          <cell r="E697" t="str">
            <v>ท่อร้อยสาย PVC ขนาดเส้นผ่าศูนย์กลาง 4  นิ้ว จำนวน 36  ท่อ หุ้ม คสล.</v>
          </cell>
        </row>
        <row r="698">
          <cell r="C698" t="str">
            <v>21084201</v>
          </cell>
          <cell r="D698" t="str">
            <v>CONDUIT 42-04" PVC IN RC</v>
          </cell>
          <cell r="E698" t="str">
            <v>ท่อร้อยสาย PVC ขนาดเส้นผ่าศูนย์กลาง 4  นิ้ว จำนวน 42 ท่อ หุ้ม คสล.</v>
          </cell>
        </row>
        <row r="699">
          <cell r="C699" t="str">
            <v>21084801</v>
          </cell>
          <cell r="D699" t="str">
            <v>CONDUIT 48-04" PVC IN RC</v>
          </cell>
          <cell r="E699" t="str">
            <v>ท่อร้อยสาย PVC ขนาดเส้นผ่าศูนย์กลาง 4  นิ้ว จำนวน 48 ท่อ หุ้ม คสล.</v>
          </cell>
        </row>
        <row r="700">
          <cell r="C700" t="str">
            <v>21086001</v>
          </cell>
          <cell r="D700" t="str">
            <v>CONDUIT 60-04" PVC IN RC</v>
          </cell>
          <cell r="E700" t="str">
            <v>ท่อร้อยสาย PVC ขนาดเส้นผ่าศูนย์กลาง 4  นิ้ว จำนวน 60  ท่อ หุ้ม คสล.</v>
          </cell>
        </row>
        <row r="701">
          <cell r="C701" t="str">
            <v>21330101</v>
          </cell>
          <cell r="D701" t="str">
            <v>REPAIR CONDUIT 1-03" PVC IN SAND</v>
          </cell>
          <cell r="E701" t="str">
            <v>การซ่อมแซมท่อร้อยสาย PVC ขนาดเส้นผ่าศูนย์กลาง 3 นิ้ว จำนวน 1 ท่อ กลบทราย</v>
          </cell>
        </row>
        <row r="702">
          <cell r="C702" t="str">
            <v>21330201</v>
          </cell>
          <cell r="D702" t="str">
            <v>REPAIR CONDUIT 2-03" PVC IN SAND</v>
          </cell>
          <cell r="E702" t="str">
            <v>การซ่อมแซมท่อร้อยสาย PVC ขนาดเส้นผ่าศูนย์กลาง 3 นิ้ว จำนวน 2 ท่อ กลบทราย</v>
          </cell>
        </row>
        <row r="703">
          <cell r="C703" t="str">
            <v>21330301</v>
          </cell>
          <cell r="D703" t="str">
            <v>REPAIR CONDUIT 3-03" PVC IN SAND</v>
          </cell>
          <cell r="E703" t="str">
            <v>การซ่อมแซมท่อร้อยสาย PVC ขนาดเส้นผ่าศูนย์กลาง 3 นิ้ว จำนวน 3 ท่อ กลบทราย</v>
          </cell>
        </row>
        <row r="704">
          <cell r="C704" t="str">
            <v>21330401</v>
          </cell>
          <cell r="D704" t="str">
            <v>REPAIR CONDUIT 4-03" PVC IN SAND</v>
          </cell>
          <cell r="E704" t="str">
            <v>การซ่อมแซมท่อร้อยสาย PVC ขนาดเส้นผ่าศูนย์กลาง 3 นิ้ว จำนวน 4 ท่อ กลบทราย</v>
          </cell>
        </row>
        <row r="705">
          <cell r="C705" t="str">
            <v>NO</v>
          </cell>
          <cell r="D705" t="str">
            <v>REPAIR CONDUIT 5-03" PVC IN SAND</v>
          </cell>
          <cell r="E705" t="str">
            <v>การซ่อมแซมท่อร้อยสาย PVC ขนาดเส้นผ่าศูนย์กลาง 3 นิ้ว จำนวน 5 ท่อ กลบทราย</v>
          </cell>
        </row>
        <row r="706">
          <cell r="C706" t="str">
            <v>21330601</v>
          </cell>
          <cell r="D706" t="str">
            <v>REPAIR CONDUIT 6-03" PVC IN SAND</v>
          </cell>
          <cell r="E706" t="str">
            <v>การซ่อมแซมท่อร้อยสาย PVC ขนาดเส้นผ่าศูนย์กลาง 3 นิ้ว จำนวน 6 ท่อ กลบทราย</v>
          </cell>
        </row>
        <row r="707">
          <cell r="C707" t="str">
            <v>NO</v>
          </cell>
          <cell r="D707" t="str">
            <v>REPAIR CONDUIT 8-03" PVC IN SAND</v>
          </cell>
          <cell r="E707" t="str">
            <v>การซ่อมแซมท่อร้อยสาย PVC ขนาดเส้นผ่าศูนย์กลาง 3 นิ้ว จำนวน 8 ท่อ กลบทราย</v>
          </cell>
        </row>
        <row r="708">
          <cell r="C708" t="str">
            <v>NO</v>
          </cell>
          <cell r="D708" t="str">
            <v>REPAIR CONDUIT 9-03" PVC IN SAND</v>
          </cell>
          <cell r="E708" t="str">
            <v>การซ่อมแซมท่อร้อยสาย PVC ขนาดเส้นผ่าศูนย์กลาง 3 นิ้ว จำนวน 9 ท่อ กลบทราย</v>
          </cell>
        </row>
        <row r="709">
          <cell r="C709" t="str">
            <v>NO</v>
          </cell>
          <cell r="D709" t="str">
            <v>REPAIR CONDUIT 10-03" PVC IN SAND</v>
          </cell>
          <cell r="E709" t="str">
            <v>การซ่อมแซมท่อร้อยสาย PVC ขนาดเส้นผ่าศูนย์กลาง 3 นิ้ว จำนวน 10 ท่อ กลบทราย</v>
          </cell>
        </row>
        <row r="710">
          <cell r="C710" t="str">
            <v>NO</v>
          </cell>
          <cell r="D710" t="str">
            <v>REPAIR CONDUIT 12-03" PVC IN SAND</v>
          </cell>
          <cell r="E710" t="str">
            <v>การซ่อมแซมท่อร้อยสาย PVC ขนาดเส้นผ่าศูนย์กลาง 3 นิ้ว จำนวน 12 ท่อ กลบทราย</v>
          </cell>
        </row>
        <row r="711">
          <cell r="C711" t="str">
            <v>NO</v>
          </cell>
          <cell r="D711" t="str">
            <v>REPAIR CONDUIT 16-03" PVC IN SAND</v>
          </cell>
          <cell r="E711" t="str">
            <v>การซ่อมแซมท่อร้อยสาย PVC ขนาดเส้นผ่าศูนย์กลาง 3 นิ้ว จำนวน 16 ท่อ กลบทราย</v>
          </cell>
        </row>
        <row r="712">
          <cell r="C712" t="str">
            <v>NO</v>
          </cell>
          <cell r="D712" t="str">
            <v>REPAIR CONDUIT 24-03" PVC IN SAND</v>
          </cell>
          <cell r="E712" t="str">
            <v>การซ่อมแซมท่อร้อยสาย PVC ขนาดเส้นผ่าศูนย์กลาง 3 นิ้ว จำนวน 24 ท่อ กลบทราย</v>
          </cell>
        </row>
        <row r="713">
          <cell r="C713" t="str">
            <v>21340101</v>
          </cell>
          <cell r="D713" t="str">
            <v>REPAIR CONDUIT 1-04" PVC IN SAND</v>
          </cell>
          <cell r="E713" t="str">
            <v>การซ่อมแซมท่อร้อยสาย PVC ขนาดเส้นผ่าศูนย์กลาง 4 นิ้ว จำนวน 1 ท่อ กลบทราย</v>
          </cell>
        </row>
        <row r="714">
          <cell r="C714" t="str">
            <v>21340201</v>
          </cell>
          <cell r="D714" t="str">
            <v>REPAIR CONDUIT 2-04" PVC IN SAND</v>
          </cell>
          <cell r="E714" t="str">
            <v>การซ่อมแซมท่อร้อยสาย PVC ขนาดเส้นผ่าศูนย์กลาง 4 นิ้ว จำนวน 2 ท่อ กลบทราย</v>
          </cell>
        </row>
        <row r="715">
          <cell r="C715" t="str">
            <v>21340301</v>
          </cell>
          <cell r="D715" t="str">
            <v>REPAIR CONDUIT 3-04" PVC IN SAND</v>
          </cell>
          <cell r="E715" t="str">
            <v>การซ่อมแซมท่อร้อยสาย PVC ขนาดเส้นผ่าศูนย์กลาง 4 นิ้ว จำนวน 3 ท่อ กลบทราย</v>
          </cell>
        </row>
        <row r="716">
          <cell r="C716" t="str">
            <v>21340401</v>
          </cell>
          <cell r="D716" t="str">
            <v>REPAIR CONDUIT 4-04" PVC IN SAND</v>
          </cell>
          <cell r="E716" t="str">
            <v>การซ่อมแซมท่อร้อยสาย PVC ขนาดเส้นผ่าศูนย์กลาง 4 นิ้ว จำนวน 4 ท่อ กลบทราย</v>
          </cell>
        </row>
        <row r="717">
          <cell r="C717" t="str">
            <v>NO</v>
          </cell>
          <cell r="D717" t="str">
            <v>REPAIR CONDUIT 5-04" PVC IN SAND</v>
          </cell>
          <cell r="E717" t="str">
            <v>การซ่อมแซมท่อร้อยสาย PVC ขนาดเส้นผ่าศูนย์กลาง 4 นิ้ว จำนวน 5 ท่อ กลบทราย</v>
          </cell>
        </row>
        <row r="718">
          <cell r="C718" t="str">
            <v>21340601</v>
          </cell>
          <cell r="D718" t="str">
            <v>REPAIR CONDUIT 6-04" PVC IN SAND</v>
          </cell>
          <cell r="E718" t="str">
            <v>การซ่อมแซมท่อร้อยสาย PVC ขนาดเส้นผ่าศูนย์กลาง 4 นิ้ว จำนวน 6 ท่อ กลบทราย</v>
          </cell>
        </row>
        <row r="719">
          <cell r="C719" t="str">
            <v>21340801</v>
          </cell>
          <cell r="D719" t="str">
            <v>REPAIR CONDUIT 8-04" PVC IN SAND</v>
          </cell>
          <cell r="E719" t="str">
            <v>การซ่อมแซมท่อร้อยสาย PVC ขนาดเส้นผ่าศูนย์กลาง 4 นิ้ว จำนวน 8 ท่อ กลบทราย</v>
          </cell>
        </row>
        <row r="720">
          <cell r="C720" t="str">
            <v>21340901</v>
          </cell>
          <cell r="D720" t="str">
            <v>REPAIR CONDUIT 9-04" PVC IN SAND</v>
          </cell>
          <cell r="E720" t="str">
            <v>การซ่อมแซมท่อร้อยสาย PVC ขนาดเส้นผ่าศูนย์กลาง 4 นิ้ว จำนวน 9 ท่อ กลบทราย</v>
          </cell>
        </row>
        <row r="721">
          <cell r="C721" t="str">
            <v>NO</v>
          </cell>
          <cell r="D721" t="str">
            <v>REPAIR CONDUIT 10-04" PVC IN SAND</v>
          </cell>
          <cell r="E721" t="str">
            <v>การซ่อมแซมท่อร้อยสาย PVC ขนาดเส้นผ่าศูนย์กลาง 4 นิ้ว จำนวน 10 ท่อ กลบทราย</v>
          </cell>
        </row>
        <row r="722">
          <cell r="C722" t="str">
            <v>21341201</v>
          </cell>
          <cell r="D722" t="str">
            <v>REPAIR CONDUIT 12-04" PVC IN SAND</v>
          </cell>
          <cell r="E722" t="str">
            <v>การซ่อมแซมท่อร้อยสาย PVC ขนาดเส้นผ่าศูนย์กลาง 4 นิ้ว จำนวน 12 ท่อ กลบทราย</v>
          </cell>
        </row>
        <row r="723">
          <cell r="C723" t="str">
            <v>21341501</v>
          </cell>
          <cell r="D723" t="str">
            <v>REPAIR CONDUIT 15-04" PVC IN SAND</v>
          </cell>
          <cell r="E723" t="str">
            <v>การซ่อมแซมท่อร้อยสาย PVC ขนาดเส้นผ่าศูนย์กลาง 4 นิ้ว จำนวน 15 ท่อ กลบทราย</v>
          </cell>
        </row>
        <row r="724">
          <cell r="C724" t="str">
            <v>21341601</v>
          </cell>
          <cell r="D724" t="str">
            <v>REPAIR CONDUIT 16-04" PVC IN SAND</v>
          </cell>
          <cell r="E724" t="str">
            <v>การซ่อมแซมท่อร้อยสาย PVC ขนาดเส้นผ่าศูนย์กลาง 4 นิ้ว จำนวน 16 ท่อ กลบทราย</v>
          </cell>
        </row>
        <row r="725">
          <cell r="C725" t="str">
            <v>21341801</v>
          </cell>
          <cell r="D725" t="str">
            <v>REPAIR CONDUIT 18-04" PVC IN SAND</v>
          </cell>
          <cell r="E725" t="str">
            <v>การซ่อมแซมท่อร้อยสาย PVC ขนาดเส้นผ่าศูนย์กลาง 4 นิ้ว จำนวน 18 ท่อ กลบทราย</v>
          </cell>
        </row>
        <row r="726">
          <cell r="C726" t="str">
            <v>21342001</v>
          </cell>
          <cell r="D726" t="str">
            <v>REPAIR CONDUIT 20-04" PVC IN SAND</v>
          </cell>
          <cell r="E726" t="str">
            <v>การซ่อมแซมท่อร้อยสาย PVC ขนาดเส้นผ่าศูนย์กลาง 4 นิ้ว จำนวน 20 ท่อ กลบทราย</v>
          </cell>
        </row>
        <row r="727">
          <cell r="C727" t="str">
            <v>21342401</v>
          </cell>
          <cell r="D727" t="str">
            <v>REPAIR CONDUIT 24-04" PVC IN SAND</v>
          </cell>
          <cell r="E727" t="str">
            <v>การซ่อมแซมท่อร้อยสาย PVC ขนาดเส้นผ่าศูนย์กลาง 4 นิ้ว จำนวน 24 ท่อ กลบทราย</v>
          </cell>
        </row>
        <row r="728">
          <cell r="C728" t="str">
            <v>21343001</v>
          </cell>
          <cell r="D728" t="str">
            <v>REPAIR CONDUIT 30-04" PVC IN SAND</v>
          </cell>
          <cell r="E728" t="str">
            <v>การซ่อมแซมท่อร้อยสาย PVC ขนาดเส้นผ่าศูนย์กลาง 4 นิ้ว จำนวน 30 ท่อ กลบทราย</v>
          </cell>
        </row>
        <row r="729">
          <cell r="C729" t="str">
            <v>21343601</v>
          </cell>
          <cell r="D729" t="str">
            <v>REPAIR CONDUIT 36-04" PVC IN SAND</v>
          </cell>
          <cell r="E729" t="str">
            <v>การซ่อมแซมท่อร้อยสาย PVC ขนาดเส้นผ่าศูนย์กลาง 4 นิ้ว จำนวน 36 ท่อ กลบทราย</v>
          </cell>
        </row>
        <row r="730">
          <cell r="C730" t="str">
            <v>21344201</v>
          </cell>
          <cell r="D730" t="str">
            <v>REPAIR CONDUIT 42-04" PVC IN SAND</v>
          </cell>
          <cell r="E730" t="str">
            <v>การซ่อมแซมท่อร้อยสาย PVC ขนาดเส้นผ่าศูนย์กลาง 4 นิ้ว จำนวน 42 ท่อ กลบทราย</v>
          </cell>
        </row>
        <row r="731">
          <cell r="C731" t="str">
            <v>21344801</v>
          </cell>
          <cell r="D731" t="str">
            <v>REPAIR CONDUIT 48-04" PVC IN SAND</v>
          </cell>
          <cell r="E731" t="str">
            <v>การซ่อมแซมท่อร้อยสาย PVC ขนาดเส้นผ่าศูนย์กลาง 4 นิ้ว จำนวน 48 ท่อ กลบทราย</v>
          </cell>
        </row>
        <row r="732">
          <cell r="C732" t="str">
            <v>21346001</v>
          </cell>
          <cell r="D732" t="str">
            <v>REPAIR CONDUIT 60-04" PVC IN SAND</v>
          </cell>
          <cell r="E732" t="str">
            <v>การซ่อมแซมท่อร้อยสาย PVC ขนาดเส้นผ่าศูนย์กลาง 4 นิ้ว จำนวน 60 ท่อ กลบทราย</v>
          </cell>
        </row>
        <row r="733">
          <cell r="C733" t="str">
            <v>21360101</v>
          </cell>
          <cell r="D733" t="str">
            <v>REPAIR CONDUIT 1-03" PVC IN RC</v>
          </cell>
          <cell r="E733" t="str">
            <v>การซ่อมแซมท่อร้อยสาย PVC ขนาดเส้นผ่าศูนย์กลาง 3 นิ้ว จำนวน 1 ท่อ หุ้ม คสล.</v>
          </cell>
        </row>
        <row r="734">
          <cell r="C734" t="str">
            <v>21360201</v>
          </cell>
          <cell r="D734" t="str">
            <v>REPAIR CONDUIT 2-03" PVC IN RC</v>
          </cell>
          <cell r="E734" t="str">
            <v>การซ่อมแซมท่อร้อยสาย PVC ขนาดเส้นผ่าศูนย์กลาง 3 นิ้ว จำนวน 2 ท่อ หุ้ม คสล.</v>
          </cell>
        </row>
        <row r="735">
          <cell r="C735" t="str">
            <v>21360301</v>
          </cell>
          <cell r="D735" t="str">
            <v>REPAIR CONDUIT 3-03" PVC IN RC</v>
          </cell>
          <cell r="E735" t="str">
            <v>การซ่อมแซมท่อร้อยสาย PVC ขนาดเส้นผ่าศูนย์กลาง 3 นิ้ว จำนวน 3 ท่อ หุ้ม คสล.</v>
          </cell>
        </row>
        <row r="736">
          <cell r="C736" t="str">
            <v>21360401</v>
          </cell>
          <cell r="D736" t="str">
            <v>REPAIR CONDUIT 4-03" PVC IN RC</v>
          </cell>
          <cell r="E736" t="str">
            <v>การซ่อมแซมท่อร้อยสาย PVC ขนาดเส้นผ่าศูนย์กลาง 3 นิ้ว จำนวน 4 ท่อ หุ้ม คสล.</v>
          </cell>
        </row>
        <row r="737">
          <cell r="C737" t="str">
            <v>NO</v>
          </cell>
          <cell r="D737" t="str">
            <v>REPAIR CONDUIT 5-03" PVC IN RC</v>
          </cell>
          <cell r="E737" t="str">
            <v>การซ่อมแซมท่อร้อยสาย PVC ขนาดเส้นผ่าศูนย์กลาง 3 นิ้ว จำนวน 5 ท่อ หุ้ม คสล.</v>
          </cell>
        </row>
        <row r="738">
          <cell r="C738" t="str">
            <v>21360601</v>
          </cell>
          <cell r="D738" t="str">
            <v>REPAIR CONDUIT 6-03" PVC IN RC</v>
          </cell>
          <cell r="E738" t="str">
            <v>การซ่อมแซมท่อร้อยสาย PVC ขนาดเส้นผ่าศูนย์กลาง 3 นิ้ว จำนวน 6 ท่อ หุ้ม คสล.</v>
          </cell>
        </row>
        <row r="739">
          <cell r="C739" t="str">
            <v>NO</v>
          </cell>
          <cell r="D739" t="str">
            <v>REPAIR CONDUIT 8-03" PVC IN RC</v>
          </cell>
          <cell r="E739" t="str">
            <v>การซ่อมแซมท่อร้อยสาย PVC ขนาดเส้นผ่าศูนย์กลาง 3 นิ้ว จำนวน 8 ท่อ หุ้ม คสล.</v>
          </cell>
        </row>
        <row r="740">
          <cell r="C740" t="str">
            <v>NO</v>
          </cell>
          <cell r="D740" t="str">
            <v>REPAIR CONDUIT 9-03" PVC IN RC</v>
          </cell>
          <cell r="E740" t="str">
            <v>การซ่อมแซมท่อร้อยสาย PVC ขนาดเส้นผ่าศูนย์กลาง 3 นิ้ว จำนวน 9 ท่อ หุ้ม คสล.</v>
          </cell>
        </row>
        <row r="741">
          <cell r="C741" t="str">
            <v>NO</v>
          </cell>
          <cell r="D741" t="str">
            <v>REPAIR CONDUIT 10-03" PVC IN RC</v>
          </cell>
          <cell r="E741" t="str">
            <v>การซ่อมแซมท่อร้อยสาย PVC ขนาดเส้นผ่าศูนย์กลาง 3 นิ้ว จำนวน 10 ท่อ หุ้ม คสล.</v>
          </cell>
        </row>
        <row r="742">
          <cell r="C742" t="str">
            <v>NO</v>
          </cell>
          <cell r="D742" t="str">
            <v>REPAIR CONDUIT 12-03" PVC IN RC</v>
          </cell>
          <cell r="E742" t="str">
            <v>การซ่อมแซมท่อร้อยสาย PVC ขนาดเส้นผ่าศูนย์กลาง 3 นิ้ว จำนวน 12 ท่อ หุ้ม คสล.</v>
          </cell>
        </row>
        <row r="743">
          <cell r="C743" t="str">
            <v>NO</v>
          </cell>
          <cell r="D743" t="str">
            <v>REPAIR CONDUIT 16-03" PVC IN RC</v>
          </cell>
          <cell r="E743" t="str">
            <v>การซ่อมแซมท่อร้อยสาย PVC ขนาดเส้นผ่าศูนย์กลาง 3 นิ้ว จำนวน 16 ท่อ หุ้ม คสล.</v>
          </cell>
        </row>
        <row r="744">
          <cell r="C744" t="str">
            <v>NO</v>
          </cell>
          <cell r="D744" t="str">
            <v>REPAIR CONDUIT 24-03" PVC IN RC</v>
          </cell>
          <cell r="E744" t="str">
            <v>การซ่อมแซมท่อร้อยสาย PVC ขนาดเส้นผ่าศูนย์กลาง 3 นิ้ว จำนวน 24 ท่อ หุ้ม คสล.</v>
          </cell>
        </row>
        <row r="745">
          <cell r="C745" t="str">
            <v>21380101</v>
          </cell>
          <cell r="D745" t="str">
            <v>REPAIR CONDUIT 1-04" PVC IN RC</v>
          </cell>
          <cell r="E745" t="str">
            <v>การซ่อมแซมท่อร้อยสาย PVC ขนาดเส้นผ่าศูนย์กลาง 4 นิ้ว จำนวน 1 ท่อ หุ้ม คสล.</v>
          </cell>
        </row>
        <row r="746">
          <cell r="C746" t="str">
            <v>21380201</v>
          </cell>
          <cell r="D746" t="str">
            <v>REPAIR CONDUIT 2-04" PVC IN RC</v>
          </cell>
          <cell r="E746" t="str">
            <v>การซ่อมแซมท่อร้อยสาย PVC ขนาดเส้นผ่าศูนย์กลาง 4 นิ้ว จำนวน 2 ท่อ หุ้ม คสล.</v>
          </cell>
        </row>
        <row r="747">
          <cell r="C747" t="str">
            <v>21380301</v>
          </cell>
          <cell r="D747" t="str">
            <v>REPAIR CONDUIT 3-04" PVC IN RC</v>
          </cell>
          <cell r="E747" t="str">
            <v>การซ่อมแซมท่อร้อยสาย PVC ขนาดเส้นผ่าศูนย์กลาง 4 นิ้ว จำนวน 3 ท่อ หุ้ม คสล.</v>
          </cell>
        </row>
        <row r="748">
          <cell r="C748" t="str">
            <v>21380401</v>
          </cell>
          <cell r="D748" t="str">
            <v>REPAIR CONDUIT 4-04" PVC IN RC</v>
          </cell>
          <cell r="E748" t="str">
            <v>การซ่อมแซมท่อร้อยสาย PVC ขนาดเส้นผ่าศูนย์กลาง 4 นิ้ว จำนวน 4 ท่อ หุ้ม คสล.</v>
          </cell>
        </row>
        <row r="749">
          <cell r="C749" t="str">
            <v>NO</v>
          </cell>
          <cell r="D749" t="str">
            <v>REPAIR CONDUIT 5-04" PVC IN RC</v>
          </cell>
          <cell r="E749" t="str">
            <v>การซ่อมแซมท่อร้อยสาย PVC ขนาดเส้นผ่าศูนย์กลาง 4 นิ้ว จำนวน 5 ท่อ หุ้ม คสล.</v>
          </cell>
        </row>
        <row r="750">
          <cell r="C750" t="str">
            <v>21380601</v>
          </cell>
          <cell r="D750" t="str">
            <v>REPAIR CONDUIT 6-04" PVC IN RC</v>
          </cell>
          <cell r="E750" t="str">
            <v>การซ่อมแซมท่อร้อยสาย PVC ขนาดเส้นผ่าศูนย์กลาง 4 นิ้ว จำนวน 6 ท่อ หุ้ม คสล.</v>
          </cell>
        </row>
        <row r="751">
          <cell r="C751" t="str">
            <v>21380801</v>
          </cell>
          <cell r="D751" t="str">
            <v>REPAIR CONDUIT 8-04" PVC IN RC</v>
          </cell>
          <cell r="E751" t="str">
            <v>การซ่อมแซมท่อร้อยสาย PVC ขนาดเส้นผ่าศูนย์กลาง 4 นิ้ว จำนวน 8 ท่อ หุ้ม คสล.</v>
          </cell>
        </row>
        <row r="752">
          <cell r="C752" t="str">
            <v>21380901</v>
          </cell>
          <cell r="D752" t="str">
            <v>REPAIR CONDUIT 9-04" PVC IN RC</v>
          </cell>
          <cell r="E752" t="str">
            <v>การซ่อมแซมท่อร้อยสาย PVC ขนาดเส้นผ่าศูนย์กลาง 4 นิ้ว จำนวน 9 ท่อ หุ้ม คสล.</v>
          </cell>
        </row>
        <row r="753">
          <cell r="C753" t="str">
            <v>NO</v>
          </cell>
          <cell r="D753" t="str">
            <v>REPAIR CONDUIT 10-04" PVC IN RC</v>
          </cell>
          <cell r="E753" t="str">
            <v>การซ่อมแซมท่อร้อยสาย PVC ขนาดเส้นผ่าศูนย์กลาง 4 นิ้ว จำนวน 10 ท่อ หุ้ม คสล.</v>
          </cell>
        </row>
        <row r="754">
          <cell r="C754" t="str">
            <v>21381201</v>
          </cell>
          <cell r="D754" t="str">
            <v>REPAIR CONDUIT 12-04" PVC IN RC</v>
          </cell>
          <cell r="E754" t="str">
            <v>การซ่อมแซมท่อร้อยสาย PVC ขนาดเส้นผ่าศูนย์กลาง 4 นิ้ว จำนวน 12 ท่อ หุ้ม คสล.</v>
          </cell>
        </row>
        <row r="755">
          <cell r="C755" t="str">
            <v>21381501</v>
          </cell>
          <cell r="D755" t="str">
            <v>REPAIR CONDUIT 15-04" PVC IN RC</v>
          </cell>
          <cell r="E755" t="str">
            <v>การซ่อมแซมท่อร้อยสาย PVC ขนาดเส้นผ่าศูนย์กลาง 4 นิ้ว จำนวน 15 ท่อ หุ้ม คสล.</v>
          </cell>
        </row>
        <row r="756">
          <cell r="C756" t="str">
            <v>21381601</v>
          </cell>
          <cell r="D756" t="str">
            <v>REPAIR CONDUIT 16-04" PVC IN RC</v>
          </cell>
          <cell r="E756" t="str">
            <v>การซ่อมแซมท่อร้อยสาย PVC ขนาดเส้นผ่าศูนย์กลาง 4 นิ้ว จำนวน 16 ท่อ หุ้ม คสล.</v>
          </cell>
        </row>
        <row r="757">
          <cell r="C757" t="str">
            <v>21381801</v>
          </cell>
          <cell r="D757" t="str">
            <v>REPAIR CONDUIT 18-04" PVC IN RC</v>
          </cell>
          <cell r="E757" t="str">
            <v>การซ่อมแซมท่อร้อยสาย PVC ขนาดเส้นผ่าศูนย์กลาง 4 นิ้ว จำนวน 18 ท่อ หุ้ม คสล.</v>
          </cell>
        </row>
        <row r="758">
          <cell r="C758" t="str">
            <v>21382001</v>
          </cell>
          <cell r="D758" t="str">
            <v>REPAIR CONDUIT 20-04" PVC IN RC</v>
          </cell>
          <cell r="E758" t="str">
            <v>การซ่อมแซมท่อร้อยสาย PVC ขนาดเส้นผ่าศูนย์กลาง 4 นิ้ว จำนวน 20 ท่อ หุ้ม คสล.</v>
          </cell>
        </row>
        <row r="759">
          <cell r="C759" t="str">
            <v>21382401</v>
          </cell>
          <cell r="D759" t="str">
            <v>REPAIR CONDUIT 24-04" PVC IN RC</v>
          </cell>
          <cell r="E759" t="str">
            <v>การซ่อมแซมท่อร้อยสาย PVC ขนาดเส้นผ่าศูนย์กลาง 4 นิ้ว จำนวน 24 ท่อ หุ้ม คสล.</v>
          </cell>
        </row>
        <row r="760">
          <cell r="C760" t="str">
            <v>21383001</v>
          </cell>
          <cell r="D760" t="str">
            <v>REPAIR CONDUIT 30-04" PVC IN RC</v>
          </cell>
          <cell r="E760" t="str">
            <v>การซ่อมแซมท่อร้อยสาย PVC ขนาดเส้นผ่าศูนย์กลาง 4 นิ้ว จำนวน 30 ท่อ หุ้ม คสล.</v>
          </cell>
        </row>
        <row r="761">
          <cell r="C761" t="str">
            <v>21383601</v>
          </cell>
          <cell r="D761" t="str">
            <v>REPAIR CONDUIT 36-04" PVC IN RC</v>
          </cell>
          <cell r="E761" t="str">
            <v>การซ่อมแซมท่อร้อยสาย PVC ขนาดเส้นผ่าศูนย์กลาง 4 นิ้ว จำนวน 36 ท่อ หุ้ม คสล.</v>
          </cell>
        </row>
        <row r="762">
          <cell r="C762" t="str">
            <v>21384201</v>
          </cell>
          <cell r="D762" t="str">
            <v>REPAIR CONDUIT 42-04" PVC IN RC</v>
          </cell>
          <cell r="E762" t="str">
            <v>การซ่อมแซมท่อร้อยสาย PVC ขนาดเส้นผ่าศูนย์กลาง 4 นิ้ว จำนวน 42 ท่อ หุ้ม คสล.</v>
          </cell>
        </row>
        <row r="763">
          <cell r="C763" t="str">
            <v>21384801</v>
          </cell>
          <cell r="D763" t="str">
            <v>REPAIR CONDUIT 48-04" PVC IN RC</v>
          </cell>
          <cell r="E763" t="str">
            <v>การซ่อมแซมท่อร้อยสาย PVC ขนาดเส้นผ่าศูนย์กลาง 4 นิ้ว จำนวน 48 ท่อ หุ้ม คสล.</v>
          </cell>
        </row>
        <row r="764">
          <cell r="C764" t="str">
            <v>21386001</v>
          </cell>
          <cell r="D764" t="str">
            <v>REPAIR CONDUIT 60-04" PVC IN RC</v>
          </cell>
          <cell r="E764" t="str">
            <v>การซ่อมแซมท่อร้อยสาย PVC ขนาดเส้นผ่าศูนย์กลาง 4 นิ้ว จำนวน 60 ท่อ หุ้ม คสล.</v>
          </cell>
        </row>
        <row r="765">
          <cell r="C765" t="str">
            <v>21460101</v>
          </cell>
          <cell r="D765" t="str">
            <v>DEMOLISH 1-03" PVC IN RC</v>
          </cell>
          <cell r="E765" t="str">
            <v>การรื้อทำลายท่อร้อยสาย PVC ขนาดเส้นผ่าศูนย์กลาง 3 นิ้ว จำนวน 1 ท่อ หุ้ม คสล.</v>
          </cell>
        </row>
        <row r="766">
          <cell r="C766" t="str">
            <v>21460201</v>
          </cell>
          <cell r="D766" t="str">
            <v>DEMOLISH 2-03" PVC IN RC</v>
          </cell>
          <cell r="E766" t="str">
            <v>การรื้อทำลายท่อร้อยสาย PVC ขนาดเส้นผ่าศูนย์กลาง 3 นิ้ว จำนวน 2 ท่อ หุ้ม คสล.</v>
          </cell>
        </row>
        <row r="767">
          <cell r="C767" t="str">
            <v>21460301</v>
          </cell>
          <cell r="D767" t="str">
            <v>DEMOLISH 3-03" PVC IN RC</v>
          </cell>
          <cell r="E767" t="str">
            <v>การรื้อทำลายท่อร้อยสาย PVC ขนาดเส้นผ่าศูนย์กลาง 3 นิ้ว จำนวน 3 ท่อ หุ้ม คสล.</v>
          </cell>
        </row>
        <row r="768">
          <cell r="C768" t="str">
            <v>21460401</v>
          </cell>
          <cell r="D768" t="str">
            <v>DEMOLISH 4-03" PVC IN RC</v>
          </cell>
          <cell r="E768" t="str">
            <v>การรื้อทำลายท่อร้อยสาย PVC ขนาดเส้นผ่าศูนย์กลาง 3 นิ้ว จำนวน 4 ท่อ หุ้ม คสล.</v>
          </cell>
        </row>
        <row r="769">
          <cell r="C769" t="str">
            <v>21460601</v>
          </cell>
          <cell r="D769" t="str">
            <v>DEMOLISH 6-03" PVC IN RC</v>
          </cell>
          <cell r="E769" t="str">
            <v>การรื้อทำลายท่อร้อยสาย PVC ขนาดเส้นผ่าศูนย์กลาง 3 นิ้ว จำนวน 6 ท่อ หุ้ม คสล.</v>
          </cell>
        </row>
        <row r="770">
          <cell r="C770" t="str">
            <v>21480101</v>
          </cell>
          <cell r="D770" t="str">
            <v>DEMOLISH 1-04" PVC IN RC</v>
          </cell>
          <cell r="E770" t="str">
            <v>การรื้อทำลายท่อร้อยสาย PVC ขนาดเส้นผ่าศูนย์กลาง 4 นิ้ว จำนวน 1 ท่อ หุ้ม คสล.</v>
          </cell>
        </row>
        <row r="771">
          <cell r="C771" t="str">
            <v>21480201</v>
          </cell>
          <cell r="D771" t="str">
            <v>DEMOLISH 2-04" PVC IN RC</v>
          </cell>
          <cell r="E771" t="str">
            <v>การรื้อทำลายท่อร้อยสาย PVC ขนาดเส้นผ่าศูนย์กลาง 4 นิ้ว จำนวน 2 ท่อ หุ้ม คสล.</v>
          </cell>
        </row>
        <row r="772">
          <cell r="C772" t="str">
            <v>21480301</v>
          </cell>
          <cell r="D772" t="str">
            <v>DEMOLISH 3-04" PVC IN RC</v>
          </cell>
          <cell r="E772" t="str">
            <v>การรื้อทำลายท่อร้อยสาย PVC ขนาดเส้นผ่าศูนย์กลาง 4 นิ้ว จำนวน 3 ท่อ หุ้ม คสล.</v>
          </cell>
        </row>
        <row r="773">
          <cell r="C773" t="str">
            <v>21480401</v>
          </cell>
          <cell r="D773" t="str">
            <v>DEMOLISH 4-04" PVC IN RC</v>
          </cell>
          <cell r="E773" t="str">
            <v>การรื้อทำลายท่อร้อยสาย PVC ขนาดเส้นผ่าศูนย์กลาง 4 นิ้ว จำนวน 4 ท่อ หุ้ม คสล.</v>
          </cell>
        </row>
        <row r="774">
          <cell r="C774" t="str">
            <v>21480601</v>
          </cell>
          <cell r="D774" t="str">
            <v>DEMOLISH 6-04" PVC IN RC</v>
          </cell>
          <cell r="E774" t="str">
            <v>การรื้อทำลายท่อร้อยสาย PVC ขนาดเส้นผ่าศูนย์กลาง 4 นิ้ว จำนวน 6 ท่อ หุ้ม คสล.</v>
          </cell>
        </row>
        <row r="775">
          <cell r="C775" t="str">
            <v>21480801</v>
          </cell>
          <cell r="D775" t="str">
            <v>DEMOLISH 8-04" PVC IN RC</v>
          </cell>
          <cell r="E775" t="str">
            <v>การรื้อทำลายท่อร้อยสาย PVC ขนาดเส้นผ่าศูนย์กลาง 4 นิ้ว จำนวน 8 ท่อ หุ้ม คสล.</v>
          </cell>
        </row>
        <row r="776">
          <cell r="C776" t="str">
            <v>21480901</v>
          </cell>
          <cell r="D776" t="str">
            <v>DEMOLISH 9-04" PVC IN RC</v>
          </cell>
          <cell r="E776" t="str">
            <v>การรื้อทำลายท่อร้อยสาย PVC ขนาดเส้นผ่าศูนย์กลาง 4 นิ้ว จำนวน 9 ท่อ หุ้ม คสล.</v>
          </cell>
        </row>
        <row r="777">
          <cell r="C777" t="str">
            <v>21481201</v>
          </cell>
          <cell r="D777" t="str">
            <v>DEMOLISH 12-04" PVC IN RC</v>
          </cell>
          <cell r="E777" t="str">
            <v>การรื้อทำลายท่อร้อยสาย PVC ขนาดเส้นผ่าศูนย์กลาง 4 นิ้ว จำนวน 12 ท่อ หุ้ม คสล.</v>
          </cell>
        </row>
        <row r="778">
          <cell r="C778" t="str">
            <v>21481501</v>
          </cell>
          <cell r="D778" t="str">
            <v>DEMOLISH 15-04" PVC IN RC</v>
          </cell>
          <cell r="E778" t="str">
            <v>การรื้อทำลายท่อร้อยสาย PVC ขนาดเส้นผ่าศูนย์กลาง 4 นิ้ว จำนวน 15 ท่อ หุ้ม คสล.</v>
          </cell>
        </row>
        <row r="779">
          <cell r="C779" t="str">
            <v>21481601</v>
          </cell>
          <cell r="D779" t="str">
            <v>DEMOLISH 16-04" PVC IN RC</v>
          </cell>
          <cell r="E779" t="str">
            <v>การรื้อทำลายท่อร้อยสาย PVC ขนาดเส้นผ่าศูนย์กลาง 4 นิ้ว จำนวน 16 ท่อ หุ้ม คสล.</v>
          </cell>
        </row>
        <row r="780">
          <cell r="C780" t="str">
            <v>21481801</v>
          </cell>
          <cell r="D780" t="str">
            <v>DEMOLISH 18-04" PVC IN RC</v>
          </cell>
          <cell r="E780" t="str">
            <v>การรื้อทำลายท่อร้อยสาย PVC ขนาดเส้นผ่าศูนย์กลาง 4 นิ้ว จำนวน 18 ท่อ หุ้ม คสล.</v>
          </cell>
        </row>
        <row r="781">
          <cell r="C781" t="str">
            <v>21482001</v>
          </cell>
          <cell r="D781" t="str">
            <v>DEMOLISH 20-04" PVC IN RC</v>
          </cell>
          <cell r="E781" t="str">
            <v>การรื้อทำลายท่อร้อยสาย PVC ขนาดเส้นผ่าศูนย์กลาง 4 นิ้ว จำนวน 20 ท่อ หุ้ม คสล.</v>
          </cell>
        </row>
        <row r="782">
          <cell r="C782" t="str">
            <v>21482401</v>
          </cell>
          <cell r="D782" t="str">
            <v>DEMOLISH 24-04" PVC IN RC</v>
          </cell>
          <cell r="E782" t="str">
            <v>การรื้อทำลายท่อร้อยสาย PVC ขนาดเส้นผ่าศูนย์กลาง 4 นิ้ว จำนวน 24 ท่อ หุ้ม คสล.</v>
          </cell>
        </row>
        <row r="783">
          <cell r="C783" t="str">
            <v>21483001</v>
          </cell>
          <cell r="D783" t="str">
            <v>DEMOLISH 30-04" PVC IN RC</v>
          </cell>
          <cell r="E783" t="str">
            <v>การรื้อทำลายท่อร้อยสาย PVC ขนาดเส้นผ่าศูนย์กลาง 4 นิ้ว จำนวน 30 ท่อ หุ้ม คสล.</v>
          </cell>
        </row>
        <row r="784">
          <cell r="C784" t="str">
            <v>21483601</v>
          </cell>
          <cell r="D784" t="str">
            <v>DEMOLISH 36-04" PVC IN RC</v>
          </cell>
          <cell r="E784" t="str">
            <v>การรื้อทำลายท่อร้อยสาย PVC ขนาดเส้นผ่าศูนย์กลาง 4 นิ้ว จำนวน 36 ท่อ หุ้ม คสล.</v>
          </cell>
        </row>
        <row r="785">
          <cell r="C785" t="str">
            <v>21484201</v>
          </cell>
          <cell r="D785" t="str">
            <v>DEMOLISH 42-04" PVC IN RC</v>
          </cell>
          <cell r="E785" t="str">
            <v>การรื้อทำลายท่อร้อยสาย PVC ขนาดเส้นผ่าศูนย์กลาง 4 นิ้ว จำนวน 42 ท่อ หุ้ม คสล.</v>
          </cell>
        </row>
        <row r="786">
          <cell r="C786" t="str">
            <v>21484801</v>
          </cell>
          <cell r="D786" t="str">
            <v>DEMOLISH 48-04" PVC IN RC</v>
          </cell>
          <cell r="E786" t="str">
            <v>การรื้อทำลายท่อร้อยสาย PVC ขนาดเส้นผ่าศูนย์กลาง 4 นิ้ว จำนวน 48 ท่อ หุ้ม คสล.</v>
          </cell>
        </row>
        <row r="787">
          <cell r="C787" t="str">
            <v>21486001</v>
          </cell>
          <cell r="D787" t="str">
            <v>DEMOLISH 60-04" PVC IN RC</v>
          </cell>
          <cell r="E787" t="str">
            <v>การรื้อทำลายท่อร้อยสาย PVC ขนาดเส้นผ่าศูนย์กลาง 4 นิ้ว จำนวน 60 ท่อ หุ้ม คสล.</v>
          </cell>
        </row>
        <row r="788">
          <cell r="C788" t="str">
            <v>20091001</v>
          </cell>
          <cell r="D788" t="str">
            <v>KERB</v>
          </cell>
          <cell r="E788" t="str">
            <v>ขอบถนน/ทางเท้า</v>
          </cell>
        </row>
        <row r="789">
          <cell r="C789" t="str">
            <v>20091101</v>
          </cell>
          <cell r="D789" t="str">
            <v>DRAIN KERB U SHAPE</v>
          </cell>
          <cell r="E789" t="str">
            <v>ขอบทางระบายน้ำรูปตัว U</v>
          </cell>
        </row>
        <row r="790">
          <cell r="C790" t="str">
            <v>20092001</v>
          </cell>
          <cell r="D790" t="str">
            <v>V-SHAPE TRENCE WIDTH 0.5 CM</v>
          </cell>
          <cell r="E790" t="str">
            <v>รางระบายน้ำรูปตัว V กว้าง 50 ซม.</v>
          </cell>
        </row>
        <row r="791">
          <cell r="C791" t="str">
            <v>22030101</v>
          </cell>
          <cell r="D791" t="str">
            <v>CONDUIT 1-03" GIP IN SAND</v>
          </cell>
          <cell r="E791" t="str">
            <v>ท่อร้อยสาย GIP (ท่อเหล็ก) ขนาดเส้นผ่าศูนย์กลาง 3 นิ้ว จำนวน 1 ท่อ กลบทราย</v>
          </cell>
        </row>
        <row r="792">
          <cell r="C792" t="str">
            <v>22030201</v>
          </cell>
          <cell r="D792" t="str">
            <v>CONDUIT 2-03" GIP IN SAND</v>
          </cell>
          <cell r="E792" t="str">
            <v>ท่อร้อยสาย GIP (ท่อเหล็ก) ขนาดเส้นผ่าศูนย์กลาง 3 นิ้ว จำนวน 2 ท่อ กลบทราย</v>
          </cell>
        </row>
        <row r="793">
          <cell r="C793" t="str">
            <v>22030301</v>
          </cell>
          <cell r="D793" t="str">
            <v>CONDUIT 3-03" GIP IN SAND</v>
          </cell>
          <cell r="E793" t="str">
            <v>ท่อร้อยสาย GIP (ท่อเหล็ก) ขนาดเส้นผ่าศูนย์กลาง 3 นิ้ว จำนวน 3 ท่อ กลบทราย</v>
          </cell>
        </row>
        <row r="794">
          <cell r="C794" t="str">
            <v>22030401</v>
          </cell>
          <cell r="D794" t="str">
            <v>CONDUIT 4-03" GIP IN SAND</v>
          </cell>
          <cell r="E794" t="str">
            <v>ท่อร้อยสาย GIP (ท่อเหล็ก) ขนาดเส้นผ่าศูนย์กลาง 3 นิ้ว จำนวน 4 ท่อ กลบทราย</v>
          </cell>
        </row>
        <row r="795">
          <cell r="C795" t="str">
            <v>22030601</v>
          </cell>
          <cell r="D795" t="str">
            <v>CONDUIT 6-03" GIP IN SAND</v>
          </cell>
          <cell r="E795" t="str">
            <v>ท่อร้อยสาย GIP (ท่อเหล็ก) ขนาดเส้นผ่าศูนย์กลาง 3 นิ้ว จำนวน 6 ท่อ กลบทราย</v>
          </cell>
        </row>
        <row r="796">
          <cell r="C796" t="str">
            <v>22040101</v>
          </cell>
          <cell r="D796" t="str">
            <v>CONDUIT 1-04" GIP IN SAND</v>
          </cell>
          <cell r="E796" t="str">
            <v>ท่อร้อยสาย GIP (ท่อเหล็ก) ขนาดเส้นผ่าศูนย์กลาง 4 นิ้ว จำนวน 1 ท่อ กลบทราย</v>
          </cell>
        </row>
        <row r="797">
          <cell r="C797" t="str">
            <v>22040201</v>
          </cell>
          <cell r="D797" t="str">
            <v>CONDUIT 2-04" GIP IN SAND</v>
          </cell>
          <cell r="E797" t="str">
            <v>ท่อร้อยสาย GIP (ท่อเหล็ก) ขนาดเส้นผ่าศูนย์กลาง 4 นิ้ว จำนวน 2 ท่อ กลบทราย</v>
          </cell>
        </row>
        <row r="798">
          <cell r="C798" t="str">
            <v>22040301</v>
          </cell>
          <cell r="D798" t="str">
            <v>CONDUIT 3-04" GIP IN SAND</v>
          </cell>
          <cell r="E798" t="str">
            <v>ท่อร้อยสาย GIP (ท่อเหล็ก) ขนาดเส้นผ่าศูนย์กลาง 4 นิ้ว จำนวน 3 ท่อ กลบทราย</v>
          </cell>
        </row>
        <row r="799">
          <cell r="C799" t="str">
            <v>22040401</v>
          </cell>
          <cell r="D799" t="str">
            <v>CONDUIT 4-04" GIP IN SAND</v>
          </cell>
          <cell r="E799" t="str">
            <v>ท่อร้อยสาย GIP (ท่อเหล็ก) ขนาดเส้นผ่าศูนย์กลาง 4 นิ้ว จำนวน 4 ท่อ กลบทราย</v>
          </cell>
        </row>
        <row r="800">
          <cell r="C800" t="str">
            <v>NO</v>
          </cell>
          <cell r="D800" t="str">
            <v>CONDUIT 5-04" GIP IN SAND</v>
          </cell>
          <cell r="E800" t="str">
            <v>ท่อร้อยสาย GIP (ท่อเหล็ก) ขนาดเส้นผ่าศูนย์กลาง 4 นิ้ว จำนวน 5 ท่อ กลบทราย</v>
          </cell>
        </row>
        <row r="801">
          <cell r="C801" t="str">
            <v>22040601</v>
          </cell>
          <cell r="D801" t="str">
            <v>CONDUIT 6-04" GIP IN SAND</v>
          </cell>
          <cell r="E801" t="str">
            <v>ท่อร้อยสาย GIP (ท่อเหล็ก) ขนาดเส้นผ่าศูนย์กลาง 4 นิ้ว จำนวน 6 ท่อ กลบทราย</v>
          </cell>
        </row>
        <row r="802">
          <cell r="C802" t="str">
            <v>22040801</v>
          </cell>
          <cell r="D802" t="str">
            <v>CONDUIT 8-04" GIP IN SAND</v>
          </cell>
          <cell r="E802" t="str">
            <v>ท่อร้อยสาย GIP (ท่อเหล็ก) ขนาดเส้นผ่าศูนย์กลาง 4 นิ้ว จำนวน 8 ท่อ กลบทราย</v>
          </cell>
        </row>
        <row r="803">
          <cell r="C803" t="str">
            <v>22040901</v>
          </cell>
          <cell r="D803" t="str">
            <v>CONDUIT 9-04" GIP IN SAND</v>
          </cell>
          <cell r="E803" t="str">
            <v>ท่อร้อยสาย GIP (ท่อเหล็ก) ขนาดเส้นผ่าศูนย์กลาง 4 นิ้ว จำนวน 9 ท่อ กลบทราย</v>
          </cell>
        </row>
        <row r="804">
          <cell r="C804" t="str">
            <v>NO</v>
          </cell>
          <cell r="D804" t="str">
            <v>CONDUIT 10-04" GIP IN SAND</v>
          </cell>
          <cell r="E804" t="str">
            <v>ท่อร้อยสาย GIP (ท่อเหล็ก) ขนาดเส้นผ่าศูนย์กลาง 4 นิ้ว จำนวน 10 ท่อ กลบทราย</v>
          </cell>
        </row>
        <row r="805">
          <cell r="C805" t="str">
            <v>22041201</v>
          </cell>
          <cell r="D805" t="str">
            <v>CONDUIT 12-04" GIP IN SAND</v>
          </cell>
          <cell r="E805" t="str">
            <v>ท่อร้อยสาย GIP (ท่อเหล็ก) ขนาดเส้นผ่าศูนย์กลาง 4 นิ้ว จำนวน 12 ท่อ กลบทราย</v>
          </cell>
        </row>
        <row r="806">
          <cell r="C806" t="str">
            <v>22041501</v>
          </cell>
          <cell r="D806" t="str">
            <v>CONDUIT 15-04" GIP IN SAND</v>
          </cell>
          <cell r="E806" t="str">
            <v>ท่อร้อยสาย GIP (ท่อเหล็ก) ขนาดเส้นผ่าศูนย์กลาง 4 นิ้ว จำนวน 15 ท่อ กลบทราย</v>
          </cell>
        </row>
        <row r="807">
          <cell r="C807" t="str">
            <v>22041601</v>
          </cell>
          <cell r="D807" t="str">
            <v>CONDUIT 16-04" GIP IN SAND</v>
          </cell>
          <cell r="E807" t="str">
            <v>ท่อร้อยสาย GIP (ท่อเหล็ก) ขนาดเส้นผ่าศูนย์กลาง 4 นิ้ว จำนวน 16 ท่อ กลบทราย</v>
          </cell>
        </row>
        <row r="808">
          <cell r="C808" t="str">
            <v>22041801</v>
          </cell>
          <cell r="D808" t="str">
            <v>CONDUIT 18-04" GIP IN SAND</v>
          </cell>
          <cell r="E808" t="str">
            <v>ท่อร้อยสาย GIP (ท่อเหล็ก) ขนาดเส้นผ่าศูนย์กลาง 4 นิ้ว จำนวน 18 ท่อ กลบทราย</v>
          </cell>
        </row>
        <row r="809">
          <cell r="C809" t="str">
            <v>22042001</v>
          </cell>
          <cell r="D809" t="str">
            <v>CONDUIT 20-04" GIP IN SAND</v>
          </cell>
          <cell r="E809" t="str">
            <v>ท่อร้อยสาย GIP (ท่อเหล็ก) ขนาดเส้นผ่าศูนย์กลาง 4 นิ้ว จำนวน 20 ท่อ กลบทราย</v>
          </cell>
        </row>
        <row r="810">
          <cell r="C810" t="str">
            <v>22042401</v>
          </cell>
          <cell r="D810" t="str">
            <v>CONDUIT 24-04" GIP IN SAND</v>
          </cell>
          <cell r="E810" t="str">
            <v>ท่อร้อยสาย GIP (ท่อเหล็ก) ขนาดเส้นผ่าศูนย์กลาง 4 นิ้ว จำนวน 24 ท่อ กลบทราย</v>
          </cell>
        </row>
        <row r="811">
          <cell r="C811" t="str">
            <v>22043001</v>
          </cell>
          <cell r="D811" t="str">
            <v>CONDUIT 30-04" GIP IN SAND</v>
          </cell>
          <cell r="E811" t="str">
            <v>ท่อร้อยสาย GIP (ท่อเหล็ก) ขนาดเส้นผ่าศูนย์กลาง 4 นิ้ว จำนวน 30 ท่อ กลบทราย</v>
          </cell>
        </row>
        <row r="812">
          <cell r="C812" t="str">
            <v>22043601</v>
          </cell>
          <cell r="D812" t="str">
            <v>CONDUIT 36-04" GIP IN SAND</v>
          </cell>
          <cell r="E812" t="str">
            <v>ท่อร้อยสาย GIP (ท่อเหล็ก) ขนาดเส้นผ่าศูนย์กลาง 4 นิ้ว จำนวน 36 ท่อ กลบทราย</v>
          </cell>
        </row>
        <row r="813">
          <cell r="C813" t="str">
            <v>22044201</v>
          </cell>
          <cell r="D813" t="str">
            <v>CONDUIT 42-04" GIP IN SAND</v>
          </cell>
          <cell r="E813" t="str">
            <v>ท่อร้อยสาย GIP (ท่อเหล็ก) ขนาดเส้นผ่าศูนย์กลาง 4 นิ้ว จำนวน 42 ท่อ กลบทราย</v>
          </cell>
        </row>
        <row r="814">
          <cell r="C814" t="str">
            <v>22044801</v>
          </cell>
          <cell r="D814" t="str">
            <v>CONDUIT 48-04" GIP IN SAND</v>
          </cell>
          <cell r="E814" t="str">
            <v>ท่อร้อยสาย GIP (ท่อเหล็ก) ขนาดเส้นผ่าศูนย์กลาง 4 นิ้ว จำนวน 48 ท่อ กลบทราย</v>
          </cell>
        </row>
        <row r="815">
          <cell r="C815" t="str">
            <v>22046001</v>
          </cell>
          <cell r="D815" t="str">
            <v>CONDUIT 60-04" GIP IN SAND</v>
          </cell>
          <cell r="E815" t="str">
            <v>ท่อร้อยสาย GIP (ท่อเหล็ก) ขนาดเส้นผ่าศูนย์กลาง 4 นิ้ว จำนวน 60 ท่อ กลบทราย</v>
          </cell>
        </row>
        <row r="816">
          <cell r="C816" t="str">
            <v>NO</v>
          </cell>
          <cell r="D816" t="str">
            <v>STEEL SUPPORT FOR GIP CROSSING</v>
          </cell>
          <cell r="E816" t="str">
            <v>เหล็กรัดท่อ GIP (ท่อเหล็ก)</v>
          </cell>
        </row>
        <row r="817">
          <cell r="C817" t="str">
            <v>22080101</v>
          </cell>
          <cell r="D817" t="str">
            <v>CONDUIT 1-04" GIP CROSSING</v>
          </cell>
          <cell r="E817" t="str">
            <v>การวางท่อร้อยสาย (GIP) จำนวน 1 ท่อ ขนาดเส้นผ่าศูนย์กลาง 4 นิ้ว ข้ามคลองหรือถนน</v>
          </cell>
        </row>
        <row r="818">
          <cell r="C818" t="str">
            <v>22080201</v>
          </cell>
          <cell r="D818" t="str">
            <v>CONDUIT 2-04" GIP CROSSING</v>
          </cell>
          <cell r="E818" t="str">
            <v>การวางท่อร้อยสาย (GIP) จำนวน 2 ท่อ ขนาดเส้นผ่าศูนย์กลาง 4 นิ้ว ข้ามคลองหรือถนน</v>
          </cell>
        </row>
        <row r="819">
          <cell r="C819" t="str">
            <v>22080301</v>
          </cell>
          <cell r="D819" t="str">
            <v>CONDUIT 3-04" GIP CROSSING</v>
          </cell>
          <cell r="E819" t="str">
            <v>การวางท่อร้อยสาย (GIP) จำนวน 3 ท่อ ขนาดเส้นผ่าศูนย์กลาง 4 นิ้ว ข้ามคลองหรือถนน</v>
          </cell>
        </row>
        <row r="820">
          <cell r="C820" t="str">
            <v>22080401</v>
          </cell>
          <cell r="D820" t="str">
            <v>CONDUIT 4-04" GIP CROSSING</v>
          </cell>
          <cell r="E820" t="str">
            <v>การวางท่อร้อยสาย (GIP) จำนวน 4 ท่อ ขนาดเส้นผ่าศูนย์กลาง 4 นิ้ว ข้ามคลองหรือถนน</v>
          </cell>
        </row>
        <row r="821">
          <cell r="C821" t="str">
            <v>NO</v>
          </cell>
          <cell r="D821" t="str">
            <v>CONDUIT 5-04" GIP CROSSING</v>
          </cell>
          <cell r="E821" t="str">
            <v>การวางท่อร้อยสาย (GIP) จำนวน 5 ท่อ ขนาดเส้นผ่าศูนย์กลาง 4 นิ้ว ข้ามคลองหรือถนน</v>
          </cell>
        </row>
        <row r="822">
          <cell r="C822" t="str">
            <v>22080601</v>
          </cell>
          <cell r="D822" t="str">
            <v>CONDUIT 6-04" GIP CROSSING</v>
          </cell>
          <cell r="E822" t="str">
            <v>การวางท่อร้อยสาย (GIP) จำนวน 6 ท่อ ขนาดเส้นผ่าศูนย์กลาง 4 นิ้ว ข้ามคลองหรือถนน</v>
          </cell>
        </row>
        <row r="823">
          <cell r="C823" t="str">
            <v>22080801</v>
          </cell>
          <cell r="D823" t="str">
            <v>CONDUIT 8-04" GIP CROSSING</v>
          </cell>
          <cell r="E823" t="str">
            <v>การวางท่อร้อยสาย (GIP) จำนวน 8 ท่อ ขนาดเส้นผ่าศูนย์กลาง 4 นิ้ว ข้ามคลองหรือถนน</v>
          </cell>
        </row>
        <row r="824">
          <cell r="C824" t="str">
            <v>22080901</v>
          </cell>
          <cell r="D824" t="str">
            <v>CONDUIT 9-04" GIP CROSSING</v>
          </cell>
          <cell r="E824" t="str">
            <v>การวางท่อร้อยสาย (GIP) จำนวน 9 ท่อ ขนาดเส้นผ่าศูนย์กลาง 4 นิ้ว ข้ามคลองหรือถนน</v>
          </cell>
        </row>
        <row r="825">
          <cell r="C825" t="str">
            <v>NO</v>
          </cell>
          <cell r="D825" t="str">
            <v>CONDUIT 10-04" GIP CROSSING</v>
          </cell>
          <cell r="E825" t="str">
            <v>การวางท่อร้อยสาย (GIP) จำนวน 10 ท่อ ขนาดเส้นผ่าศูนย์กลาง 4 นิ้ว ข้ามคลองหรือถนน</v>
          </cell>
        </row>
        <row r="826">
          <cell r="C826" t="str">
            <v>22081201</v>
          </cell>
          <cell r="D826" t="str">
            <v>CONDUIT 12-04" GIP CROSSING</v>
          </cell>
          <cell r="E826" t="str">
            <v>การวางท่อร้อยสาย (GIP) จำนวน 12 ท่อ ขนาดเส้นผ่าศูนย์กลาง 4 นิ้ว ข้ามคลองหรือถนน</v>
          </cell>
        </row>
        <row r="827">
          <cell r="C827" t="str">
            <v>22081501</v>
          </cell>
          <cell r="D827" t="str">
            <v>CONDUIT 15-04" GIP CROSSING</v>
          </cell>
          <cell r="E827" t="str">
            <v>การวางท่อร้อยสาย (GIP) จำนวน 15 ท่อ ขนาดเส้นผ่าศูนย์กลาง 4 นิ้ว ข้ามคลองหรือถนน</v>
          </cell>
        </row>
        <row r="828">
          <cell r="C828" t="str">
            <v>22081601</v>
          </cell>
          <cell r="D828" t="str">
            <v>CONDUIT 16-04" GIP CROSSING</v>
          </cell>
          <cell r="E828" t="str">
            <v>การวางท่อร้อยสาย (GIP) จำนวน 16 ท่อ ขนาดเส้นผ่าศูนย์กลาง 4 นิ้ว ข้ามคลองหรือถนน</v>
          </cell>
        </row>
        <row r="829">
          <cell r="C829" t="str">
            <v>22081801</v>
          </cell>
          <cell r="D829" t="str">
            <v>CONDUIT 18-04" GIP CROSSING</v>
          </cell>
          <cell r="E829" t="str">
            <v>การวางท่อร้อยสาย (GIP) จำนวน 18 ท่อ ขนาดเส้นผ่าศูนย์กลาง 4 นิ้ว ข้ามคลองหรือถนน</v>
          </cell>
        </row>
        <row r="830">
          <cell r="C830" t="str">
            <v>22082001</v>
          </cell>
          <cell r="D830" t="str">
            <v>CONDUIT 20-04" GIP CROSSING</v>
          </cell>
          <cell r="E830" t="str">
            <v>การวางท่อร้อยสาย (GIP) จำนวน 20 ท่อ ขนาดเส้นผ่าศูนย์กลาง 4 นิ้ว ข้ามคลองหรือถนน</v>
          </cell>
        </row>
        <row r="831">
          <cell r="C831" t="str">
            <v>22082401</v>
          </cell>
          <cell r="D831" t="str">
            <v>CONDUIT 24-04" GIP CROSSING</v>
          </cell>
          <cell r="E831" t="str">
            <v>การวางท่อร้อยสาย (GIP) จำนวน 24 ท่อ ขนาดเส้นผ่าศูนย์กลาง 4 นิ้ว ข้ามคลองหรือถนน</v>
          </cell>
        </row>
        <row r="832">
          <cell r="C832" t="str">
            <v>22083001</v>
          </cell>
          <cell r="D832" t="str">
            <v>CONDUIT 30-04" GIP CROSSING</v>
          </cell>
          <cell r="E832" t="str">
            <v>การวางท่อร้อยสาย (GIP) จำนวน 30 ท่อ ขนาดเส้นผ่าศูนย์กลาง 4 นิ้ว ข้ามคลองหรือถนน</v>
          </cell>
        </row>
        <row r="833">
          <cell r="C833" t="str">
            <v>22083601</v>
          </cell>
          <cell r="D833" t="str">
            <v>CONDUIT 36-04" GIP CROSSING</v>
          </cell>
          <cell r="E833" t="str">
            <v>การวางท่อร้อยสาย (GIP) จำนวน 36 ท่อ ขนาดเส้นผ่าศูนย์กลาง 4 นิ้ว ข้ามคลองหรือถนน</v>
          </cell>
        </row>
        <row r="834">
          <cell r="C834" t="str">
            <v>22084201</v>
          </cell>
          <cell r="D834" t="str">
            <v>CONDUIT 42-04" GIP CROSSING</v>
          </cell>
          <cell r="E834" t="str">
            <v>การวางท่อร้อยสาย (GIP) จำนวน 42 ท่อ ขนาดเส้นผ่าศูนย์กลาง 4 นิ้ว ข้ามคลองหรือถนน</v>
          </cell>
        </row>
        <row r="835">
          <cell r="C835" t="str">
            <v>22084801</v>
          </cell>
          <cell r="D835" t="str">
            <v>CONDUIT 48-04" GIP CROSSING</v>
          </cell>
          <cell r="E835" t="str">
            <v>การวางท่อร้อยสาย (GIP) จำนวน 48 ท่อ ขนาดเส้นผ่าศูนย์กลาง 4 นิ้ว ข้ามคลองหรือถนน</v>
          </cell>
        </row>
        <row r="836">
          <cell r="C836" t="str">
            <v>22086001</v>
          </cell>
          <cell r="D836" t="str">
            <v>CONDUIT 60-04" GIP CROSSING</v>
          </cell>
          <cell r="E836" t="str">
            <v>การวางท่อร้อยสาย (GIP) จำนวน 60 ท่อ ขนาดเส้นผ่าศูนย์กลาง 4 นิ้ว ข้ามคลองหรือถนน</v>
          </cell>
        </row>
        <row r="837">
          <cell r="C837" t="str">
            <v>22330101</v>
          </cell>
          <cell r="D837" t="str">
            <v>REPAIR CONDUIT 1-03" GIP IN SAND</v>
          </cell>
          <cell r="E837" t="str">
            <v>การซ่อมแซมท่อร้อยสาย GIP (ท่อเหล็ก) ขนาดเส้นผ่าศูนย์กลาง 3 นิ้ว จำนวน 1 ท่อ กลบทราย</v>
          </cell>
        </row>
        <row r="838">
          <cell r="C838" t="str">
            <v>22330201</v>
          </cell>
          <cell r="D838" t="str">
            <v>REPAIR CONDUIT 2-03" GIP IN SAND</v>
          </cell>
          <cell r="E838" t="str">
            <v>การซ่อมแซมท่อร้อยสาย GIP (ท่อเหล็ก) ขนาดเส้นผ่าศูนย์กลาง 3 นิ้ว จำนวน 2 ท่อ กลบทราย</v>
          </cell>
        </row>
        <row r="839">
          <cell r="C839" t="str">
            <v>22330301</v>
          </cell>
          <cell r="D839" t="str">
            <v>REPAIR CONDUIT 3-03" GIP IN SAND</v>
          </cell>
          <cell r="E839" t="str">
            <v>การซ่อมแซมท่อร้อยสาย GIP (ท่อเหล็ก) ขนาดเส้นผ่าศูนย์กลาง 3 นิ้ว จำนวน 3 ท่อ กลบทราย</v>
          </cell>
        </row>
        <row r="840">
          <cell r="C840" t="str">
            <v>22330401</v>
          </cell>
          <cell r="D840" t="str">
            <v>REPAIR CONDUIT 4-03" GIP IN SAND</v>
          </cell>
          <cell r="E840" t="str">
            <v>การซ่อมแซมท่อร้อยสาย GIP (ท่อเหล็ก) ขนาดเส้นผ่าศูนย์กลาง 3 นิ้ว จำนวน 4 ท่อ กลบทราย</v>
          </cell>
        </row>
        <row r="841">
          <cell r="C841" t="str">
            <v>22330601</v>
          </cell>
          <cell r="D841" t="str">
            <v>REPAIR CONDUIT 6-03" GIP IN SAND</v>
          </cell>
          <cell r="E841" t="str">
            <v>การซ่อมแซมท่อร้อยสาย GIP (ท่อเหล็ก) ขนาดเส้นผ่าศูนย์กลาง 3 นิ้ว จำนวน 6 ท่อ กลบทราย</v>
          </cell>
        </row>
        <row r="842">
          <cell r="C842" t="str">
            <v>22340101</v>
          </cell>
          <cell r="D842" t="str">
            <v>REPAIR CONDUIT 1-04" GIP IN SAND</v>
          </cell>
          <cell r="E842" t="str">
            <v>การซ่อมแซมท่อร้อยสาย GIP (ท่อเหล็ก) ขนาดเส้นผ่าศูนย์กลาง 4 นิ้ว จำนวน 1 ท่อ กลบทราย</v>
          </cell>
        </row>
        <row r="843">
          <cell r="C843" t="str">
            <v>22340201</v>
          </cell>
          <cell r="D843" t="str">
            <v>REPAIR CONDUIT 2-04" GIP IN SAND</v>
          </cell>
          <cell r="E843" t="str">
            <v>การซ่อมแซมท่อร้อยสาย GIP (ท่อเหล็ก) ขนาดเส้นผ่าศูนย์กลาง 4 นิ้ว จำนวน 2 ท่อ กลบทราย</v>
          </cell>
        </row>
        <row r="844">
          <cell r="C844" t="str">
            <v>22340301</v>
          </cell>
          <cell r="D844" t="str">
            <v>REPAIR CONDUIT 3-04" GIP IN SAND</v>
          </cell>
          <cell r="E844" t="str">
            <v>การซ่อมแซมท่อร้อยสาย GIP (ท่อเหล็ก) ขนาดเส้นผ่าศูนย์กลาง 4 นิ้ว จำนวน 3 ท่อ กลบทราย</v>
          </cell>
        </row>
        <row r="845">
          <cell r="C845" t="str">
            <v>22340401</v>
          </cell>
          <cell r="D845" t="str">
            <v>REPAIR CONDUIT 4-04" GIP IN SAND</v>
          </cell>
          <cell r="E845" t="str">
            <v>การซ่อมแซมท่อร้อยสาย GIP (ท่อเหล็ก) ขนาดเส้นผ่าศูนย์กลาง 4 นิ้ว จำนวน 4 ท่อ กลบทราย</v>
          </cell>
        </row>
        <row r="846">
          <cell r="C846" t="str">
            <v>NO</v>
          </cell>
          <cell r="D846" t="str">
            <v>REPAIR CONDUIT 5-04" GIP IN SAND</v>
          </cell>
          <cell r="E846" t="str">
            <v>การซ่อมแซมท่อร้อยสาย GIP (ท่อเหล็ก) ขนาดเส้นผ่าศูนย์กลาง 4 นิ้ว จำนวน 5 ท่อ กลบทราย</v>
          </cell>
        </row>
        <row r="847">
          <cell r="C847" t="str">
            <v>22340601</v>
          </cell>
          <cell r="D847" t="str">
            <v>REPAIR CONDUIT 6-04" GIP IN SAND</v>
          </cell>
          <cell r="E847" t="str">
            <v>การซ่อมแซมท่อร้อยสาย GIP (ท่อเหล็ก) ขนาดเส้นผ่าศูนย์กลาง 4 นิ้ว จำนวน 6 ท่อ กลบทราย</v>
          </cell>
        </row>
        <row r="848">
          <cell r="C848" t="str">
            <v>22340801</v>
          </cell>
          <cell r="D848" t="str">
            <v>REPAIR CONDUIT 8-04" GIP IN SAND</v>
          </cell>
          <cell r="E848" t="str">
            <v>การซ่อมแซมท่อร้อยสาย GIP (ท่อเหล็ก) ขนาดเส้นผ่าศูนย์กลาง 4 นิ้ว จำนวน 8 ท่อ กลบทราย</v>
          </cell>
        </row>
        <row r="849">
          <cell r="C849" t="str">
            <v>22340901</v>
          </cell>
          <cell r="D849" t="str">
            <v>REPAIR CONDUIT 9-04" GIP IN SAND</v>
          </cell>
          <cell r="E849" t="str">
            <v>การซ่อมแซมท่อร้อยสาย GIP (ท่อเหล็ก) ขนาดเส้นผ่าศูนย์กลาง 4 นิ้ว จำนวน 9 ท่อ กลบทราย</v>
          </cell>
        </row>
        <row r="850">
          <cell r="C850" t="str">
            <v>NO</v>
          </cell>
          <cell r="D850" t="str">
            <v>REPAIR CONDUIT 10-04" GIP IN SAND</v>
          </cell>
          <cell r="E850" t="str">
            <v>การซ่อมแซมท่อร้อยสาย GIP (ท่อเหล็ก) ขนาดเส้นผ่าศูนย์กลาง 4 นิ้ว จำนวน 10 ท่อ กลบทราย</v>
          </cell>
        </row>
        <row r="851">
          <cell r="C851" t="str">
            <v>22341201</v>
          </cell>
          <cell r="D851" t="str">
            <v>REPAIR CONDUIT 12-04" GIP IN SAND</v>
          </cell>
          <cell r="E851" t="str">
            <v>การซ่อมแซมท่อร้อยสาย GIP (ท่อเหล็ก) ขนาดเส้นผ่าศูนย์กลาง 4 นิ้ว จำนวน 12 ท่อ กลบทราย</v>
          </cell>
        </row>
        <row r="852">
          <cell r="C852" t="str">
            <v>22341501</v>
          </cell>
          <cell r="D852" t="str">
            <v>REPAIR CONDUIT 15-04" GIP IN SAND</v>
          </cell>
          <cell r="E852" t="str">
            <v>การซ่อมแซมท่อร้อยสาย GIP (ท่อเหล็ก) ขนาดเส้นผ่าศูนย์กลาง 4 นิ้ว จำนวน 15 ท่อ กลบทราย</v>
          </cell>
        </row>
        <row r="853">
          <cell r="C853" t="str">
            <v>22341601</v>
          </cell>
          <cell r="D853" t="str">
            <v>REPAIR CONDUIT 16-04" GIP IN SAND</v>
          </cell>
          <cell r="E853" t="str">
            <v>การซ่อมแซมท่อร้อยสาย GIP (ท่อเหล็ก) ขนาดเส้นผ่าศูนย์กลาง 4 นิ้ว จำนวน 16 ท่อ กลบทราย</v>
          </cell>
        </row>
        <row r="854">
          <cell r="C854" t="str">
            <v>22341801</v>
          </cell>
          <cell r="D854" t="str">
            <v>REPAIR CONDUIT 18-04" GIP IN SAND</v>
          </cell>
          <cell r="E854" t="str">
            <v>การซ่อมแซมท่อร้อยสาย GIP (ท่อเหล็ก) ขนาดเส้นผ่าศูนย์กลาง 4 นิ้ว จำนวน 18 ท่อ กลบทราย</v>
          </cell>
        </row>
        <row r="855">
          <cell r="C855" t="str">
            <v>22342001</v>
          </cell>
          <cell r="D855" t="str">
            <v>REPAIR CONDUIT 20-04" GIP IN SAND</v>
          </cell>
          <cell r="E855" t="str">
            <v>การซ่อมแซมท่อร้อยสาย GIP (ท่อเหล็ก) ขนาดเส้นผ่าศูนย์กลาง 4 นิ้ว จำนวน 20 ท่อ กลบทราย</v>
          </cell>
        </row>
        <row r="856">
          <cell r="C856" t="str">
            <v>22342401</v>
          </cell>
          <cell r="D856" t="str">
            <v>REPAIR CONDUIT 24-04" GIP IN SAND</v>
          </cell>
          <cell r="E856" t="str">
            <v>การซ่อมแซมท่อร้อยสาย GIP (ท่อเหล็ก) ขนาดเส้นผ่าศูนย์กลาง 4 นิ้ว จำนวน 24 ท่อ กลบทราย</v>
          </cell>
        </row>
        <row r="857">
          <cell r="C857" t="str">
            <v>22343001</v>
          </cell>
          <cell r="D857" t="str">
            <v>REPAIR CONDUIT 30-04" GIP IN SAND</v>
          </cell>
          <cell r="E857" t="str">
            <v>การซ่อมแซมท่อร้อยสาย GIP (ท่อเหล็ก) ขนาดเส้นผ่าศูนย์กลาง 4 นิ้ว จำนวน 30 ท่อ กลบทราย</v>
          </cell>
        </row>
        <row r="858">
          <cell r="C858" t="str">
            <v>22343601</v>
          </cell>
          <cell r="D858" t="str">
            <v>REPAIR CONDUIT 36-04" GIP IN SAND</v>
          </cell>
          <cell r="E858" t="str">
            <v>การซ่อมแซมท่อร้อยสาย GIP (ท่อเหล็ก) ขนาดเส้นผ่าศูนย์กลาง 4 นิ้ว จำนวน 36 ท่อ กลบทราย</v>
          </cell>
        </row>
        <row r="859">
          <cell r="C859" t="str">
            <v>22344201</v>
          </cell>
          <cell r="D859" t="str">
            <v>REPAIR CONDUIT 42-04" GIP IN SAND</v>
          </cell>
          <cell r="E859" t="str">
            <v>การซ่อมแซมท่อร้อยสาย GIP (ท่อเหล็ก) ขนาดเส้นผ่าศูนย์กลาง 4 นิ้ว จำนวน 42 ท่อ กลบทราย</v>
          </cell>
        </row>
        <row r="860">
          <cell r="C860" t="str">
            <v>22344801</v>
          </cell>
          <cell r="D860" t="str">
            <v>REPAIR CONDUIT 48-04" GIP IN SAND</v>
          </cell>
          <cell r="E860" t="str">
            <v>การซ่อมแซมท่อร้อยสาย GIP (ท่อเหล็ก) ขนาดเส้นผ่าศูนย์กลาง 4 นิ้ว จำนวน 48 ท่อ กลบทราย</v>
          </cell>
        </row>
        <row r="861">
          <cell r="C861" t="str">
            <v>22346001</v>
          </cell>
          <cell r="D861" t="str">
            <v>REPAIR CONDUIT 60-04" GIP IN SAND</v>
          </cell>
          <cell r="E861" t="str">
            <v>การซ่อมแซมท่อร้อยสาย GIP (ท่อเหล็ก) ขนาดเส้นผ่าศูนย์กลาง 4 นิ้ว จำนวน 60 ท่อ กลบทราย</v>
          </cell>
        </row>
        <row r="862">
          <cell r="C862" t="str">
            <v>22360101</v>
          </cell>
          <cell r="D862" t="str">
            <v>REPAIR CONDUIT 1-03" GIP CROSSING</v>
          </cell>
          <cell r="E862" t="str">
            <v>การซ่อมแซมท่อร้อยสาย GIP จำนวน 1 ท่อ ขนาดเส้นผ่าศูนย์กลาง 3 นิ้ว ที่วางข้ามคลองหรือถนน</v>
          </cell>
        </row>
        <row r="863">
          <cell r="C863" t="str">
            <v>22360201</v>
          </cell>
          <cell r="D863" t="str">
            <v>REPAIR CONDUIT 2-03" GIP CROSSING</v>
          </cell>
          <cell r="E863" t="str">
            <v>การซ่อมแซมท่อร้อยสาย GIP จำนวน 2 ท่อ ขนาดเส้นผ่าศูนย์กลาง 3 นิ้ว ที่วางข้ามคลองหรือถนน</v>
          </cell>
        </row>
        <row r="864">
          <cell r="C864" t="str">
            <v>22360301</v>
          </cell>
          <cell r="D864" t="str">
            <v>REPAIR CONDUIT 3-03" GIP CROSSING</v>
          </cell>
          <cell r="E864" t="str">
            <v>การซ่อมแซมท่อร้อยสาย GIP จำนวน 3 ท่อ ขนาดเส้นผ่าศูนย์กลาง 3 นิ้ว ที่วางข้ามคลองหรือถนน</v>
          </cell>
        </row>
        <row r="865">
          <cell r="C865" t="str">
            <v>22360401</v>
          </cell>
          <cell r="D865" t="str">
            <v>REPAIR CONDUIT 4-03" GIP CROSSING</v>
          </cell>
          <cell r="E865" t="str">
            <v>การซ่อมแซมท่อร้อยสาย GIP จำนวน 4 ท่อ ขนาดเส้นผ่าศูนย์กลาง 3 นิ้ว ที่วางข้ามคลองหรือถนน</v>
          </cell>
        </row>
        <row r="866">
          <cell r="C866" t="str">
            <v>22360601</v>
          </cell>
          <cell r="D866" t="str">
            <v>REPAIR CONDUIT 6-03" GIP CROSSING</v>
          </cell>
          <cell r="E866" t="str">
            <v>การซ่อมแซมท่อร้อยสาย GIP จำนวน 6 ท่อ ขนาดเส้นผ่าศูนย์กลาง 3 นิ้ว ที่วางข้ามคลองหรือถนน</v>
          </cell>
        </row>
        <row r="867">
          <cell r="C867" t="str">
            <v>22380101</v>
          </cell>
          <cell r="D867" t="str">
            <v>REPAIR CONDUIT 1-04" GIP CROSSING</v>
          </cell>
          <cell r="E867" t="str">
            <v>การซ่อมแซมท่อร้อยสาย GIP จำนวน 1 ท่อ ขนาดเส้นผ่าศูนย์กลาง 4 นิ้ว ที่วางข้ามคลองหรือถนน</v>
          </cell>
        </row>
        <row r="868">
          <cell r="C868" t="str">
            <v>22380201</v>
          </cell>
          <cell r="D868" t="str">
            <v>REPAIR CONDUIT 2-04" GIP CROSSING</v>
          </cell>
          <cell r="E868" t="str">
            <v>การซ่อมแซมท่อร้อยสาย GIP จำนวน 2 ท่อ ขนาดเส้นผ่าศูนย์กลาง 4 นิ้ว ที่วางข้ามคลองหรือถนน</v>
          </cell>
        </row>
        <row r="869">
          <cell r="C869" t="str">
            <v>22380301</v>
          </cell>
          <cell r="D869" t="str">
            <v>REPAIR CONDUIT 3-04" GIP CROSSING</v>
          </cell>
          <cell r="E869" t="str">
            <v>การซ่อมแซมท่อร้อยสาย GIP จำนวน 3 ท่อ ขนาดเส้นผ่าศูนย์กลาง 4 นิ้ว ที่วางข้ามคลองหรือถนน</v>
          </cell>
        </row>
        <row r="870">
          <cell r="C870" t="str">
            <v>22380401</v>
          </cell>
          <cell r="D870" t="str">
            <v>REPAIR CONDUIT 4-04" GIP CROSSING</v>
          </cell>
          <cell r="E870" t="str">
            <v>การซ่อมแซมท่อร้อยสาย GIP จำนวน 4 ท่อ ขนาดเส้นผ่าศูนย์กลาง 4 นิ้ว ที่วางข้ามคลองหรือถนน</v>
          </cell>
        </row>
        <row r="871">
          <cell r="C871" t="str">
            <v>22380601</v>
          </cell>
          <cell r="D871" t="str">
            <v>REPAIR CONDUIT 6-04" GIP CROSSING</v>
          </cell>
          <cell r="E871" t="str">
            <v>การซ่อมแซมท่อร้อยสาย GIP จำนวน 6 ท่อ ขนาดเส้นผ่าศูนย์กลาง 4 นิ้ว ที่วางข้ามคลองหรือถนน</v>
          </cell>
        </row>
        <row r="872">
          <cell r="C872" t="str">
            <v>NO</v>
          </cell>
          <cell r="D872" t="str">
            <v>REPAIR CONDUIT 8-04" GIP CROSSING</v>
          </cell>
          <cell r="E872" t="str">
            <v>การซ่อมแซมท่อร้อยสาย GIP จำนวน 8 ท่อ ขนาดเส้นผ่าศูนย์กลาง 4 นิ้ว ที่วางข้ามคลองหรือถนน</v>
          </cell>
        </row>
        <row r="873">
          <cell r="C873" t="str">
            <v>NO</v>
          </cell>
          <cell r="D873" t="str">
            <v>REPAIR CONDUIT 9-04" GIP CROSSING</v>
          </cell>
          <cell r="E873" t="str">
            <v>การซ่อมแซมท่อร้อยสาย GIP จำนวน 9 ท่อ ขนาดเส้นผ่าศูนย์กลาง 4 นิ้ว ที่วางข้ามคลองหรือถนน</v>
          </cell>
        </row>
        <row r="874">
          <cell r="C874" t="str">
            <v>NO</v>
          </cell>
          <cell r="D874" t="str">
            <v>REPAIR CONDUIT 12-04" GIP CROSSING</v>
          </cell>
          <cell r="E874" t="str">
            <v>การซ่อมแซมท่อร้อยสาย GIP จำนวน 12 ท่อ ขนาดเส้นผ่าศูนย์กลาง 4 นิ้ว ที่วางข้ามคลองหรือถนน</v>
          </cell>
        </row>
        <row r="875">
          <cell r="C875" t="str">
            <v>22381501</v>
          </cell>
          <cell r="D875" t="str">
            <v>REPAIR CONDUIT 15-04" GIP CROSSING</v>
          </cell>
          <cell r="E875" t="str">
            <v>การซ่อมแซมท่อร้อยสาย GIP จำนวน 15 ท่อ ขนาดเส้นผ่าศูนย์กลาง 4 นิ้ว ที่วางข้ามคลองหรือถนน</v>
          </cell>
        </row>
        <row r="876">
          <cell r="C876" t="str">
            <v>NO</v>
          </cell>
          <cell r="D876" t="str">
            <v>REPAIR CONDUIT 16-04" GIP CROSSING</v>
          </cell>
          <cell r="E876" t="str">
            <v>การซ่อมแซมท่อร้อยสาย GIP จำนวน 16 ท่อ ขนาดเส้นผ่าศูนย์กลาง 4 นิ้ว ที่วางข้ามคลองหรือถนน</v>
          </cell>
        </row>
        <row r="877">
          <cell r="C877" t="str">
            <v>22381801</v>
          </cell>
          <cell r="D877" t="str">
            <v>REPAIR CONDUIT 18-04" GIP CROSSING</v>
          </cell>
          <cell r="E877" t="str">
            <v>การซ่อมแซมท่อร้อยสาย GIP จำนวน 18 ท่อ ขนาดเส้นผ่าศูนย์กลาง 4 นิ้ว ที่วางข้ามคลองหรือถนน</v>
          </cell>
        </row>
        <row r="878">
          <cell r="C878" t="str">
            <v>22382001</v>
          </cell>
          <cell r="D878" t="str">
            <v>REPAIR CONDUIT 20-04" GIP CROSSING</v>
          </cell>
          <cell r="E878" t="str">
            <v>การซ่อมแซมท่อร้อยสาย GIP จำนวน 20 ท่อ ขนาดเส้นผ่าศูนย์กลาง 4 นิ้ว ที่วางข้ามคลองหรือถนน</v>
          </cell>
        </row>
        <row r="879">
          <cell r="C879" t="str">
            <v>NO</v>
          </cell>
          <cell r="D879" t="str">
            <v>REPAIR CONDUIT 24-04" GIP CROSSING</v>
          </cell>
          <cell r="E879" t="str">
            <v>การซ่อมแซมท่อร้อยสาย GIP จำนวน 24 ท่อ ขนาดเส้นผ่าศูนย์กลาง 4 นิ้ว ที่วางข้ามคลองหรือถนน</v>
          </cell>
        </row>
        <row r="880">
          <cell r="C880" t="str">
            <v>22383001</v>
          </cell>
          <cell r="D880" t="str">
            <v>REPAIR CONDUIT 30-04" GIP CROSSING</v>
          </cell>
          <cell r="E880" t="str">
            <v>การซ่อมแซมท่อร้อยสาย GIP จำนวน 30 ท่อ ขนาดเส้นผ่าศูนย์กลาง 4 นิ้ว ที่วางข้ามคลองหรือถนน</v>
          </cell>
        </row>
        <row r="881">
          <cell r="C881" t="str">
            <v>22383601</v>
          </cell>
          <cell r="D881" t="str">
            <v>REPAIR CONDUIT 36-04" GIP CROSSING</v>
          </cell>
          <cell r="E881" t="str">
            <v>การซ่อมแซมท่อร้อยสาย GIP จำนวน 36 ท่อ ขนาดเส้นผ่าศูนย์กลาง 4 นิ้ว ที่วางข้ามคลองหรือถนน</v>
          </cell>
        </row>
        <row r="882">
          <cell r="C882" t="str">
            <v>22384201</v>
          </cell>
          <cell r="D882" t="str">
            <v>REPAIR CONDUIT 42-04" GIP CROSSING</v>
          </cell>
          <cell r="E882" t="str">
            <v>การซ่อมแซมท่อร้อยสาย GIP จำนวน 42 ท่อ ขนาดเส้นผ่าศูนย์กลาง 4 นิ้ว ที่วางข้ามคลองหรือถนน</v>
          </cell>
        </row>
        <row r="883">
          <cell r="C883" t="str">
            <v>22384801</v>
          </cell>
          <cell r="D883" t="str">
            <v>REPAIR CONDUIT 48-04" GIP CROSSING</v>
          </cell>
          <cell r="E883" t="str">
            <v>การซ่อมแซมท่อร้อยสาย GIP จำนวน 48 ท่อ ขนาดเส้นผ่าศูนย์กลาง 4 นิ้ว ที่วางข้ามคลองหรือถนน</v>
          </cell>
        </row>
        <row r="884">
          <cell r="C884" t="str">
            <v>22386001</v>
          </cell>
          <cell r="D884" t="str">
            <v>REPAIR CONDUIT 60-04" GIP CROSSING</v>
          </cell>
          <cell r="E884" t="str">
            <v>การซ่อมแซมท่อร้อยสาย GIP จำนวน 60 ท่อ ขนาดเส้นผ่าศูนย์กลาง 4 นิ้ว ที่วางข้ามคลองหรือถนน</v>
          </cell>
        </row>
        <row r="885">
          <cell r="C885" t="str">
            <v>24A12001</v>
          </cell>
          <cell r="D885" t="str">
            <v>MH. A-1 CONC. COVER</v>
          </cell>
          <cell r="E885" t="str">
            <v>บ่อพักสาย (MANHOLE) ชนิด A-1 ฝาปิดคอนกรีต</v>
          </cell>
        </row>
        <row r="886">
          <cell r="C886" t="str">
            <v>24A24001</v>
          </cell>
          <cell r="D886" t="str">
            <v>MH. A-2 CONC. COVER</v>
          </cell>
          <cell r="E886" t="str">
            <v>บ่อพักสาย (MANHOLE) ชนิด A-2 ฝาปิดคอนกรีต</v>
          </cell>
        </row>
        <row r="887">
          <cell r="C887" t="str">
            <v>24A36001</v>
          </cell>
          <cell r="D887" t="str">
            <v>MH. A-3 CONC. COVER</v>
          </cell>
          <cell r="E887" t="str">
            <v>บ่อพักสาย (MANHOLE) ชนิด A-3 ฝาปิดคอนกรีต</v>
          </cell>
        </row>
        <row r="888">
          <cell r="C888" t="str">
            <v>24000001</v>
          </cell>
          <cell r="D888" t="str">
            <v>BREAK THROUGH PB.</v>
          </cell>
          <cell r="E888" t="str">
            <v>การเจาะผนังบ่อพักสายขนาดเล็ก (PULL BOX) เพื่อทำหน้าต่าง</v>
          </cell>
        </row>
        <row r="889">
          <cell r="C889" t="str">
            <v>24000101</v>
          </cell>
          <cell r="D889" t="str">
            <v>BREAK THROUGH MH.</v>
          </cell>
          <cell r="E889" t="str">
            <v>การเจาะผนังบ่อพักสายขนาดเล็ก (MANHOLE) เพื่อทำหน้าต่าง</v>
          </cell>
        </row>
        <row r="890">
          <cell r="C890" t="str">
            <v>24001201</v>
          </cell>
          <cell r="D890" t="str">
            <v>EXTENTION MH. NECK</v>
          </cell>
          <cell r="E890" t="str">
            <v>การเสริมหรือลดระดับคอบ่อพักสาย (MANHOLE)</v>
          </cell>
        </row>
        <row r="891">
          <cell r="C891" t="str">
            <v>24B06001</v>
          </cell>
          <cell r="D891" t="str">
            <v>MH.B-1 CONC. COVER</v>
          </cell>
          <cell r="E891" t="str">
            <v>บ่อพักสาย (MANHOLE) ชนิด B-1 ฝาปิดคอนกรีต</v>
          </cell>
        </row>
        <row r="892">
          <cell r="C892" t="str">
            <v>24B12001</v>
          </cell>
          <cell r="D892" t="str">
            <v>MH.B-2 CONC. COVER</v>
          </cell>
          <cell r="E892" t="str">
            <v>บ่อพักสาย (MANHOLE) ชนิด B-2 ฝาปิดคอนกรีต</v>
          </cell>
        </row>
        <row r="893">
          <cell r="C893" t="str">
            <v>24B18001</v>
          </cell>
          <cell r="D893" t="str">
            <v>MH.B-3 CONC. COVER</v>
          </cell>
          <cell r="E893" t="str">
            <v>บ่อพักสาย (MANHOLE) ชนิด B-3 ฝาปิดคอนกรีต</v>
          </cell>
        </row>
        <row r="894">
          <cell r="C894" t="str">
            <v>24C12001</v>
          </cell>
          <cell r="D894" t="str">
            <v>MH. C-1 CONC. COVER</v>
          </cell>
          <cell r="E894" t="str">
            <v>บ่อพักสาย (MANHOLE) ชนิด C-1 ฝาปิดคอนกรีต</v>
          </cell>
        </row>
        <row r="895">
          <cell r="C895" t="str">
            <v>24C24001</v>
          </cell>
          <cell r="D895" t="str">
            <v>MH. C-2 CONC. COVER</v>
          </cell>
          <cell r="E895" t="str">
            <v>บ่อพักสาย (MANHOLE) ชนิด C-2 ฝาปิดคอนกรีต</v>
          </cell>
        </row>
        <row r="896">
          <cell r="C896" t="str">
            <v>24C36001</v>
          </cell>
          <cell r="D896" t="str">
            <v>MH. C-3 CONC. COVER</v>
          </cell>
          <cell r="E896" t="str">
            <v>บ่อพักสาย (MANHOLE) ชนิด C-3 ฝาปิดคอนกรีต</v>
          </cell>
        </row>
        <row r="897">
          <cell r="C897" t="str">
            <v>24L12001</v>
          </cell>
          <cell r="D897" t="str">
            <v>MH. L2-1 CONC. COVER</v>
          </cell>
          <cell r="E897" t="str">
            <v>บ่อพักสาย (MANHOLE) ชนิด L2-1 ฝาปิดคอนกรีต</v>
          </cell>
        </row>
        <row r="898">
          <cell r="C898" t="str">
            <v>24L24001</v>
          </cell>
          <cell r="D898" t="str">
            <v>MH. L2-1B CONC. COVER</v>
          </cell>
          <cell r="E898" t="str">
            <v>บ่อพักสาย (MANHOLE) ชนิด L2-1B ฝาปิดคอนกรีต</v>
          </cell>
        </row>
        <row r="899">
          <cell r="C899" t="str">
            <v>24L24101</v>
          </cell>
          <cell r="D899" t="str">
            <v>MH. L2-2 CONC. COVER</v>
          </cell>
          <cell r="E899" t="str">
            <v>บ่อพักสาย (MANHOLE) ชนิด L2-2 ฝาปิดคอนกรีต</v>
          </cell>
        </row>
        <row r="900">
          <cell r="C900" t="str">
            <v>24L36001</v>
          </cell>
          <cell r="D900" t="str">
            <v>MH. L2-3 CONC. COVER</v>
          </cell>
          <cell r="E900" t="str">
            <v>บ่อพักสาย (MANHOLE) ชนิด L2-3 ฝาปิดคอนกรีต</v>
          </cell>
        </row>
        <row r="901">
          <cell r="C901" t="str">
            <v>24L48001</v>
          </cell>
          <cell r="D901" t="str">
            <v>MH. L2-2B CONC. COVER</v>
          </cell>
          <cell r="E901" t="str">
            <v>บ่อพักสาย (MANHOLE) ชนิด L2-2B ฝาปิดคอนกรีต</v>
          </cell>
        </row>
        <row r="902">
          <cell r="C902" t="str">
            <v>24L72001</v>
          </cell>
          <cell r="D902" t="str">
            <v>MH. L2-3B CONC. COVER</v>
          </cell>
          <cell r="E902" t="str">
            <v>บ่อพักสาย (MANHOLE) ชนิด L2-3B ฝาปิดคอนกรีต</v>
          </cell>
        </row>
        <row r="903">
          <cell r="C903" t="str">
            <v>24M12001</v>
          </cell>
          <cell r="D903" t="str">
            <v>MH. L3-1 CONC. COVER</v>
          </cell>
          <cell r="E903" t="str">
            <v>บ่อพักสาย (MANHOLE) ชนิด L3-1 ฝาปิดคอนกรีต</v>
          </cell>
        </row>
        <row r="904">
          <cell r="C904" t="str">
            <v>24M24001</v>
          </cell>
          <cell r="D904" t="str">
            <v>MH. L3-1B CONC. COVER</v>
          </cell>
          <cell r="E904" t="str">
            <v>บ่อพักสาย (MANHOLE) ชนิด L3-1B ฝาปิดคอนกรีต</v>
          </cell>
        </row>
        <row r="905">
          <cell r="C905" t="str">
            <v>24M24101</v>
          </cell>
          <cell r="D905" t="str">
            <v>MH. L3-2 CONC. COVER</v>
          </cell>
          <cell r="E905" t="str">
            <v>บ่อพักสาย (MANHOLE) ชนิด L3-2 ฝาปิดคอนกรีต</v>
          </cell>
        </row>
        <row r="906">
          <cell r="C906" t="str">
            <v>24M36001</v>
          </cell>
          <cell r="D906" t="str">
            <v>MH. L3-3 CONC. COVER</v>
          </cell>
          <cell r="E906" t="str">
            <v>บ่อพักสาย (MANHOLE) ชนิด L3-3 ฝาปิดคอนกรีต</v>
          </cell>
        </row>
        <row r="907">
          <cell r="C907" t="str">
            <v>24M48001</v>
          </cell>
          <cell r="D907" t="str">
            <v>MH. L3-2B CONC. COVER</v>
          </cell>
          <cell r="E907" t="str">
            <v>บ่อพักสาย (MANHOLE) ชนิด L3-2B ฝาปิดคอนกรีต</v>
          </cell>
        </row>
        <row r="908">
          <cell r="C908" t="str">
            <v>24M72001</v>
          </cell>
          <cell r="D908" t="str">
            <v>MH. L3-3B CONC. COVER</v>
          </cell>
          <cell r="E908" t="str">
            <v>บ่อพักสาย (MANHOLE) ชนิด L3-3B ฝาปิดคอนกรีต</v>
          </cell>
        </row>
        <row r="909">
          <cell r="C909" t="str">
            <v>24T12001</v>
          </cell>
          <cell r="D909" t="str">
            <v>MH. T3-1 CONC. COVER</v>
          </cell>
          <cell r="E909" t="str">
            <v>บ่อพักสาย (MANHOLE) ชนิด T3-1 ฝาปิดคอนกรีต</v>
          </cell>
        </row>
        <row r="910">
          <cell r="C910" t="str">
            <v>24T24001</v>
          </cell>
          <cell r="D910" t="str">
            <v>MH. T3-1B CONC. COVER</v>
          </cell>
          <cell r="E910" t="str">
            <v>บ่อพักสาย (MANHOLE) ชนิด T3-1B ฝาปิดคอนกรีต</v>
          </cell>
        </row>
        <row r="911">
          <cell r="C911" t="str">
            <v>24T24101</v>
          </cell>
          <cell r="D911" t="str">
            <v>MH. T3-2 CONC. COVER</v>
          </cell>
          <cell r="E911" t="str">
            <v>บ่อพักสาย (MANHOLE) ชนิด T3-2 ฝาปิดคอนกรีต</v>
          </cell>
        </row>
        <row r="912">
          <cell r="C912" t="str">
            <v>24T36001</v>
          </cell>
          <cell r="D912" t="str">
            <v>MH. T3-3 CONC. COVER</v>
          </cell>
          <cell r="E912" t="str">
            <v>บ่อพักสาย (MANHOLE) ชนิด T3-3 ฝาปิดคอนกรีต</v>
          </cell>
        </row>
        <row r="913">
          <cell r="C913" t="str">
            <v>24T48001</v>
          </cell>
          <cell r="D913" t="str">
            <v>MH. T3-2B CONC. COVER</v>
          </cell>
          <cell r="E913" t="str">
            <v>บ่อพักสาย (MANHOLE) ชนิด T3-2B ฝาปิดคอนกรีต</v>
          </cell>
        </row>
        <row r="914">
          <cell r="C914" t="str">
            <v>24T72001</v>
          </cell>
          <cell r="D914" t="str">
            <v>MH. T3-3B CONC. COVER</v>
          </cell>
          <cell r="E914" t="str">
            <v>บ่อพักสาย (MANHOLE) ชนิด T3-3B ฝาปิดคอนกรีต</v>
          </cell>
        </row>
        <row r="915">
          <cell r="C915" t="str">
            <v>24U12001</v>
          </cell>
          <cell r="D915" t="str">
            <v>MH. T4-1 CONC. COVER</v>
          </cell>
          <cell r="E915" t="str">
            <v>บ่อพักสาย (MANHOLE) ชนิด T4-1 ฝาปิดคอนกรีต</v>
          </cell>
        </row>
        <row r="916">
          <cell r="C916" t="str">
            <v>24U24001</v>
          </cell>
          <cell r="D916" t="str">
            <v>MH. T4-1B CONC. COVER</v>
          </cell>
          <cell r="E916" t="str">
            <v>บ่อพักสาย (MANHOLE) ชนิด T4-1B ฝาปิดคอนกรีต</v>
          </cell>
        </row>
        <row r="917">
          <cell r="C917" t="str">
            <v>24U24101</v>
          </cell>
          <cell r="D917" t="str">
            <v>MH. T4-2 CONC. COVER</v>
          </cell>
          <cell r="E917" t="str">
            <v>บ่อพักสาย (MANHOLE) ชนิด T4-2 ฝาปิดคอนกรีต</v>
          </cell>
        </row>
        <row r="918">
          <cell r="C918" t="str">
            <v>24U36001</v>
          </cell>
          <cell r="D918" t="str">
            <v>MH. T4-3 CONC. COVER</v>
          </cell>
          <cell r="E918" t="str">
            <v>บ่อพักสาย (MANHOLE) ชนิด T4-3 ฝาปิดคอนกรีต</v>
          </cell>
        </row>
        <row r="919">
          <cell r="C919" t="str">
            <v>24U48001</v>
          </cell>
          <cell r="D919" t="str">
            <v>MH. T4-2B CONC. COVER</v>
          </cell>
          <cell r="E919" t="str">
            <v>บ่อพักสาย (MANHOLE) ชนิด T4-2B ฝาปิดคอนกรีต</v>
          </cell>
        </row>
        <row r="920">
          <cell r="C920" t="str">
            <v>24U72001</v>
          </cell>
          <cell r="D920" t="str">
            <v>MH. T4-3B CONC. COVER</v>
          </cell>
          <cell r="E920" t="str">
            <v>บ่อพักสาย (MANHOLE) ชนิด T4-3B ฝาปิดคอนกรีต</v>
          </cell>
        </row>
        <row r="921">
          <cell r="C921" t="str">
            <v>24J11001</v>
          </cell>
          <cell r="D921" t="str">
            <v>PB JUF-11 CONC. COVER</v>
          </cell>
          <cell r="E921" t="str">
            <v>บ่อพักสายขนาดเล็ก (PULL BOX) ชนิด JUF-11 ฝาปิดคอนกรีต</v>
          </cell>
        </row>
        <row r="922">
          <cell r="C922" t="str">
            <v>24J12001</v>
          </cell>
          <cell r="D922" t="str">
            <v>PB JUF-12 CONC. COVER</v>
          </cell>
          <cell r="E922" t="str">
            <v>บ่อพักสายขนาดเล็ก (PULL BOX) ชนิด JUF-12 ฝาปิดคอนกรีต</v>
          </cell>
        </row>
        <row r="923">
          <cell r="C923" t="str">
            <v>24J13001</v>
          </cell>
          <cell r="D923" t="str">
            <v>PB JUF-13 CONC. COVER</v>
          </cell>
          <cell r="E923" t="str">
            <v>บ่อพักสายขนาดเล็ก (PULL BOX) ชนิด JUF-13 ฝาปิดคอนกรีต</v>
          </cell>
        </row>
        <row r="924">
          <cell r="C924" t="str">
            <v>25A12001</v>
          </cell>
          <cell r="D924" t="str">
            <v>MH. A-1 STEEL COVER</v>
          </cell>
          <cell r="E924" t="str">
            <v>บ่อพักสาย (MANHOLE) ชนิด A-1 ฝาปิดเหล็ก</v>
          </cell>
        </row>
        <row r="925">
          <cell r="C925" t="str">
            <v>25A24001</v>
          </cell>
          <cell r="D925" t="str">
            <v>MH. A-2 STEEL COVER</v>
          </cell>
          <cell r="E925" t="str">
            <v>บ่อพักสาย (MANHOLE) ชนิด A-2 ฝาปิดเหล็ก</v>
          </cell>
        </row>
        <row r="926">
          <cell r="C926" t="str">
            <v>25A36001</v>
          </cell>
          <cell r="D926" t="str">
            <v>MH. A-3 STEEL COVER</v>
          </cell>
          <cell r="E926" t="str">
            <v>บ่อพักสาย (MANHOLE) ชนิด A-3 ฝาปิดเหล็ก</v>
          </cell>
        </row>
        <row r="927">
          <cell r="C927" t="str">
            <v>25B06001</v>
          </cell>
          <cell r="D927" t="str">
            <v>MH. B-1 STEEL COVER</v>
          </cell>
          <cell r="E927" t="str">
            <v>บ่อพักสาย (MANHOLE) ชนิด B-1 ฝาปิดเหล็ก</v>
          </cell>
        </row>
        <row r="928">
          <cell r="C928" t="str">
            <v>25B12001</v>
          </cell>
          <cell r="D928" t="str">
            <v>MH. B-2 STEEL COVER</v>
          </cell>
          <cell r="E928" t="str">
            <v>บ่อพักสาย (MANHOLE) ชนิด B-2 ฝาปิดเหล็ก</v>
          </cell>
        </row>
        <row r="929">
          <cell r="C929" t="str">
            <v>NO</v>
          </cell>
          <cell r="D929" t="str">
            <v>MH. B-3 STEEL COVER</v>
          </cell>
          <cell r="E929" t="str">
            <v>บ่อพักสาย (MANHOLE) ชนิด B-3 ฝาปิดเหล็ก</v>
          </cell>
        </row>
        <row r="930">
          <cell r="C930" t="str">
            <v>25C12001</v>
          </cell>
          <cell r="D930" t="str">
            <v>MH. C-1 STEEL COVER</v>
          </cell>
          <cell r="E930" t="str">
            <v>บ่อพักสาย (MANHOLE) ชนิด C-1 ฝาปิดเหล็ก</v>
          </cell>
        </row>
        <row r="931">
          <cell r="C931" t="str">
            <v>25C24001</v>
          </cell>
          <cell r="D931" t="str">
            <v>MH. C-2 STEEL COVER</v>
          </cell>
          <cell r="E931" t="str">
            <v>บ่อพักสาย (MANHOLE) ชนิด C-2 ฝาปิดเหล็ก</v>
          </cell>
        </row>
        <row r="932">
          <cell r="C932" t="str">
            <v>NO</v>
          </cell>
          <cell r="D932" t="str">
            <v>MH. C-3 STEEL COVER</v>
          </cell>
          <cell r="E932" t="str">
            <v>บ่อพักสาย (MANHOLE) ชนิด C-3 ฝาปิดเหล็ก</v>
          </cell>
        </row>
        <row r="933">
          <cell r="C933" t="str">
            <v>25L12001</v>
          </cell>
          <cell r="D933" t="str">
            <v>MH. L2-1 STEEL COVER</v>
          </cell>
          <cell r="E933" t="str">
            <v>บ่อพักสาย (MANHOLE) ชนิด L2-1 ฝาปิดเหล็ก</v>
          </cell>
        </row>
        <row r="934">
          <cell r="C934" t="str">
            <v>25L24001</v>
          </cell>
          <cell r="D934" t="str">
            <v>MH. L2-1B STEEL COVER</v>
          </cell>
          <cell r="E934" t="str">
            <v>บ่อพักสาย (MANHOLE) ชนิด L2-1B ฝาปิดเหล็ก</v>
          </cell>
        </row>
        <row r="935">
          <cell r="C935" t="str">
            <v>25L24101</v>
          </cell>
          <cell r="D935" t="str">
            <v>MH. L2-2 STEEL COVER</v>
          </cell>
          <cell r="E935" t="str">
            <v>บ่อพักสาย (MANHOLE) ชนิด L2-2 ฝาปิดเหล็ก</v>
          </cell>
        </row>
        <row r="936">
          <cell r="C936" t="str">
            <v>25L36001</v>
          </cell>
          <cell r="D936" t="str">
            <v>MH. L2-3 STEEL COVER</v>
          </cell>
          <cell r="E936" t="str">
            <v>บ่อพักสาย (MANHOLE) ชนิด L2-3 ฝาปิดเหล็ก</v>
          </cell>
        </row>
        <row r="937">
          <cell r="C937" t="str">
            <v>25L48001</v>
          </cell>
          <cell r="D937" t="str">
            <v>MH. L2-2B STEEL COVER</v>
          </cell>
          <cell r="E937" t="str">
            <v>บ่อพักสาย (MANHOLE) ชนิด L2-2B ฝาปิดเหล็ก</v>
          </cell>
        </row>
        <row r="938">
          <cell r="C938" t="str">
            <v>25L72001</v>
          </cell>
          <cell r="D938" t="str">
            <v>MH. L2-3B STEEL COVER</v>
          </cell>
          <cell r="E938" t="str">
            <v>บ่อพักสาย (MANHOLE) ชนิด L2-3B ฝาปิดเหล็ก</v>
          </cell>
        </row>
        <row r="939">
          <cell r="C939" t="str">
            <v>25M12001</v>
          </cell>
          <cell r="D939" t="str">
            <v>MH. L3-1 STEEL COVER</v>
          </cell>
          <cell r="E939" t="str">
            <v>บ่อพักสาย (MANHOLE) ชนิด L3-1 ฝาปิดเหล็ก</v>
          </cell>
        </row>
        <row r="940">
          <cell r="C940" t="str">
            <v>25M24001</v>
          </cell>
          <cell r="D940" t="str">
            <v>MH. L3-1B STEEL COVER</v>
          </cell>
          <cell r="E940" t="str">
            <v>บ่อพักสาย (MANHOLE) ชนิด L3-1B ฝาปิดเหล็ก</v>
          </cell>
        </row>
        <row r="941">
          <cell r="C941" t="str">
            <v>25M24101</v>
          </cell>
          <cell r="D941" t="str">
            <v>MH. L3-2 STEEL COVER</v>
          </cell>
          <cell r="E941" t="str">
            <v>บ่อพักสาย (MANHOLE) ชนิด L3-2 ฝาปิดเหล็ก</v>
          </cell>
        </row>
        <row r="942">
          <cell r="C942" t="str">
            <v>25M36001</v>
          </cell>
          <cell r="D942" t="str">
            <v>MH. L3-3 STEEL COVER</v>
          </cell>
          <cell r="E942" t="str">
            <v>บ่อพักสาย (MANHOLE) ชนิด L3-3 ฝาปิดเหล็ก</v>
          </cell>
        </row>
        <row r="943">
          <cell r="C943" t="str">
            <v>25M48001</v>
          </cell>
          <cell r="D943" t="str">
            <v>MH. L3-2B STEEL COVER</v>
          </cell>
          <cell r="E943" t="str">
            <v>บ่อพักสาย (MANHOLE) ชนิด L3-2B ฝาปิดเหล็ก</v>
          </cell>
        </row>
        <row r="944">
          <cell r="C944" t="str">
            <v>25M72001</v>
          </cell>
          <cell r="D944" t="str">
            <v>MH. L3-3B STEEL COVER</v>
          </cell>
          <cell r="E944" t="str">
            <v>บ่อพักสาย (MANHOLE) ชนิด L3-3 ฝาปิดเหล็ก</v>
          </cell>
        </row>
        <row r="945">
          <cell r="C945" t="str">
            <v>25T12001</v>
          </cell>
          <cell r="D945" t="str">
            <v>MH. T3-1 STEEL COVER</v>
          </cell>
          <cell r="E945" t="str">
            <v>บ่อพักสาย (MANHOLE) ชนิด T3-1 ฝาปิดเหล็ก</v>
          </cell>
        </row>
        <row r="946">
          <cell r="C946" t="str">
            <v>25T24001</v>
          </cell>
          <cell r="D946" t="str">
            <v>MH. T3-1B STEEL COVER</v>
          </cell>
          <cell r="E946" t="str">
            <v>บ่อพักสาย (MANHOLE) ชนิด T3-1B ฝาปิดเหล็ก</v>
          </cell>
        </row>
        <row r="947">
          <cell r="C947" t="str">
            <v>25T24101</v>
          </cell>
          <cell r="D947" t="str">
            <v>MH. T3-2 STEEL COVER</v>
          </cell>
          <cell r="E947" t="str">
            <v>บ่อพักสาย (MANHOLE) ชนิด T3-2 ฝาปิดเหล็ก</v>
          </cell>
        </row>
        <row r="948">
          <cell r="C948" t="str">
            <v>NO</v>
          </cell>
          <cell r="D948" t="str">
            <v>MH. T3-3 STEEL COVER</v>
          </cell>
          <cell r="E948" t="str">
            <v>บ่อพักสาย (MANHOLE) ชนิด T3-3 ฝาปิดเหล็ก</v>
          </cell>
        </row>
        <row r="949">
          <cell r="C949" t="str">
            <v>25T48001</v>
          </cell>
          <cell r="D949" t="str">
            <v>MH. T3-2B STEEL COVER</v>
          </cell>
          <cell r="E949" t="str">
            <v>บ่อพักสาย (MANHOLE) ชนิด T3-2B ฝาปิดเหล็ก</v>
          </cell>
        </row>
        <row r="950">
          <cell r="C950" t="str">
            <v>25T72001</v>
          </cell>
          <cell r="D950" t="str">
            <v>MH. T3-3B STEEL COVER</v>
          </cell>
          <cell r="E950" t="str">
            <v>บ่อพักสาย (MANHOLE) ชนิด T3-3B ฝาปิดเหล็ก</v>
          </cell>
        </row>
        <row r="951">
          <cell r="C951" t="str">
            <v>25U12001</v>
          </cell>
          <cell r="D951" t="str">
            <v>MH. T4-1 STEEL COVER</v>
          </cell>
          <cell r="E951" t="str">
            <v>บ่อพักสาย (MANHOLE) ชนิด T4-1 ฝาปิดเหล็ก</v>
          </cell>
        </row>
        <row r="952">
          <cell r="C952" t="str">
            <v>25U24001</v>
          </cell>
          <cell r="D952" t="str">
            <v>MH. T4-1B STEEL COVER</v>
          </cell>
          <cell r="E952" t="str">
            <v>บ่อพักสาย (MANHOLE) ชนิด T4-1B ฝาปิดเหล็ก</v>
          </cell>
        </row>
        <row r="953">
          <cell r="C953" t="str">
            <v>25U24101</v>
          </cell>
          <cell r="D953" t="str">
            <v>MH. T4-2 STEEL COVER</v>
          </cell>
          <cell r="E953" t="str">
            <v>บ่อพักสาย (MANHOLE) ชนิด T4-2 ฝาปิดเหล็ก</v>
          </cell>
        </row>
        <row r="954">
          <cell r="C954" t="str">
            <v>25U36001</v>
          </cell>
          <cell r="D954" t="str">
            <v>MH. T4-3 STEEL COVER</v>
          </cell>
          <cell r="E954" t="str">
            <v>บ่อพักสาย (MANHOLE) ชนิด T4-3 ฝาปิดเหล็ก</v>
          </cell>
        </row>
        <row r="955">
          <cell r="C955" t="str">
            <v>25U48001</v>
          </cell>
          <cell r="D955" t="str">
            <v>MH. T4-2B STEEL COVER</v>
          </cell>
          <cell r="E955" t="str">
            <v>บ่อพักสาย (MANHOLE) ชนิด T4-2B ฝาปิดเหล็ก</v>
          </cell>
        </row>
        <row r="956">
          <cell r="C956" t="str">
            <v>25U72001</v>
          </cell>
          <cell r="D956" t="str">
            <v>MH. T4-3B STEEL COVER</v>
          </cell>
          <cell r="E956" t="str">
            <v>บ่อพักสาย (MANHOLE) ชนิด T4-3B ฝาปิดเหล็ก</v>
          </cell>
        </row>
        <row r="957">
          <cell r="C957" t="str">
            <v>25J11001</v>
          </cell>
          <cell r="D957" t="str">
            <v>PB. JUF-11 STEEL COVER</v>
          </cell>
          <cell r="E957" t="str">
            <v>บ่อพักสายขนาดเล็ก ชนิด JUF-11 ฝาปิดเหล็ก</v>
          </cell>
        </row>
        <row r="958">
          <cell r="C958" t="str">
            <v>25J12001</v>
          </cell>
          <cell r="D958" t="str">
            <v>PB. JUF-12 STEEL COVER</v>
          </cell>
          <cell r="E958" t="str">
            <v>บ่อพักสายขนาดเล็ก ชนิด JUF-12 ฝาปิดเหล็ก</v>
          </cell>
        </row>
        <row r="959">
          <cell r="C959" t="str">
            <v>25J13001</v>
          </cell>
          <cell r="D959" t="str">
            <v>PB. JUF-13 STEEL COVER</v>
          </cell>
          <cell r="E959" t="str">
            <v>บ่อพักสายขนาดเล็ก ชนิด JUF-13 ฝาปิดเหล็ก</v>
          </cell>
        </row>
        <row r="960">
          <cell r="C960" t="str">
            <v>26A12001</v>
          </cell>
          <cell r="D960" t="str">
            <v>DEMOLISH MH. A-1</v>
          </cell>
          <cell r="E960" t="str">
            <v>การรื้อหรือทำลายบ่อพักสาย (MANHOLE) ชนิด A-1</v>
          </cell>
        </row>
        <row r="961">
          <cell r="C961" t="str">
            <v>26A24001</v>
          </cell>
          <cell r="D961" t="str">
            <v>DEMOLISH MH. A-2</v>
          </cell>
          <cell r="E961" t="str">
            <v>การรื้อหรือทำลายบ่อพักสาย (MANHOLE) ชนิด A-2</v>
          </cell>
        </row>
        <row r="962">
          <cell r="C962" t="str">
            <v>26A36001</v>
          </cell>
          <cell r="D962" t="str">
            <v>DEMOLISH MH. A-3</v>
          </cell>
          <cell r="E962" t="str">
            <v>การรื้อหรือทำลายบ่อพักสาย (MANHOLE) ชนิด A-3</v>
          </cell>
        </row>
        <row r="963">
          <cell r="C963" t="str">
            <v>26B06001</v>
          </cell>
          <cell r="D963" t="str">
            <v>DEMOLISH MH. B-1</v>
          </cell>
          <cell r="E963" t="str">
            <v>การรื้อหรือทำลายบ่อพักสาย (MANHOLE) ชนิด B-1</v>
          </cell>
        </row>
        <row r="964">
          <cell r="C964" t="str">
            <v>26B12001</v>
          </cell>
          <cell r="D964" t="str">
            <v>DEMOLISH MH. B-2</v>
          </cell>
          <cell r="E964" t="str">
            <v>การรื้อหรือทำลายบ่อพักสาย (MANHOLE) ชนิด B-2</v>
          </cell>
        </row>
        <row r="965">
          <cell r="C965" t="str">
            <v>26B18001</v>
          </cell>
          <cell r="D965" t="str">
            <v>DEMOLISH MH. B-3</v>
          </cell>
          <cell r="E965" t="str">
            <v>การรื้อหรือทำลายบ่อพักสาย (MANHOLE) ชนิด B-3</v>
          </cell>
        </row>
        <row r="966">
          <cell r="C966" t="str">
            <v>26C12001</v>
          </cell>
          <cell r="D966" t="str">
            <v>DEMOLISH MH. C-1</v>
          </cell>
          <cell r="E966" t="str">
            <v>การรื้อหรือทำลายบ่อพักสาย (MANHOLE) ชนิด C-1</v>
          </cell>
        </row>
        <row r="967">
          <cell r="C967" t="str">
            <v>26C24001</v>
          </cell>
          <cell r="D967" t="str">
            <v>DEMOLISH MH. C-2</v>
          </cell>
          <cell r="E967" t="str">
            <v>การรื้อหรือทำลายบ่อพักสาย (MANHOLE) ชนิด C-2</v>
          </cell>
        </row>
        <row r="968">
          <cell r="C968" t="str">
            <v>26C36001</v>
          </cell>
          <cell r="D968" t="str">
            <v>DEMOLISH MH. C-3</v>
          </cell>
          <cell r="E968" t="str">
            <v>การรื้อหรือทำลายบ่อพักสาย (MANHOLE) ชนิด C-3</v>
          </cell>
        </row>
        <row r="969">
          <cell r="C969" t="str">
            <v>26L12001</v>
          </cell>
          <cell r="D969" t="str">
            <v>DEMOLISH MH. L2-1</v>
          </cell>
          <cell r="E969" t="str">
            <v>การรื้อหรือทำลายบ่อพักสาย (MANHOLE) ชนิด L2-1</v>
          </cell>
        </row>
        <row r="970">
          <cell r="C970" t="str">
            <v>26L24001</v>
          </cell>
          <cell r="D970" t="str">
            <v>DEMOLISH MH. L2-1B</v>
          </cell>
          <cell r="E970" t="str">
            <v>การรื้อหรือทำลายบ่อพักสาย (MANHOLE) ชนิด L2-1B</v>
          </cell>
        </row>
        <row r="971">
          <cell r="C971" t="str">
            <v>26L24101</v>
          </cell>
          <cell r="D971" t="str">
            <v>DEMOLISH MH. L2-2</v>
          </cell>
          <cell r="E971" t="str">
            <v>การรื้อหรือทำลายบ่อพักสาย (MANHOLE) ชนิด L2-2</v>
          </cell>
        </row>
        <row r="972">
          <cell r="C972" t="str">
            <v>26L36001</v>
          </cell>
          <cell r="D972" t="str">
            <v>DEMOLISH MH. L2-3</v>
          </cell>
          <cell r="E972" t="str">
            <v>การรื้อหรือทำลายบ่อพักสาย (MANHOLE) ชนิด L2-3</v>
          </cell>
        </row>
        <row r="973">
          <cell r="C973" t="str">
            <v>26L48001</v>
          </cell>
          <cell r="D973" t="str">
            <v>DEMOLISH MH. L2-2B</v>
          </cell>
          <cell r="E973" t="str">
            <v>การรื้อหรือทำลายบ่อพักสาย (MANHOLE) ชนิด L2-2B</v>
          </cell>
        </row>
        <row r="974">
          <cell r="C974" t="str">
            <v>26L72001</v>
          </cell>
          <cell r="D974" t="str">
            <v>DEMOLISH MH. L2-3B</v>
          </cell>
          <cell r="E974" t="str">
            <v>การรื้อหรือทำลายบ่อพักสาย (MANHOLE) ชนิด L2-3B</v>
          </cell>
        </row>
        <row r="975">
          <cell r="C975" t="str">
            <v>26M12001</v>
          </cell>
          <cell r="D975" t="str">
            <v>DEMOLISH MH. L3-1</v>
          </cell>
          <cell r="E975" t="str">
            <v>การรื้อหรือทำลายบ่อพักสาย (MANHOLE) ชนิด L3-1</v>
          </cell>
        </row>
        <row r="976">
          <cell r="C976" t="str">
            <v>26M24001</v>
          </cell>
          <cell r="D976" t="str">
            <v>DEMOLISH MH. L3-1B</v>
          </cell>
          <cell r="E976" t="str">
            <v>การรื้อหรือทำลายบ่อพักสาย (MANHOLE) ชนิด L3-1B</v>
          </cell>
        </row>
        <row r="977">
          <cell r="C977" t="str">
            <v>24U24101</v>
          </cell>
          <cell r="D977" t="str">
            <v>DEMOLISH MH. L3-2</v>
          </cell>
          <cell r="E977" t="str">
            <v>การรื้อหรือทำลายบ่อพักสาย (MANHOLE) ชนิด L3-2</v>
          </cell>
        </row>
        <row r="978">
          <cell r="C978" t="str">
            <v>26M36001</v>
          </cell>
          <cell r="D978" t="str">
            <v>DEMOLISH MH. L3-3</v>
          </cell>
          <cell r="E978" t="str">
            <v>การรื้อหรือทำลายบ่อพักสาย (MANHOLE) ชนิด L3-3</v>
          </cell>
        </row>
        <row r="979">
          <cell r="C979" t="str">
            <v>26M48001</v>
          </cell>
          <cell r="D979" t="str">
            <v>DEMOLISH MH. L3-2B</v>
          </cell>
          <cell r="E979" t="str">
            <v>การรื้อหรือทำลายบ่อพักสาย (MANHOLE) ชนิด L3-2B</v>
          </cell>
        </row>
        <row r="980">
          <cell r="C980" t="str">
            <v>26M72001</v>
          </cell>
          <cell r="D980" t="str">
            <v>DEMOLISH MH. L3-3B</v>
          </cell>
          <cell r="E980" t="str">
            <v>การรื้อหรือทำลายบ่อพักสาย (MANHOLE) ชนิด L3-3B</v>
          </cell>
        </row>
        <row r="981">
          <cell r="C981" t="str">
            <v>26T12001</v>
          </cell>
          <cell r="D981" t="str">
            <v>DEMOLISH MH. T3-1</v>
          </cell>
          <cell r="E981" t="str">
            <v>การรื้อหรือทำลายบ่อพักสาย (MANHOLE) ชนิด T3-1</v>
          </cell>
        </row>
        <row r="982">
          <cell r="C982" t="str">
            <v>26T24001</v>
          </cell>
          <cell r="D982" t="str">
            <v>DEMOLISH MH. T3-1B</v>
          </cell>
          <cell r="E982" t="str">
            <v>การรื้อหรือทำลายบ่อพักสาย (MANHOLE) ชนิด T3-1B</v>
          </cell>
        </row>
        <row r="983">
          <cell r="C983" t="str">
            <v>26T24101</v>
          </cell>
          <cell r="D983" t="str">
            <v>DEMOLISH MH. T3-2</v>
          </cell>
          <cell r="E983" t="str">
            <v>การรื้อหรือทำลายบ่อพักสาย (MANHOLE) ชนิด T3-2</v>
          </cell>
        </row>
        <row r="984">
          <cell r="C984" t="str">
            <v>26T36001</v>
          </cell>
          <cell r="D984" t="str">
            <v>DEMOLISH MH. T3-3</v>
          </cell>
          <cell r="E984" t="str">
            <v>การรื้อหรือทำลายบ่อพักสาย (MANHOLE) ชนิด T3-3</v>
          </cell>
        </row>
        <row r="985">
          <cell r="C985" t="str">
            <v>26T48001</v>
          </cell>
          <cell r="D985" t="str">
            <v>DEMOLISH MH. T3-2B</v>
          </cell>
          <cell r="E985" t="str">
            <v>การรื้อหรือทำลายบ่อพักสาย (MANHOLE) ชนิด T3-2B</v>
          </cell>
        </row>
        <row r="986">
          <cell r="C986" t="str">
            <v>26T72001</v>
          </cell>
          <cell r="D986" t="str">
            <v>DEMOLISH MH. T3-3B</v>
          </cell>
          <cell r="E986" t="str">
            <v>การรื้อหรือทำลายบ่อพักสาย (MANHOLE) ชนิด T3-3B</v>
          </cell>
        </row>
        <row r="987">
          <cell r="C987" t="str">
            <v>26U12001</v>
          </cell>
          <cell r="D987" t="str">
            <v>DEMOLISH MH. T4-1</v>
          </cell>
          <cell r="E987" t="str">
            <v>การรื้อหรือทำลายบ่อพักสาย (MANHOLE) ชนิด T4-1</v>
          </cell>
        </row>
        <row r="988">
          <cell r="C988" t="str">
            <v>26U24001</v>
          </cell>
          <cell r="D988" t="str">
            <v>DEMOLISH MH. T4-1B</v>
          </cell>
          <cell r="E988" t="str">
            <v>การรื้อหรือทำลายบ่อพักสาย (MANHOLE) ชนิด T4-1B</v>
          </cell>
        </row>
        <row r="989">
          <cell r="C989" t="str">
            <v>26U24101</v>
          </cell>
          <cell r="D989" t="str">
            <v>DEMOLISH MH. T4-2</v>
          </cell>
          <cell r="E989" t="str">
            <v>การรื้อหรือทำลายบ่อพักสาย (MANHOLE) ชนิด T4-2</v>
          </cell>
        </row>
        <row r="990">
          <cell r="C990" t="str">
            <v>26U36001</v>
          </cell>
          <cell r="D990" t="str">
            <v>DEMOLISH MH. T4-3</v>
          </cell>
          <cell r="E990" t="str">
            <v>การรื้อหรือทำลายบ่อพักสาย (MANHOLE) ชนิด T4-3</v>
          </cell>
        </row>
        <row r="991">
          <cell r="C991" t="str">
            <v>26U48001</v>
          </cell>
          <cell r="D991" t="str">
            <v>DEMOLISH MH. T4-2B</v>
          </cell>
          <cell r="E991" t="str">
            <v>การรื้อหรือทำลายบ่อพักสาย (MANHOLE) ชนิด T4-2B</v>
          </cell>
        </row>
        <row r="992">
          <cell r="C992" t="str">
            <v>26U72001</v>
          </cell>
          <cell r="D992" t="str">
            <v>DEMOLISH MH. T4-3B</v>
          </cell>
          <cell r="E992" t="str">
            <v>การรื้อหรือทำลายบ่อพักสาย (MANHOLE) ชนิด T4-3B</v>
          </cell>
        </row>
        <row r="993">
          <cell r="C993" t="str">
            <v>26J11001</v>
          </cell>
          <cell r="D993" t="str">
            <v>DEMOLISH PB. JUF-11</v>
          </cell>
          <cell r="E993" t="str">
            <v>การรื้อหรือทำลายบ่อพักสายขนาดเล็ก (PULL BOX) ชนิด JUF-11</v>
          </cell>
        </row>
        <row r="994">
          <cell r="C994" t="str">
            <v>26J12001</v>
          </cell>
          <cell r="D994" t="str">
            <v>DEMOLISH PB. JUF-12</v>
          </cell>
          <cell r="E994" t="str">
            <v>การรื้อหรือทำลายบ่อพักสายขนาดเล็ก (PULL BOX) ชนิด JUF-12</v>
          </cell>
        </row>
        <row r="995">
          <cell r="C995" t="str">
            <v>26J13001</v>
          </cell>
          <cell r="D995" t="str">
            <v>DEMOLISH PB. JUF-13</v>
          </cell>
          <cell r="E995" t="str">
            <v>การรื้อหรือทำลายบ่อพักสายขนาดเล็ก (PULL BOX) ชนิด JUF-13</v>
          </cell>
        </row>
        <row r="996">
          <cell r="C996" t="str">
            <v>27010601</v>
          </cell>
          <cell r="D996" t="str">
            <v>SLEEVE JACKING  0600x6 mm.</v>
          </cell>
          <cell r="E996" t="str">
            <v>ดันท่อ Sleeve ขนาด 0600 x 6 มม.</v>
          </cell>
        </row>
        <row r="997">
          <cell r="C997" t="str">
            <v>27010801</v>
          </cell>
          <cell r="D997" t="str">
            <v>SLEEVE JACKING  0800x9 mm.</v>
          </cell>
          <cell r="E997" t="str">
            <v>ดันท่อ Sleeve ขนาด 0800 x 9 มม.</v>
          </cell>
        </row>
        <row r="998">
          <cell r="C998" t="str">
            <v>27011001</v>
          </cell>
          <cell r="D998" t="str">
            <v>SLEEVE JACKING  1000x9.5 mm.</v>
          </cell>
          <cell r="E998" t="str">
            <v>ดันท่อ Sleeve ขนาด 1000 x 9.5 มม.</v>
          </cell>
        </row>
        <row r="999">
          <cell r="C999" t="str">
            <v>27011201</v>
          </cell>
          <cell r="D999" t="str">
            <v>SLEEVE JACKING  1200x11.1 mm.</v>
          </cell>
          <cell r="E999" t="str">
            <v>ดันท่อ Sleeve ขนาด 1200 x 11.1 มม.</v>
          </cell>
        </row>
        <row r="1000">
          <cell r="C1000" t="str">
            <v>27030101</v>
          </cell>
          <cell r="D1000" t="str">
            <v>PIPE JACKING 1-03" GIP</v>
          </cell>
          <cell r="E1000" t="str">
            <v>ดันท่อลอด (GIP) 1 ท่อ ขนาดเส้นผ่าศูนย์กลาง 3 นิ้ว</v>
          </cell>
        </row>
        <row r="1001">
          <cell r="C1001" t="str">
            <v>27030201</v>
          </cell>
          <cell r="D1001" t="str">
            <v>PIPE JACKING 2-03" GIP</v>
          </cell>
          <cell r="E1001" t="str">
            <v>ดันท่อลอด (GIP) 2 ท่อ ขนาดเส้นผ่าศูนย์กลาง 3 นิ้ว</v>
          </cell>
        </row>
        <row r="1002">
          <cell r="C1002" t="str">
            <v>27030301</v>
          </cell>
          <cell r="D1002" t="str">
            <v>PIPE JACKING 3-03" GIP</v>
          </cell>
          <cell r="E1002" t="str">
            <v>ดันท่อลอด (GIP) 3 ท่อ ขนาดเส้นผ่าศูนย์กลาง 3 นิ้ว</v>
          </cell>
        </row>
        <row r="1003">
          <cell r="C1003" t="str">
            <v>27030401</v>
          </cell>
          <cell r="D1003" t="str">
            <v>PIPE JACKING 4-03" GIP</v>
          </cell>
          <cell r="E1003" t="str">
            <v>ดันท่อลอด (GIP) 4 ท่อ ขนาดเส้นผ่าศูนย์กลาง 3 นิ้ว</v>
          </cell>
        </row>
        <row r="1004">
          <cell r="C1004" t="str">
            <v>27040101</v>
          </cell>
          <cell r="D1004" t="str">
            <v>PIPE JACKING 1-04" GIP</v>
          </cell>
          <cell r="E1004" t="str">
            <v>ดันท่อลอด (GIP) 1 ท่อ ขนาดเส้นผ่าศูนย์กลาง 4 นิ้ว</v>
          </cell>
        </row>
        <row r="1005">
          <cell r="C1005" t="str">
            <v>27040201</v>
          </cell>
          <cell r="D1005" t="str">
            <v>PIPE JACKING 2-04" GIP</v>
          </cell>
          <cell r="E1005" t="str">
            <v>ดันท่อลอด (GIP) 2 ท่อ ขนาดเส้นผ่าศูนย์กลาง 4 นิ้ว</v>
          </cell>
        </row>
        <row r="1006">
          <cell r="C1006" t="str">
            <v>27040301</v>
          </cell>
          <cell r="D1006" t="str">
            <v>PIPE JACKING 3-04" GIP</v>
          </cell>
          <cell r="E1006" t="str">
            <v>ดันท่อลอด (GIP) 3 ท่อ ขนาดเส้นผ่าศูนย์กลาง 4 นิ้ว</v>
          </cell>
        </row>
        <row r="1007">
          <cell r="C1007" t="str">
            <v>27040401</v>
          </cell>
          <cell r="D1007" t="str">
            <v>PIPE JACKING 4-04" GIP</v>
          </cell>
          <cell r="E1007" t="str">
            <v>ดันท่อลอด (GIP) 4 ท่อ ขนาดเส้นผ่าศูนย์กลาง 4 นิ้ว</v>
          </cell>
        </row>
        <row r="1008">
          <cell r="C1008" t="str">
            <v>27110401</v>
          </cell>
          <cell r="D1008" t="str">
            <v xml:space="preserve">REPAIR DRAINAGE PIPE 1-0.40 mm. </v>
          </cell>
          <cell r="E1008" t="str">
            <v>การซ่อมแซมท่อระบายน้ำ ขนาดเส้นผ่าศูนย์กลาง 40 ซม.</v>
          </cell>
        </row>
        <row r="1009">
          <cell r="C1009" t="str">
            <v>27110801</v>
          </cell>
          <cell r="D1009" t="str">
            <v xml:space="preserve">REPAIR DRAINAGE PIPE 1-0.60 mm. </v>
          </cell>
          <cell r="E1009" t="str">
            <v>การซ่อมแซมท่อระบายน้ำ ขนาดเส้นผ่าศูนย์กลาง 60 ซม.</v>
          </cell>
        </row>
        <row r="1010">
          <cell r="C1010" t="str">
            <v>NO</v>
          </cell>
          <cell r="D1010" t="str">
            <v xml:space="preserve">REPAIR DRAINAGE PIPE 1-0.80 mm. </v>
          </cell>
          <cell r="E1010" t="str">
            <v>การซ่อมแซมท่อระบายน้ำ ขนาดเส้นผ่าศูนย์กลาง 80 ซม.</v>
          </cell>
        </row>
        <row r="1011">
          <cell r="C1011" t="str">
            <v>27111001</v>
          </cell>
          <cell r="D1011" t="str">
            <v xml:space="preserve">REPAIR DRAINAGE PIPE 1-1.00 mm. </v>
          </cell>
          <cell r="E1011" t="str">
            <v>การซ่อมแซมท่อระบายน้ำ ขนาดเส้นผ่าศูนย์กลาง 100 ซม.</v>
          </cell>
        </row>
        <row r="1012">
          <cell r="C1012" t="str">
            <v>27111201</v>
          </cell>
          <cell r="D1012" t="str">
            <v xml:space="preserve">REPAIR DRAINAGE PIPE 1-1.20 mm. </v>
          </cell>
          <cell r="E1012" t="str">
            <v>การซ่อมแซมท่อระบายน้ำ ขนาดเส้นผ่าศูนย์กลาง 120 ซม.</v>
          </cell>
        </row>
        <row r="1013">
          <cell r="C1013" t="str">
            <v>NO</v>
          </cell>
          <cell r="D1013" t="str">
            <v>RISER POLE 1-02"</v>
          </cell>
          <cell r="E1013" t="str">
            <v>ท่อร้อยสายเคเบิ้ล ขนาดเส้นผ่าศูนย์กลาง 2 นิ้ว จำนวน 1 ท่อ เกาะบนเสาคอนกรีต</v>
          </cell>
        </row>
        <row r="1014">
          <cell r="C1014" t="str">
            <v>28030101</v>
          </cell>
          <cell r="D1014" t="str">
            <v>RISER POLE 1-03"</v>
          </cell>
          <cell r="E1014" t="str">
            <v>ท่อร้อยสายเคเบิ้ล ขนาดเส้นผ่าศูนย์กลาง 3 นิ้ว จำนวน 1 ท่อ เกาะบนเสาคอนกรีต</v>
          </cell>
        </row>
        <row r="1015">
          <cell r="C1015" t="str">
            <v>28030201</v>
          </cell>
          <cell r="D1015" t="str">
            <v>RISER POLE 2-03"</v>
          </cell>
          <cell r="E1015" t="str">
            <v>ท่อร้อยสายเคเบิ้ล ขนาดเส้นผ่าศูนย์กลาง 3 นิ้ว จำนวน 2 ท่อ เกาะบนเสาคอนกรีต</v>
          </cell>
        </row>
        <row r="1016">
          <cell r="C1016" t="str">
            <v>NO</v>
          </cell>
          <cell r="D1016" t="str">
            <v>RISER POLE 3-03"</v>
          </cell>
          <cell r="E1016" t="str">
            <v>ท่อร้อยสายเคเบิ้ล ขนาดเส้นผ่าศูนย์กลาง 3 นิ้ว จำนวน 3 ท่อ เกาะบนเสาคอนกรีต</v>
          </cell>
        </row>
        <row r="1017">
          <cell r="C1017" t="str">
            <v>28030401</v>
          </cell>
          <cell r="D1017" t="str">
            <v>RISER POLE 4-03"</v>
          </cell>
          <cell r="E1017" t="str">
            <v>ท่อร้อยสายเคเบิ้ล ขนาดเส้นผ่าศูนย์กลาง 3 นิ้ว จำนวน 4 ท่อ เกาะบนเสาคอนกรีต</v>
          </cell>
        </row>
        <row r="1018">
          <cell r="C1018" t="str">
            <v>28040101</v>
          </cell>
          <cell r="D1018" t="str">
            <v>RISER POLE 1-04"</v>
          </cell>
          <cell r="E1018" t="str">
            <v>ท่อร้อยสายเคเบิ้ล ขนาดเส้นผ่าศูนย์กลาง 4 นิ้ว จำนวน 1 ท่อ  เกาะบนเสาคอนกรีต</v>
          </cell>
        </row>
        <row r="1019">
          <cell r="C1019" t="str">
            <v>28040201</v>
          </cell>
          <cell r="D1019" t="str">
            <v>RISER POLE 2-04"</v>
          </cell>
          <cell r="E1019" t="str">
            <v>ท่อร้อยสายเคเบิ้ล ขนาดเส้นผ่าศูนย์กลาง 4 นิ้ว จำนวน 2 ท่อ เกาะบนเสาคอนกรีต</v>
          </cell>
        </row>
        <row r="1020">
          <cell r="C1020" t="str">
            <v>NO</v>
          </cell>
          <cell r="D1020" t="str">
            <v>RISER POLE 3-04"</v>
          </cell>
          <cell r="E1020" t="str">
            <v>ท่อร้อยสายเคเบิ้ล ขนาดเส้นผ่าศูนย์กลาง 4 นิ้ว จำนวน 3 ท่อ เกาะบนเสาคอนกรีต</v>
          </cell>
        </row>
        <row r="1021">
          <cell r="C1021" t="str">
            <v>28040401</v>
          </cell>
          <cell r="D1021" t="str">
            <v>RISER POLE 4-04"</v>
          </cell>
          <cell r="E1021" t="str">
            <v>ท่อร้อยสายเคเบิ้ล ขนาดเส้นผ่าศูนย์กลาง 4 นิ้ว จำนวน 4 ท่อ  เกาะบนเสาคอนกรีต</v>
          </cell>
        </row>
        <row r="1022">
          <cell r="C1022" t="str">
            <v>28000101</v>
          </cell>
          <cell r="D1022" t="str">
            <v>RISER CABINET 4-03"</v>
          </cell>
          <cell r="E1022" t="str">
            <v>ท่อร้อยสายเคเบิ้ลเข้าตู้คอดิน ขนาดเส้นผ่าศูนย์กลาง 3 นิ้ว จำนวน 4 ท่อ</v>
          </cell>
        </row>
        <row r="1023">
          <cell r="C1023" t="str">
            <v>28000201</v>
          </cell>
          <cell r="D1023" t="str">
            <v>RISER CABINET 4-04"</v>
          </cell>
          <cell r="E1023" t="str">
            <v>ท่อร้อยสายเคเบิ้ลเข้าตู้คอดิน ขนาดเส้นผ่าศูนย์กลาง 4 นิ้ว จำนวน 4 ท่อ</v>
          </cell>
        </row>
        <row r="1024">
          <cell r="C1024" t="str">
            <v>28060101</v>
          </cell>
          <cell r="D1024" t="str">
            <v>RISER WALL 1-03"</v>
          </cell>
          <cell r="E1024" t="str">
            <v>ท่อร้อยสายเคเบิ้ล ขนาดเส้นผ่าศูนย์กลาง 3 นิ้ว จำนวน 1 ท่อ เกาะบนผนัง</v>
          </cell>
        </row>
        <row r="1025">
          <cell r="C1025" t="str">
            <v>28060201</v>
          </cell>
          <cell r="D1025" t="str">
            <v>RISER WALL 2-03"</v>
          </cell>
          <cell r="E1025" t="str">
            <v>ท่อร้อยสายเคเบิ้ล ขนาดเส้นผ่าศูนย์กลาง 3 นิ้ว จำนวน 2 ท่อ เกาะบนผนัง</v>
          </cell>
        </row>
        <row r="1026">
          <cell r="C1026" t="str">
            <v>NO</v>
          </cell>
          <cell r="D1026" t="str">
            <v>RISER WALL 3-03"</v>
          </cell>
          <cell r="E1026" t="str">
            <v>ท่อร้อยสายเคเบิ้ล ขนาดเส้นผ่าศูนย์กลาง 3 นิ้ว จำนวน 3 ท่อ เกาะบนผนัง</v>
          </cell>
        </row>
        <row r="1027">
          <cell r="C1027" t="str">
            <v>28060401</v>
          </cell>
          <cell r="D1027" t="str">
            <v>RISER WALL 4-03"</v>
          </cell>
          <cell r="E1027" t="str">
            <v>ท่อร้อยสายเคเบิ้ล ขนาดเส้นผ่าศูนย์กลาง 3 นิ้ว จำนวน 4 ท่อ เกาะบนผนัง</v>
          </cell>
        </row>
        <row r="1028">
          <cell r="C1028" t="str">
            <v>28080101</v>
          </cell>
          <cell r="D1028" t="str">
            <v>RISER WALL 1-04"</v>
          </cell>
          <cell r="E1028" t="str">
            <v>ท่อร้อยสายเคเบิ้ล ขนาดเส้นผ่าศูนย์กลาง 4 นิ้ว จำนวน 1 ท่อ เกาะบนผนัง</v>
          </cell>
        </row>
        <row r="1029">
          <cell r="C1029" t="str">
            <v>28080201</v>
          </cell>
          <cell r="D1029" t="str">
            <v>RISER WALL 2-04"</v>
          </cell>
          <cell r="E1029" t="str">
            <v>ท่อร้อยสายเคเบิ้ล ขนาดเส้นผ่าศูนย์กลาง 4 นิ้ว จำนวน 2 ท่อ เกาะบนผนัง</v>
          </cell>
        </row>
        <row r="1030">
          <cell r="C1030" t="str">
            <v>NO</v>
          </cell>
          <cell r="D1030" t="str">
            <v>RISER WALL 3-04"</v>
          </cell>
          <cell r="E1030" t="str">
            <v>ท่อร้อยสายเคเบิ้ล ขนาดเส้นผ่าศูนย์กลาง 4 นิ้ว จำนวน 3 ท่อ เกาะบนผนัง</v>
          </cell>
        </row>
        <row r="1031">
          <cell r="C1031" t="str">
            <v>28080401</v>
          </cell>
          <cell r="D1031" t="str">
            <v>RISER WALL 4-04"</v>
          </cell>
          <cell r="E1031" t="str">
            <v>ท่อร้อยสายเคเบิ้ล ขนาดเส้นผ่าศูนย์กลาง 4 นิ้ว จำนวน 4 ท่อ เกาะบนผนัง</v>
          </cell>
        </row>
        <row r="1032">
          <cell r="C1032" t="str">
            <v>29000801</v>
          </cell>
          <cell r="D1032" t="str">
            <v>ERECTION CONC. POLE 8 M.</v>
          </cell>
          <cell r="E1032" t="str">
            <v>เสาคอนกรีตขนาด 8 เมตร</v>
          </cell>
        </row>
        <row r="1033">
          <cell r="C1033" t="str">
            <v>29001001</v>
          </cell>
          <cell r="D1033" t="str">
            <v>ERECTION CONC. POLE 10 M.</v>
          </cell>
          <cell r="E1033" t="str">
            <v>เสาคอนกรีตขนาด 10 เมตร</v>
          </cell>
        </row>
        <row r="1034">
          <cell r="C1034" t="str">
            <v>29010101</v>
          </cell>
          <cell r="D1034" t="str">
            <v>PILING FOR PIPE</v>
          </cell>
          <cell r="E1034" t="str">
            <v>เสาเข็มสำหรับท่อร้อยสาย</v>
          </cell>
        </row>
        <row r="1035">
          <cell r="C1035" t="str">
            <v>29020801</v>
          </cell>
          <cell r="D1035" t="str">
            <v>SUPPORT FOR CROSSING 8 M.</v>
          </cell>
          <cell r="E1035" t="str">
            <v>เสาเข็มรองรับท่อร้อยสาย ขนาด 8 เมตร</v>
          </cell>
        </row>
        <row r="1036">
          <cell r="C1036" t="str">
            <v>29021001</v>
          </cell>
          <cell r="D1036" t="str">
            <v>SUPPORT FOR CROSSING 10 M.</v>
          </cell>
          <cell r="E1036" t="str">
            <v>เสาเข็มรองรับท่อร้อยสาย ขนาด 10 เมตร</v>
          </cell>
        </row>
        <row r="1037">
          <cell r="C1037" t="str">
            <v>29021201</v>
          </cell>
          <cell r="D1037" t="str">
            <v>SUPPORT FOR CROSSING 12 M.</v>
          </cell>
          <cell r="E1037" t="str">
            <v>เสาเข็มรองรับท่อร้อยสาย ขนาด 12 เมตร</v>
          </cell>
        </row>
        <row r="1038">
          <cell r="C1038" t="str">
            <v>29021401</v>
          </cell>
          <cell r="D1038" t="str">
            <v>SUPPORT FOR CROSSING 14 M.</v>
          </cell>
          <cell r="E1038" t="str">
            <v>เสาเข็มรองรับท่อร้อยสาย ขนาด 14 เมตร</v>
          </cell>
        </row>
        <row r="1039">
          <cell r="C1039" t="str">
            <v>29021601</v>
          </cell>
          <cell r="D1039" t="str">
            <v>SUPPORT FOR CROSSING 16 M.</v>
          </cell>
          <cell r="E1039" t="str">
            <v>เสาเข็มรองรับท่อร้อยสาย ขนาด 16 เมตร</v>
          </cell>
        </row>
        <row r="1040">
          <cell r="C1040" t="str">
            <v>29080101</v>
          </cell>
          <cell r="D1040" t="str">
            <v>FOUNDATION FOR PB.</v>
          </cell>
          <cell r="E1040" t="str">
            <v>ฐานรากสำหรับบ่อพักสายขนาดเล็ก (PULL BOX)</v>
          </cell>
        </row>
        <row r="1041">
          <cell r="C1041" t="str">
            <v>29080301</v>
          </cell>
          <cell r="D1041" t="str">
            <v>PILING T-SECTION 3.0 M.</v>
          </cell>
          <cell r="E1041" t="str">
            <v>เสาเข็มคอนกรีตรูปตัว T (T-SECTION) ขนาด 3 เมตร</v>
          </cell>
        </row>
        <row r="1042">
          <cell r="C1042" t="str">
            <v>NO</v>
          </cell>
          <cell r="D1042" t="str">
            <v>FOUNDATION FOR PB. JUF 12</v>
          </cell>
          <cell r="E1042" t="str">
            <v>ฐานรากสำหรับบ่อพักสายขนาดเล็ก (PULL BOX) ชนิด JUF-12</v>
          </cell>
        </row>
        <row r="1043">
          <cell r="C1043" t="str">
            <v>NO</v>
          </cell>
          <cell r="D1043" t="str">
            <v>FOUNDATION FOR PB. JUF 13</v>
          </cell>
          <cell r="E1043" t="str">
            <v>ฐานรากสำหรับบ่อพักสายขนาดเล็ก (PULL BOX) ชนิด JUF-13</v>
          </cell>
        </row>
        <row r="1044">
          <cell r="C1044" t="str">
            <v>29050101</v>
          </cell>
          <cell r="D1044" t="str">
            <v>FOUNDATION FOR CABINET</v>
          </cell>
          <cell r="E1044" t="str">
            <v>ฐานรากสำหรับตู้คอดิน</v>
          </cell>
        </row>
        <row r="1045">
          <cell r="C1045" t="str">
            <v>NO</v>
          </cell>
          <cell r="D1045" t="str">
            <v>FOUNDATION FOR CABINET L 1800</v>
          </cell>
          <cell r="E1045" t="str">
            <v>ฐานรากสำหรับตู้คอดินขนาด 1800</v>
          </cell>
        </row>
        <row r="1046">
          <cell r="C1046" t="str">
            <v>29060201</v>
          </cell>
          <cell r="D1046" t="str">
            <v>CONTRINER LEAD-IN 2-04" GIP</v>
          </cell>
          <cell r="E1046" t="str">
            <v>ท่อร้อยสายเคเบิ้ลเข้าตู้คอนเทนเนอร์ขนาดเส้นผ่าศูนย์กลาง 4 นิ้ว จำนวน 2 ท่อ</v>
          </cell>
        </row>
        <row r="1047">
          <cell r="C1047" t="str">
            <v>29060401</v>
          </cell>
          <cell r="D1047" t="str">
            <v>CONTRINER LEAD-IN 4-04" GIP</v>
          </cell>
          <cell r="E1047" t="str">
            <v>ท่อร้อยสายเคเบิ้ลเข้าตู้คอนเทนเนอร์ขนาดเส้นผ่าศูนย์กลาง 4 นิ้ว จำนวน 4 ท่อ</v>
          </cell>
        </row>
        <row r="1048">
          <cell r="C1048" t="str">
            <v>29060601</v>
          </cell>
          <cell r="D1048" t="str">
            <v>CONTRINER LEAD-IN 6-04" GIP</v>
          </cell>
          <cell r="E1048" t="str">
            <v>ท่อร้อยสายเคเบิ้ลเข้าตู้คอนเทนเนอร์ขนาดเส้นผ่าศูนย์กลาง 4 นิ้ว จำนวน 6 ท่อ</v>
          </cell>
        </row>
        <row r="1049">
          <cell r="C1049" t="str">
            <v>29060801</v>
          </cell>
          <cell r="D1049" t="str">
            <v>CONTRINER LEAD-IN 8-04" GIP</v>
          </cell>
          <cell r="E1049" t="str">
            <v>ท่อร้อยสายเคเบิ้ลเข้าตู้คอนเทนเนอร์ขนาดเส้นผ่าศูนย์กลาง 4 นิ้ว จำนวน 8 ท่อ</v>
          </cell>
        </row>
      </sheetData>
      <sheetData sheetId="1"/>
      <sheetData sheetId="2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ject name"/>
      <sheetName val="สรุปผล"/>
      <sheetName val="รายการสรุปผล"/>
      <sheetName val="ต้นทุนต่อหน่วย-ปร.1"/>
      <sheetName val="ต้นทุนงานทาง,อื่นๆ"/>
      <sheetName val="ราคาวัสดุ"/>
      <sheetName val="ราคาคอนกรีตต่อหน่วย"/>
      <sheetName val="ตางรางค่าดำเนินการ"/>
      <sheetName val="F-งานสะพาน"/>
      <sheetName val="F-งานทาง"/>
      <sheetName val="F ฝนตกชุก"/>
      <sheetName val="สรุปค่าขนส่ง"/>
      <sheetName val="ค่าขนส่ง-1"/>
      <sheetName val="ตารางค่าขนส่ง"/>
      <sheetName val="5-2"/>
    </sheetNames>
    <sheetDataSet>
      <sheetData sheetId="0" refreshError="1">
        <row r="2">
          <cell r="B2" t="str">
            <v>กลุ่มที่ 3/2549</v>
          </cell>
        </row>
        <row r="4">
          <cell r="B4" t="str">
            <v>สะพานข้ามคลองท่าแนะ</v>
          </cell>
        </row>
        <row r="5">
          <cell r="B5" t="str">
            <v>ตำบลเขาย่า อำเภอศรีบรรพต  จังหวัดพัทลุง</v>
          </cell>
        </row>
        <row r="6">
          <cell r="B6" t="str">
            <v>สะพาน ผิวจราจรกว้าง 9.00 เมตร ทางเท้ากว้างข้างละ 1.00 เมตร skew 20 องศา ความยาว 90.00 เมตร</v>
          </cell>
        </row>
        <row r="7">
          <cell r="B7" t="str">
            <v>ถนนต่อเชื่อมผิวจราจรลาดยาง Cape Seal กว้าง 6.00 เมตร ไหล่ทางคอนกรีตเสริมเหล็กกว้างข้างละ 1.50 ม.ความยาว 2235.00  เมตร</v>
          </cell>
        </row>
        <row r="8">
          <cell r="B8" t="str">
            <v>14 กรกฎาคม 2549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OPERATINGCOST"/>
      <sheetName val="INPUT"/>
      <sheetName val="สรุป ปร.5"/>
      <sheetName val="ปร.4"/>
      <sheetName val="ปร.4.1"/>
      <sheetName val="MT1.1_1"/>
      <sheetName val="MT1.1_2"/>
      <sheetName val="MT1.2"/>
      <sheetName val="MT1.3-1.8"/>
      <sheetName val="MT2"/>
      <sheetName val="MT3"/>
      <sheetName val="MT4"/>
      <sheetName val="MT5_ALTB_SUMBDGE"/>
      <sheetName val="MT5_ALTB_BBDGE"/>
      <sheetName val="MT5_ALTB"/>
      <sheetName val="MT6"/>
      <sheetName val="MT7"/>
      <sheetName val="MT8"/>
      <sheetName val="ROADMATERIAL"/>
      <sheetName val="หน้าอัพเดทราคา"/>
      <sheetName val="MATERIAL-DIST"/>
      <sheetName val="สรุปป้ายจราจร "/>
      <sheetName val="MT9"/>
      <sheetName val="MT5_ALTA"/>
      <sheetName val="MT5_ALTB_STL&amp;OTR"/>
      <sheetName val="cape seal"/>
      <sheetName val="f_road"/>
      <sheetName val="f_bridge"/>
      <sheetName val="f_build"/>
      <sheetName val="back up"/>
      <sheetName val="Plank - Girder"/>
      <sheetName val="Topping+ราวสะพา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>
        <row r="38">
          <cell r="H38">
            <v>250.99</v>
          </cell>
        </row>
        <row r="192">
          <cell r="M192">
            <v>1685</v>
          </cell>
        </row>
        <row r="208">
          <cell r="M208">
            <v>1894</v>
          </cell>
        </row>
        <row r="298">
          <cell r="H298">
            <v>23.07</v>
          </cell>
        </row>
        <row r="306">
          <cell r="H306">
            <v>22.09</v>
          </cell>
        </row>
        <row r="322">
          <cell r="H322">
            <v>21.98</v>
          </cell>
        </row>
        <row r="330">
          <cell r="H330">
            <v>22</v>
          </cell>
        </row>
        <row r="346">
          <cell r="H346">
            <v>21.4</v>
          </cell>
        </row>
        <row r="370">
          <cell r="H370">
            <v>21.2</v>
          </cell>
        </row>
        <row r="386">
          <cell r="H386">
            <v>21.73</v>
          </cell>
        </row>
        <row r="394">
          <cell r="H394">
            <v>21.54</v>
          </cell>
        </row>
        <row r="402">
          <cell r="H402">
            <v>21.54</v>
          </cell>
        </row>
        <row r="410">
          <cell r="H410">
            <v>21.54</v>
          </cell>
        </row>
        <row r="418">
          <cell r="H418">
            <v>21.54</v>
          </cell>
        </row>
        <row r="484">
          <cell r="H484">
            <v>69.959999999999994</v>
          </cell>
        </row>
        <row r="504">
          <cell r="M504">
            <v>293</v>
          </cell>
        </row>
        <row r="517">
          <cell r="M517">
            <v>262</v>
          </cell>
        </row>
        <row r="530">
          <cell r="M530">
            <v>417</v>
          </cell>
        </row>
      </sheetData>
      <sheetData sheetId="20" refreshError="1"/>
      <sheetData sheetId="21" refreshError="1">
        <row r="58">
          <cell r="L58">
            <v>37.380000000000003</v>
          </cell>
        </row>
        <row r="62">
          <cell r="D62">
            <v>542.05999999999995</v>
          </cell>
          <cell r="K62">
            <v>12.5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ทั้งโครงการ"/>
      <sheetName val="ปร5"/>
      <sheetName val="ปร4"/>
      <sheetName val="ปร4.1"/>
      <sheetName val="BOQ"/>
      <sheetName val="การหาค่า factor F (2)"/>
      <sheetName val="งานทั่วไป "/>
      <sheetName val="หมวด 2"/>
      <sheetName val="หมวด 3"/>
      <sheetName val="หมวด 4"/>
      <sheetName val="หมวด 5"/>
      <sheetName val="หัวข้อ 6"/>
      <sheetName val="หัวข้อ 7"/>
      <sheetName val="หัวข้อ 9"/>
      <sheetName val="ค่าดำเนินการ+ค่าเสื่อมราคา"/>
      <sheetName val="สรุปค่าขนส่ง"/>
      <sheetName val="ตารางค่าขนส่ง"/>
      <sheetName val="ค่าขนส่ง-1"/>
      <sheetName val="F ฝนตกชุก"/>
      <sheetName val="Bank form ปร4 "/>
      <sheetName val="ราคาวัสดุ"/>
      <sheetName val="ราคาคอนกรีตต่อหน่วย"/>
      <sheetName val="สรุปเข็ม"/>
      <sheetName val="รายละเอียดโครงการ"/>
      <sheetName val="ตารางค่าขนส่ง 10ล้อ (11)"/>
      <sheetName val="Sheet2"/>
      <sheetName val="Sheet3"/>
      <sheetName val="ASPHALT CONCRE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>
        <row r="51">
          <cell r="M51">
            <v>12.71</v>
          </cell>
        </row>
        <row r="52">
          <cell r="M52">
            <v>18.82</v>
          </cell>
        </row>
        <row r="53">
          <cell r="M53">
            <v>12.71</v>
          </cell>
        </row>
        <row r="54">
          <cell r="M54">
            <v>0</v>
          </cell>
        </row>
        <row r="55">
          <cell r="L55">
            <v>45.91</v>
          </cell>
        </row>
        <row r="56">
          <cell r="L56">
            <v>362.73</v>
          </cell>
        </row>
        <row r="57">
          <cell r="L57">
            <v>27.81</v>
          </cell>
        </row>
        <row r="58">
          <cell r="L58">
            <v>27.81</v>
          </cell>
        </row>
        <row r="59">
          <cell r="L59">
            <v>6.17</v>
          </cell>
          <cell r="M59">
            <v>8.64</v>
          </cell>
        </row>
        <row r="68">
          <cell r="M68">
            <v>9.58</v>
          </cell>
        </row>
        <row r="69">
          <cell r="M69">
            <v>13.98</v>
          </cell>
        </row>
        <row r="70">
          <cell r="M70">
            <v>9.58</v>
          </cell>
        </row>
        <row r="72">
          <cell r="L72">
            <v>32.340000000000003</v>
          </cell>
        </row>
        <row r="73">
          <cell r="L73">
            <v>255.29999999999998</v>
          </cell>
        </row>
        <row r="74">
          <cell r="L74">
            <v>19.760000000000002</v>
          </cell>
          <cell r="M74">
            <v>27.66</v>
          </cell>
        </row>
        <row r="75">
          <cell r="L75">
            <v>19.760000000000002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OPERATINGCOST"/>
      <sheetName val="ป้ายระหว่างก่อสร้าง"/>
      <sheetName val="MT1.1_1"/>
      <sheetName val="MT1.1_2"/>
      <sheetName val="INPUT"/>
      <sheetName val="MT5_ALTB_SUMBDGE"/>
      <sheetName val="MT5_ALTB_BBDGE"/>
      <sheetName val="หน้าอัพเดทราคา"/>
      <sheetName val="MT5_ALTA"/>
      <sheetName val="MT5_ALTB_STL&amp;OTR"/>
      <sheetName val="f_road"/>
      <sheetName val="f_bridge"/>
      <sheetName val="f_build"/>
      <sheetName val="back up"/>
      <sheetName val="สรุป ปร.5"/>
      <sheetName val="ปร.4"/>
      <sheetName val="ปร.4.1"/>
      <sheetName val="หมวด1"/>
      <sheetName val="หมวด1-1"/>
      <sheetName val="MT1.2"/>
      <sheetName val="MT1.3-1.8"/>
      <sheetName val="MT2"/>
      <sheetName val="MT3"/>
      <sheetName val="MT4"/>
      <sheetName val="MT5_ALTB"/>
      <sheetName val="MT6"/>
      <sheetName val="MT7"/>
      <sheetName val="MT8"/>
      <sheetName val="MT9"/>
      <sheetName val="ROADMATERIAL"/>
      <sheetName val="MATERIAL-DIST"/>
      <sheetName val="ปริมาณงาน"/>
      <sheetName val="ป้าย ทาสีตีเส้น"/>
      <sheetName val="ส กม.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>
        <row r="9">
          <cell r="D9">
            <v>10</v>
          </cell>
        </row>
        <row r="49">
          <cell r="K49">
            <v>9.375</v>
          </cell>
        </row>
        <row r="53">
          <cell r="D53">
            <v>3200</v>
          </cell>
        </row>
        <row r="57">
          <cell r="D57">
            <v>2465.89</v>
          </cell>
        </row>
        <row r="58">
          <cell r="D58">
            <v>9265</v>
          </cell>
        </row>
      </sheetData>
      <sheetData sheetId="32" refreshError="1"/>
      <sheetData sheetId="33" refreshError="1"/>
      <sheetData sheetId="34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"/>
      <sheetName val="INPUT"/>
      <sheetName val="PRICEDIST"/>
      <sheetName val="PRICE1&amp;WAGE"/>
      <sheetName val="ราคาคอนกรีต"/>
      <sheetName val="รายละเอียดโครงการ"/>
      <sheetName val="สรุป ปร.5"/>
      <sheetName val="ปร.4"/>
      <sheetName val="ปร.4.1"/>
      <sheetName val="SIGNAGE"/>
      <sheetName val="SUMBRIDGE"/>
      <sheetName val="SIGNALS UNDER CONSTRUCTION"/>
      <sheetName val="SEC1.1"/>
      <sheetName val="SEC1.1-1"/>
      <sheetName val="SEC1.2"/>
      <sheetName val="SEC1.3-1.8"/>
      <sheetName val="SEC2"/>
      <sheetName val="SEC3"/>
      <sheetName val="SEC4"/>
      <sheetName val="PIER"/>
      <sheetName val="PLANKGIRDER"/>
      <sheetName val="TOPPING"/>
      <sheetName val="RAILING"/>
      <sheetName val="OTHER"/>
      <sheetName val="SEC5-BOX 1"/>
      <sheetName val="SEC5-BOX 2"/>
      <sheetName val="สรุปงานแก้ไข"/>
      <sheetName val="SEC5-BOX 3"/>
      <sheetName val="SEC6"/>
      <sheetName val="SEC5-OTHER"/>
      <sheetName val="PEDESTRAIN"/>
      <sheetName val="SEC6 (1)"/>
      <sheetName val="SEC7"/>
      <sheetName val="SEC8"/>
      <sheetName val="SEC9"/>
      <sheetName val="ROADMATERIAL"/>
      <sheetName val="รายละเอียดค่าขนส่ง"/>
      <sheetName val="MATERIALSUMMARY"/>
      <sheetName val="SEC5-CONCRETE-A"/>
      <sheetName val="SEC5-STEEL&amp;OTHER"/>
      <sheetName val="CIPSLAB-AB"/>
      <sheetName val="BYPASS-AB"/>
      <sheetName val="STEEL1"/>
      <sheetName val="STEEL2"/>
      <sheetName val="STEEL3"/>
      <sheetName val="SUMDIST"/>
      <sheetName val="TRUCK&amp;SEMITRAILER"/>
      <sheetName val="OPERATINGROAD"/>
      <sheetName val="FROAD"/>
      <sheetName val="FBRIDG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>
        <row r="195">
          <cell r="M195">
            <v>1729</v>
          </cell>
        </row>
        <row r="314">
          <cell r="H314">
            <v>22.29</v>
          </cell>
        </row>
        <row r="446">
          <cell r="H446">
            <v>21.06</v>
          </cell>
        </row>
      </sheetData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overed_Sheet1"/>
      <sheetName val="INPUT_DAT"/>
      <sheetName val="Boq_Unit "/>
      <sheetName val="Boq_TABLE"/>
      <sheetName val="TOPSOIL&amp;SODDING"/>
      <sheetName val="SUBBASE"/>
      <sheetName val="BASE"/>
      <sheetName val="SEL_A"/>
      <sheetName val="CUT&amp;FILL"/>
      <sheetName val="CURB&amp;MARKING"/>
      <sheetName val="S-BOX"/>
      <sheetName val="M-BOX"/>
      <sheetName val="HEADWALL60-80"/>
      <sheetName val="HEADWALL100-120"/>
      <sheetName val="DRAINAGE"/>
      <sheetName val="T_SIGN2"/>
      <sheetName val="T_SIGN1"/>
      <sheetName val="COVER"/>
      <sheetName val="PARTITION"/>
      <sheetName val="content"/>
      <sheetName val="summary  (F)"/>
      <sheetName val="summary(EX_F) "/>
      <sheetName val="FactorF(9-21)"/>
      <sheetName val="คิดFactor F(9-22)"/>
      <sheetName val="FACTOR Fถนน(9-24)"/>
      <sheetName val="FACTOR Fสะพาน(9-25)"/>
      <sheetName val="Unit_Div2"/>
      <sheetName val="Unit_Div3"/>
      <sheetName val="4-1 "/>
      <sheetName val="Unit_Div4"/>
      <sheetName val="Unit_Div5"/>
      <sheetName val="5-1"/>
      <sheetName val="Unit_Div6"/>
      <sheetName val="Mat_Source"/>
      <sheetName val="OHC_Road"/>
      <sheetName val="Labour_Cost"/>
      <sheetName val="Hauling"/>
      <sheetName val="Bank&amp;Comp_Facto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/>
      <sheetData sheetId="32" refreshError="1">
        <row r="772">
          <cell r="J772">
            <v>589.32859999999994</v>
          </cell>
        </row>
      </sheetData>
      <sheetData sheetId="33" refreshError="1">
        <row r="68">
          <cell r="L68">
            <v>22108.05</v>
          </cell>
        </row>
        <row r="70">
          <cell r="L70">
            <v>21058.05</v>
          </cell>
        </row>
        <row r="76">
          <cell r="L76">
            <v>20858.05</v>
          </cell>
        </row>
        <row r="78">
          <cell r="L78">
            <v>21258.05</v>
          </cell>
        </row>
        <row r="84">
          <cell r="L84">
            <v>21058.05</v>
          </cell>
        </row>
      </sheetData>
      <sheetData sheetId="34"/>
      <sheetData sheetId="35"/>
      <sheetData sheetId="36" refreshError="1"/>
      <sheetData sheetId="3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1.GENERAL "/>
      <sheetName val="2.EARTHWORK "/>
      <sheetName val="2'.SHEET PILE"/>
      <sheetName val="STRUCTURES, UNITCOST"/>
      <sheetName val="5.BRIDGE"/>
      <sheetName val="5.PRESTRESSED"/>
      <sheetName val="MISCELLANEOUS-01"/>
      <sheetName val="6.MISCELLANEOUS-01 for print"/>
      <sheetName val="INCIDENTALS (1)-not use"/>
      <sheetName val="9.BUILDING"/>
      <sheetName val="Paint not use"/>
      <sheetName val="9'ค่าใช้จ่ายพิเศษ"/>
      <sheetName val="C1.ไม้แบบ"/>
      <sheetName val="C2.sand"/>
      <sheetName val="C3.ทาสี"/>
      <sheetName val="C4.ค่าวัสดุมวลรวมที่ใฃ้"/>
      <sheetName val="C5.Roof Steel"/>
      <sheetName val="C7.แผ่นเหล็กดำ"/>
      <sheetName val="ค่าวัสดุมวลรวม"/>
      <sheetName val="ค่าแรงขั้นต่ำ"/>
      <sheetName val="รายการ"/>
      <sheetName val="8 ข้อมูลเบื้องต้น"/>
      <sheetName val="10 ข้อมูลวัสดุ-ค่าดำเนิน"/>
      <sheetName val="11 ข้อมูลงานCon"/>
      <sheetName val="12 ข้อมูลงานไม้แบบ"/>
      <sheetName val="39"/>
      <sheetName val="40"/>
      <sheetName val="42.1"/>
      <sheetName val="42.2"/>
      <sheetName val="43"/>
      <sheetName val="44"/>
      <sheetName val="45.1"/>
      <sheetName val="45.2"/>
      <sheetName val="47.2 "/>
      <sheetName val="51"/>
      <sheetName val="53.1"/>
      <sheetName val="53.2"/>
      <sheetName val="64 (7)"/>
      <sheetName val="66"/>
      <sheetName val="71"/>
      <sheetName val="71 (2)"/>
      <sheetName val="71 (3)"/>
      <sheetName val="72"/>
      <sheetName val="116 (2)"/>
      <sheetName val="130"/>
      <sheetName val="135"/>
      <sheetName val="146"/>
      <sheetName val="148"/>
      <sheetName val="149"/>
      <sheetName val="150"/>
      <sheetName val="152"/>
      <sheetName val="172"/>
      <sheetName val="172.1"/>
      <sheetName val="173"/>
      <sheetName val="180"/>
      <sheetName val="181"/>
      <sheetName val="183"/>
      <sheetName val="183.1"/>
      <sheetName val="184"/>
      <sheetName val="189"/>
      <sheetName val="62 (7)"/>
      <sheetName val="62 (7-1)"/>
      <sheetName val="26"/>
      <sheetName val="31"/>
      <sheetName val="32"/>
      <sheetName val="นั่งร้าน"/>
      <sheetName val="สะพาน"/>
      <sheetName val="ปร.6"/>
      <sheetName val="ปร.5(ทาง)"/>
      <sheetName val="F_ทาง"/>
      <sheetName val="ปร.4(งานทาง)"/>
      <sheetName val="ปริมาณงานทาง"/>
      <sheetName val="ปร.4(พ)"/>
      <sheetName val="ค่าใช้จ่ายพิเศษ"/>
      <sheetName val="ค่าใช้จ่ายพิเศษ(งานทาง)"/>
      <sheetName val="ค่าใช้จ่ายพิเศษ (งานระบบ)"/>
      <sheetName val="ค่าวัสดุ(แนบ1)"/>
      <sheetName val="ไม้แบบ&amp;ทาสี (แนบ2)"/>
      <sheetName val="Back Up งานทาง"/>
      <sheetName val="งานทาง1-2(01)"/>
      <sheetName val="งานทาง3-5(02)"/>
      <sheetName val="งานทาง6(03)"/>
      <sheetName val="งานทาง7(04)"/>
      <sheetName val="งานทาง8(05)"/>
      <sheetName val="F(ของเรา)"/>
      <sheetName val="ราคาเบื้องต้น"/>
      <sheetName val="ราคากลางหักค่าควบคุมงาน"/>
      <sheetName val="ใบเสนอราคา"/>
      <sheetName val="เวลาทำการ"/>
      <sheetName val="10 ข้อมูลวัสดุ-ค่าดำเนิน (2)"/>
      <sheetName val="ระยะขนส่ง"/>
      <sheetName val="หมายเหตุ"/>
      <sheetName val="ประชาสัมพันธ์"/>
      <sheetName val="1"/>
      <sheetName val="2"/>
      <sheetName val="3"/>
      <sheetName val="4"/>
      <sheetName val="44 (2)"/>
      <sheetName val="5"/>
      <sheetName val="6 "/>
      <sheetName val="48"/>
      <sheetName val="48 (3)"/>
      <sheetName val="62 (3)"/>
      <sheetName val="64 (3)"/>
      <sheetName val="62 (4)"/>
      <sheetName val="64 (4)"/>
      <sheetName val="68"/>
      <sheetName val="72 (2)"/>
      <sheetName val="73"/>
      <sheetName val="113"/>
      <sheetName val="113 (2)"/>
      <sheetName val="114 (2)"/>
      <sheetName val="114"/>
      <sheetName val="115"/>
      <sheetName val="115 (2)"/>
      <sheetName val="128"/>
      <sheetName val="151"/>
      <sheetName val="185"/>
      <sheetName val="ราคากลางหลังปรับลด"/>
      <sheetName val="115 (3)"/>
      <sheetName val="171"/>
      <sheetName val="174 (2)"/>
      <sheetName val="178"/>
      <sheetName val="FACTOR F"/>
      <sheetName val="ราคากลาง"/>
      <sheetName val="62"/>
      <sheetName val="64"/>
      <sheetName val="62 (2)"/>
      <sheetName val="64 (2)"/>
      <sheetName val="29"/>
      <sheetName val="77"/>
      <sheetName val="128 (2)"/>
      <sheetName val="81"/>
      <sheetName val="91"/>
      <sheetName val="116"/>
      <sheetName val="120"/>
      <sheetName val="129"/>
      <sheetName val="135 (2)"/>
      <sheetName val="137"/>
      <sheetName val="139"/>
      <sheetName val="182"/>
      <sheetName val="153"/>
      <sheetName val="154"/>
      <sheetName val="159"/>
      <sheetName val="160"/>
      <sheetName val="187"/>
      <sheetName val="48 (2)"/>
      <sheetName val="ปร.5(ก)"/>
      <sheetName val="F_อาคาร"/>
      <sheetName val="ปร.4(งานต้นทุน)"/>
      <sheetName val="ปริมาณงานอาคาร"/>
      <sheetName val="ปร.5(ข)"/>
      <sheetName val="ปร.4ข(ครุภัณฑ์)"/>
      <sheetName val="ปริมาณครุภัณฑ์"/>
      <sheetName val="ปร.4(พ)(อาคาร)"/>
      <sheetName val="ค่าวัสดุอาคาร(5)"/>
      <sheetName val="ราคาต่อหน่วย(6)"/>
      <sheetName val="Back Up งานอาคาร"/>
      <sheetName val="1.1Toll Island(06)"/>
      <sheetName val="1.2งานโครงเหล็กหลังคา(07)"/>
      <sheetName val="1.3งาน Roofing(08)"/>
      <sheetName val="1.4งานระบายน้ำ Toll PZ(09)"/>
      <sheetName val="1.5แผงกันฝน (10)"/>
      <sheetName val="2งานปรับปรุงห้องแบ็ต(11)"/>
      <sheetName val="3งานห้องน้ำและทางเดิน(12)"/>
      <sheetName val="ระบบ Fresh Air(13)"/>
      <sheetName val="งานไฟฟ้าชั่วคราว(14)"/>
      <sheetName val="ท่อร้อยสาย&amp;บ่อพักสายไฟ(15)"/>
      <sheetName val="Toll booth(16)"/>
      <sheetName val="SP wireway(16)"/>
      <sheetName val="ค่าติดตั้งอุปกรณ์ "/>
      <sheetName val="ค่าติดตั้งไฟฟ้า"/>
      <sheetName val="Back Up อุปกรณ์ไฟฟ้า"/>
      <sheetName val="Back Up ครุภัณฑ์"/>
      <sheetName val="Back Up ปริมาณงาน"/>
      <sheetName val="Sheet1"/>
      <sheetName val="Sheet1 (2)"/>
      <sheetName val="Sheet2"/>
      <sheetName val="สารบัญ"/>
      <sheetName val="ใบสรุปราคา"/>
      <sheetName val="ปร6"/>
      <sheetName val="ปร5"/>
      <sheetName val="ปร5ข"/>
      <sheetName val="ปร4_Bill1ดั้งเดิม"/>
      <sheetName val="ปร.4_Bill2"/>
      <sheetName val="ปร4พ"/>
      <sheetName val="ค่าใช้จ่ายพิเศษฯ"/>
      <sheetName val="ปร4_Bill1ปรับปรุง"/>
      <sheetName val="ปริมาณ"/>
      <sheetName val="ตารางราคาถอด F"/>
      <sheetName val="ใบคั่นหน้า1"/>
      <sheetName val="ใบคั่นBreakdown"/>
      <sheetName val="ใบคั่นสืบราคา"/>
      <sheetName val="B.O.Q. (Modified)"/>
      <sheetName val="ค่าฝึกอบรม"/>
      <sheetName val="Sheet4"/>
      <sheetName val="Sum Cross section"/>
      <sheetName val="KM.0+113-200"/>
      <sheetName val="KM.285-325"/>
      <sheetName val="SUM"/>
      <sheetName val="F1 - 3.50 x 4.20 x 2.50 m."/>
      <sheetName val="C-1"/>
      <sheetName val="C-2"/>
      <sheetName val="C-3"/>
      <sheetName val="C-4"/>
      <sheetName val="C-5"/>
      <sheetName val="C-6"/>
      <sheetName val="C-7"/>
      <sheetName val="C-8"/>
      <sheetName val="C-9"/>
      <sheetName val="C-10"/>
      <sheetName val="C-11"/>
      <sheetName val="C-12"/>
      <sheetName val="C-13"/>
      <sheetName val="C-14"/>
      <sheetName val="C-15"/>
      <sheetName val="C-16"/>
      <sheetName val="C-17"/>
      <sheetName val="C-18 ล่าสุด"/>
      <sheetName val="C-19 ล่าสุด"/>
      <sheetName val="1-C1"/>
      <sheetName val="2-C2_.. m"/>
      <sheetName val="3-C2_12.245 m"/>
      <sheetName val="4-C1_12.131 m"/>
      <sheetName val="5-C1_11.898 m"/>
      <sheetName val="6-C1_10.970 m"/>
      <sheetName val="7-C1_9.720 m"/>
      <sheetName val="8-C1_8.470 m"/>
      <sheetName val="9-C1_7.220 m"/>
      <sheetName val="10-C1_5.970 m"/>
      <sheetName val="CB1-2"/>
      <sheetName val="CB1-3"/>
      <sheetName val="CB1-4"/>
      <sheetName val="CB2-5"/>
      <sheetName val="CB1-6"/>
      <sheetName val="CB1-7"/>
      <sheetName val="CB1-8"/>
      <sheetName val="CB1-9"/>
      <sheetName val="CB1-10"/>
      <sheetName val="CONCRETE_CB1-2"/>
      <sheetName val="Crosshead CH1-9.00m."/>
      <sheetName val="CB1-1"/>
      <sheetName val="B1"/>
      <sheetName val="CB2"/>
      <sheetName val="CB1"/>
      <sheetName val="DECK SLAB TYPE S1-S18 KANCHANA"/>
      <sheetName val="S1-D2_28.00 M."/>
      <sheetName val="S2-D1 ถึง 3_30.00 M."/>
      <sheetName val="S4-D2_ถึง 5 30.00 M."/>
      <sheetName val="S6-D1 30.00 M. "/>
      <sheetName val="S7-D1 29.00 M."/>
      <sheetName val="S8-D1 27.00 M."/>
      <sheetName val="S9-D1 26.35 M."/>
      <sheetName val="S10-D2_28.25 M."/>
      <sheetName val="S11-D2_26.60 M."/>
      <sheetName val="S12-D1 ถึง 13 30.00 M."/>
      <sheetName val="S14-D2 ถึง 15 30.00 M."/>
      <sheetName val="S16-D1 ถึง 17 30.00 M."/>
      <sheetName val="S18-D2_28.00 M."/>
      <sheetName val="S19-D2_30.55 M."/>
      <sheetName val="S20-D2_29.88 M."/>
      <sheetName val="Abutment Pile"/>
      <sheetName val="Abutment RC Wall_12.133x52.50"/>
      <sheetName val="Abutment RC.Deck Slab_10x60"/>
      <sheetName val="Abutment RC Wall_10x60"/>
      <sheetName val="Aproach Slab Plan"/>
      <sheetName val="Bearing Unit_เหล็กเสริม"/>
      <sheetName val="Abutment_9.20x60.00 "/>
      <sheetName val="Abutment_7.00x4.35-สูง 4 M."/>
      <sheetName val="คอนกรีต-ไม้แบบ"/>
      <sheetName val="Square Pile"/>
      <sheetName val="Sheet3"/>
      <sheetName val="เปลี่ยนชื่อ"/>
      <sheetName val="GIRDER"/>
      <sheetName val="Bearing Pad"/>
      <sheetName val="Staff"/>
      <sheetName val="ปร4_Bill1 Order-บางแก้ว"/>
      <sheetName val="S.Back up"/>
      <sheetName val="Police"/>
      <sheetName val="P.Back up "/>
      <sheetName val="Toilet"/>
      <sheetName val="T.Back up"/>
      <sheetName val="tablecsi-06-54"/>
      <sheetName val="TABLE 9-1"/>
      <sheetName val="TABLE 9-2"/>
      <sheetName val="TABLE 9-3"/>
      <sheetName val="TABLE 9-3 (Old)"/>
      <sheetName val="TABLE 9-4"/>
      <sheetName val="TABLE 9-5"/>
      <sheetName val="อัตราการทำงาน"/>
      <sheetName val="TABLE 9-6"/>
      <sheetName val="Cover Way"/>
      <sheetName val="C.Back up"/>
      <sheetName val="Purlins"/>
      <sheetName val="Rafter"/>
      <sheetName val="Rafter (Diagonal)"/>
      <sheetName val="Post"/>
      <sheetName val="F1"/>
      <sheetName val="F2"/>
      <sheetName val="C1"/>
      <sheetName val="C2"/>
      <sheetName val="GB1-1"/>
      <sheetName val="GB1-3"/>
      <sheetName val="GB2-2"/>
      <sheetName val="GB3-A"/>
      <sheetName val="GB4,GB4',GB5-B,C"/>
      <sheetName val="GB4'-B.1"/>
      <sheetName val="GB6-1.1,2.1"/>
      <sheetName val="GB7-A.1"/>
      <sheetName val="ST1"/>
      <sheetName val="S1-S6"/>
      <sheetName val="RB1-A,B,C"/>
      <sheetName val="RB1-1,2,3"/>
      <sheetName val="RW1"/>
      <sheetName val="PARARET"/>
      <sheetName val="RS1-RS3"/>
      <sheetName val="RB2"/>
      <sheetName val="3 BOOTHS"/>
      <sheetName val="REINFORCEMENT FOOTING &amp; BARRIER"/>
      <sheetName val="EQ=1 m."/>
      <sheetName val="EQ=1.5 m."/>
      <sheetName val="6 BOOTHS"/>
      <sheetName val="STEEL FOOTING &amp; BARRIER"/>
      <sheetName val="STEEL EQ=1 m."/>
      <sheetName val="STEEL EQ=1.5 m."/>
      <sheetName val="STEEL EQ=2.0 m."/>
      <sheetName val="พื้น"/>
      <sheetName val="SUM "/>
      <sheetName val="Stair"/>
      <sheetName val="Footing1"/>
      <sheetName val="Footing2"/>
      <sheetName val="Column"/>
      <sheetName val="Note"/>
      <sheetName val="Inform"/>
      <sheetName val="กั้นหน้า"/>
      <sheetName val="ปร5_FLY"/>
      <sheetName val="ปร4_FLY"/>
      <sheetName val="หา FACTORF_FLY"/>
      <sheetName val="กราฟทำงาน_FLY"/>
      <sheetName val="Worktime_FLY"/>
      <sheetName val="ปร5Uturn"/>
      <sheetName val="ปร4Uturn"/>
      <sheetName val="ปร4.1Uturn"/>
      <sheetName val="unitcost_Uturn"/>
      <sheetName val="การหาค่า factor F"/>
      <sheetName val="ตาราง factor F"/>
      <sheetName val="หา FACTORF_UT"/>
      <sheetName val="unitcost_Fly"/>
      <sheetName val="unitcostรวม"/>
      <sheetName val="สรุปค่าเครื่องจักร+อะไหล่สึกหรอ"/>
      <sheetName val="กราฟทำงาน_Uturn"/>
      <sheetName val="Worktime_UTurn"/>
      <sheetName val="sorce"/>
      <sheetName val="สรุปOHCทาง"/>
      <sheetName val="สรุปOHCโครงสร้าง"/>
      <sheetName val="อัตราทำงาน"/>
      <sheetName val="Factor ดิน"/>
      <sheetName val="ค่าขนส่ง"/>
      <sheetName val="ตารางขนส่ง"/>
      <sheetName val="ตารางFACTOR Fทาง"/>
      <sheetName val="ตารางFACTOR Fสะพาน"/>
      <sheetName val="ค่าเครื่องจักร"/>
      <sheetName val="เริ่มต้น"/>
      <sheetName val="บทที่1"/>
      <sheetName val="DetailOHCโครงสร้าง"/>
      <sheetName val="วิธีคิดค่าขนส่ง"/>
      <sheetName val="Detailค่าเครื่องจักร"/>
      <sheetName val="บทที่3"/>
      <sheetName val="บทที่3(2)"/>
      <sheetName val="บทที่2(3)"/>
      <sheetName val="DetailOHCทาง"/>
      <sheetName val="จัดเครื่องจักรทาง"/>
      <sheetName val="อ้างอิง"/>
      <sheetName val="Bid3_2"/>
      <sheetName val="Bid3_1"/>
      <sheetName val="เปรียบเทียบราคาไฟฟ้า"/>
      <sheetName val="คำนำ"/>
      <sheetName val="หัวเรื่อง"/>
      <sheetName val="ปก"/>
      <sheetName val="เอกสารสัมพันธ์"/>
      <sheetName val="ขั้นตอน"/>
      <sheetName val="ราคาต่อหน่วย 1.1_1"/>
      <sheetName val="ราคาต่อหน่วย 1.1_2"/>
      <sheetName val="ราคาวัสดุหมวด 1"/>
      <sheetName val="แผนที่แหล่งวัสดุ"/>
      <sheetName val="ราคาวัสดุก่อสร้างทั่วไป"/>
      <sheetName val="RUN เลขหน้า ITEM"/>
      <sheetName val="ค่าขนส่งวัสดุ"/>
      <sheetName val="ตารางค่า F"/>
      <sheetName val="ตารางค่าดำเนินการ"/>
      <sheetName val="1.รายละเอียด"/>
      <sheetName val="3.หลักเกณฑ์"/>
      <sheetName val="หลักเกณฑ์A"/>
      <sheetName val="4.ข้อมูลเบื้องต้น"/>
      <sheetName val="5.ระยะขนส่ง(2)"/>
      <sheetName val="ระยะทางเฉลี่ย"/>
      <sheetName val="ตัวแปรค่าขนส่ง"/>
      <sheetName val="6.ข้อมูลวัสดุ-ค่าดำเนิน"/>
      <sheetName val="7.ข้อมูลงานCon+ไม้แบบ"/>
      <sheetName val="8.ข้อมูลงานไม้แบบ+งานทั่วไป"/>
      <sheetName val="9.ตารางเปรียบเทียบราคาไม้"/>
      <sheetName val="10.ค่า F"/>
      <sheetName val="Fกรรมการ"/>
      <sheetName val="B.O.Q"/>
      <sheetName val="B.O.Q ต้นทุนกรรมการ"/>
      <sheetName val="B.O.Q ราคากลาง"/>
      <sheetName val="หมายเหตุ."/>
      <sheetName val="1.1Removal-1.5 RE. PIPE +1.7"/>
      <sheetName val="1.17Milling"/>
      <sheetName val="2.1CLEAR-2.2.5 SOFT MAT"/>
      <sheetName val="2.3.1 EARTH EMB.-2.3.7BERM"/>
      <sheetName val="2.4.2 SELECTED"/>
      <sheetName val="3.1.1 SUBBASE - 3.7 RECYCLING"/>
      <sheetName val="4.1.1 PRIME-4.2.2 DOUBLE"/>
      <sheetName val="4.4.1 LEVELLING-4.4.6 MODIFI"/>
      <sheetName val="4.9.1ผิวคอนกรีต"/>
      <sheetName val="4.9.2 EXP.Joint-4.9.6 EDGE JOIN"/>
      <sheetName val="5.1.1-5.1.2 NEW&amp;WIDENING BRIDGE"/>
      <sheetName val="BOX G.+I G.+PLANK G.+เสาเข็ม65"/>
      <sheetName val="5.1.4 BRIDGE APPRO"/>
      <sheetName val="5.2.1  NEW  R.C. BOX  "/>
      <sheetName val="5.1.5 BEARING UNIT"/>
      <sheetName val="5.1(7)สะพานคนเดินข้ามrow60"/>
      <sheetName val="5.4.2BOXCULVERT"/>
      <sheetName val="5.3RC. PIPE"/>
      <sheetName val="6.1.1 SLOPE-6.1.20"/>
      <sheetName val="6.3.1.6-7 MH. TYPE B"/>
      <sheetName val="6.3.3.2 DROP TYPE II FOR 0.6 "/>
      <sheetName val="6.3.4REC. PIPE+HWD. 6.3.5"/>
      <sheetName val="6.3.7.1 R.C.DITCH TYPE A"/>
      <sheetName val="6.3.8.2RC DITCH TYPE B "/>
      <sheetName val="6.3.12.1TYPE I+TYPE II"/>
      <sheetName val="6.3(14.1 - 14.3)REWALL"/>
      <sheetName val="6.3.13.4.1 H 1.01-2.00"/>
      <sheetName val="6.3.13.4.2 H 2.01-3.00"/>
      <sheetName val="6.3(14)RC DRAIN OUTLET"/>
      <sheetName val="6.4.1CURB &amp; GUTTER -6.4.4MOUNTA"/>
      <sheetName val="6.4.5.1 BARRIER TYPE I"/>
      <sheetName val="6.4.6.1 APP. TYPE A"/>
      <sheetName val="6.5.1 SLAB BLOCK 0.4 X 0.4"/>
      <sheetName val="6.5.3 PLAINCONCRETESLAB"/>
      <sheetName val="6.6.SODDING+6.7.1TOPSOIL"/>
      <sheetName val="6.8.1 W-GUARD"/>
      <sheetName val="6.10.1GUIDE P. - 6.10.4 REFLEX."/>
      <sheetName val="6.11.1แผ่นป้าย - 6.11.2.2เสา"/>
      <sheetName val="6.11.3.1 MOUNTING ON STEEL TRUS"/>
      <sheetName val="6.11.4.1 STEEL POLE"/>
      <sheetName val="6.11.4.2 STEEL POLE "/>
      <sheetName val="6.11.5.1-3 STEEL TRUSS"/>
      <sheetName val="6.11.6.1STEEL  TRUSS TYPE II"/>
      <sheetName val="6.11.6.2 FOUNDATION  TYPE II"/>
      <sheetName val="6.12.1เสาไฟกิ่งเดี่ยว 9ม.  "/>
      <sheetName val="6.12.2เสาไฟกิ่งคู่ 9ม."/>
      <sheetName val="6.12.(5)LT. ON ELECTRIC POLE"/>
      <sheetName val="6.12(7)2-40 WATTS FLUOR."/>
      <sheetName val="6.12.10RE. SINGLE+DOUBLE"/>
      <sheetName val="6.13.1.1-1.2 TRAFFIC SIGNAL"/>
      <sheetName val="6.12.4เสาไฟกิ่งคู่ 12ม."/>
      <sheetName val="6.14(1)FLASHING"/>
      <sheetName val="6.14(3) IMPROVE. OF EX.FLASING"/>
      <sheetName val="6.12.5 HIGH  MAST 20 M."/>
      <sheetName val="6.12.71-150watts"/>
      <sheetName val="6.15 MARKING"/>
      <sheetName val="6.15.4ROADSTUD "/>
      <sheetName val="6.17 BARRICADE"/>
      <sheetName val="6.19Bridge Drainage"/>
      <sheetName val="6.19.4 CATCH BASIN"/>
      <sheetName val="6.17.1BUS STOP TY. A-6.17.6TY.F"/>
      <sheetName val="6.18.1.1-6.18.1.17 TREE PLANING"/>
      <sheetName val="7.TRAFFIC"/>
      <sheetName val="ITEM สุดท้าย"/>
      <sheetName val="ตรวจสอบปริมาณงาน+แก้ไขแล้ว"/>
      <sheetName val="ปิดท้าย"/>
      <sheetName val="แก้ไขแล้ว"/>
      <sheetName val="3.หลักเกณฑ์(3.1)"/>
      <sheetName val="4.1ค่าสำรวจความเรียบ(IRI)"/>
      <sheetName val="6.18.4NUANNOI"/>
      <sheetName val="4.2ค่าตรวจความปลอดภัยทางถนน"/>
      <sheetName val="สะพานเบี่ยง +MULTI BEAM"/>
      <sheetName val="5.1(7)สะพานคนเดินข้าม"/>
      <sheetName val="รายละเอียด สะพานคนเดินข้าม (2)"/>
      <sheetName val="5.2.2  EXTENSION  R.C. BOX "/>
      <sheetName val="6.3.1.10 NEW  M.H."/>
      <sheetName val="6.3.1.8 MODIFI  M.H.1.00"/>
      <sheetName val="6.3.1.9 MODIFI  M.H.1.20"/>
      <sheetName val="6.3.3.1 DROP TYPE I FOR 1.00 "/>
      <sheetName val="6.3.6.1WINGWALL+6.3.6.12"/>
      <sheetName val="6.3.11 R.C.U-DITCH "/>
      <sheetName val="6.11.3.2 MOUNTING  AT BRIDGE"/>
      <sheetName val="6.12.5.3  HIGH MAST 30.00 M."/>
      <sheetName val="6.3.3.1.2 DROP TYPE I"/>
      <sheetName val="6.3.1.7 MODIFI. OF MH."/>
      <sheetName val="6.2.1 PERFORATE+6.2.2 ROCK FILL"/>
      <sheetName val="6.3.7 INTERCEPTOR+6.3.9 GUTTER"/>
      <sheetName val="6.3.14.5 CANTILIVER RE."/>
      <sheetName val="6.4.5.1BARRIER TYPE 1"/>
      <sheetName val="6.8.3.4 BARRIER AT BRIDGE APP."/>
      <sheetName val="6.12.3เสาไฟกิ่งเดี่ยว 12ม. "/>
      <sheetName val="6.12.10.3RELO.HIGH MAST 20 M "/>
      <sheetName val="4.10.5 - 4.11 "/>
      <sheetName val="5.2.3.1 R.C. BOX SIDE DRAIN"/>
      <sheetName val="5.2.3.2 R.C MH.INCLUDE  "/>
      <sheetName val="5.5new  concrete  fences"/>
      <sheetName val="6.3.3.1.5 DROP TYPE I"/>
      <sheetName val="6.3.8.2 R.C.DITCH TYPE B"/>
      <sheetName val="6.8...RELO. W-GUARD"/>
      <sheetName val="ITEMที่ตรวจสอบปริมาณแล้ว "/>
      <sheetName val="6.11.5.2 SPEAD FOOTING"/>
      <sheetName val="6.13.1.2 TRAFFIC SIGNAL "/>
      <sheetName val="ITEM ที่ยังไม่เคยทำ"/>
      <sheetName val="190"/>
      <sheetName val="6.2"/>
      <sheetName val="6"/>
      <sheetName val="ปร4"/>
      <sheetName val="หา FACTORF"/>
      <sheetName val="5.1"/>
      <sheetName val="OHCทาง"/>
      <sheetName val="SUMMARY (K)"/>
      <sheetName val="SumTB (K)"/>
      <sheetName val="BOQ(K) "/>
      <sheetName val="Sumcode(K)"/>
      <sheetName val="MAT. &amp; LABOUR RATE(K)"/>
      <sheetName val="EQ. RATE (K)"/>
      <sheetName val="ESTIMATE (K)"/>
      <sheetName val="BOQ(ITD&amp;SRT)"/>
      <sheetName val="Sumcode(ITD&amp;SRT)"/>
      <sheetName val="code0"/>
      <sheetName val="BOQ(SRT)"/>
      <sheetName val="parts"/>
      <sheetName val="ปะหน้า"/>
      <sheetName val="ราคาF6 chack"/>
      <sheetName val="ราคาF6"/>
      <sheetName val="SPK1"/>
      <sheetName val="NBR2"/>
      <sheetName val="PM7"/>
      <sheetName val="BPU 2"/>
      <sheetName val="KBN"/>
      <sheetName val="SLG"/>
      <sheetName val="PCT"/>
      <sheetName val="STW"/>
      <sheetName val="MAG"/>
      <sheetName val="BKW"/>
      <sheetName val="BLN"/>
      <sheetName val="KTN"/>
      <sheetName val="BBT2"/>
      <sheetName val="Form อนุมัติสั่งซื้อ"/>
      <sheetName val="Data_Base"/>
      <sheetName val="Sub-Data_Base"/>
      <sheetName val="Query"/>
      <sheetName val="ข้อต่อ PVC แม่กลอง"/>
      <sheetName val="ข้อต่อ PVC บางบัวทอง 2"/>
      <sheetName val="ข้อต่อ PVC ขจรวิทย์"/>
      <sheetName val="ข้อต่อ PVC เสมาฟ้าคราม"/>
      <sheetName val="ข้อต่อ PVC แพรกษา14"/>
      <sheetName val="ข้อต่อ  PVC ลาดหลุมแก้ว"/>
      <sheetName val="บางเขน2คลองถนน"/>
      <sheetName val="บางคูวัด"/>
      <sheetName val="บางใหญ่ซิตี้"/>
      <sheetName val="กันตนา"/>
      <sheetName val="บางปู3"/>
      <sheetName val="วัดนครชื่นชุ่ม"/>
      <sheetName val="คู้บอน"/>
      <sheetName val="ท่าตำหนัก"/>
      <sheetName val="cycle time"/>
      <sheetName val="Budgetโครงการ"/>
      <sheetName val="สรุป Budgetโครงการ"/>
      <sheetName val="Price ทั้งหมด"/>
      <sheetName val="Price งานอาคาร"/>
      <sheetName val="Price งานภายนอก"/>
      <sheetName val="Material Schedule"/>
      <sheetName val="Manpower"/>
      <sheetName val="Project Schedule  "/>
      <sheetName val="สรุป Budgetโครงการ(ทำจริง)"/>
      <sheetName val="เปรียบเทียบ Tender และ Budget"/>
      <sheetName val="Summary Budget"/>
      <sheetName val="Summary Budget ITD"/>
      <sheetName val=" Budget by Subjob "/>
      <sheetName val="Manpower &amp; Equpment"/>
      <sheetName val="Summary TI"/>
      <sheetName val="Summary"/>
      <sheetName val="Sum_ห้องกลาง "/>
      <sheetName val="Str-ห้องกลาง"/>
      <sheetName val="Arc-ห้องกลาง"/>
      <sheetName val="SAN-ห้องกลาง"/>
      <sheetName val="EE-ห้องกลาง"/>
      <sheetName val="Sum_ริมปิด"/>
      <sheetName val="Str-ริมปิด"/>
      <sheetName val="Arc-ริมปิด"/>
      <sheetName val="SAN-ริมปิด"/>
      <sheetName val="EE-ริมปิด"/>
      <sheetName val="Sum_ริมเปิด"/>
      <sheetName val="Str-ริมเปิด"/>
      <sheetName val="Arc-ริมเปิด"/>
      <sheetName val="SAN-ริมเปิด"/>
      <sheetName val="EE-ริมเปิด"/>
      <sheetName val="Str.เปรียบเทียบปริมาณ"/>
      <sheetName val="Arc เปรียบเทียบ"/>
      <sheetName val="SAN เปรียบเทียบ"/>
      <sheetName val="EE เปรียบเทียบ"/>
      <sheetName val="Civil"/>
      <sheetName val="Architect"/>
      <sheetName val="Sanitary"/>
      <sheetName val="Electrical"/>
      <sheetName val="Mechanical"/>
      <sheetName val="Fire"/>
      <sheetName val="Lift"/>
      <sheetName val="Management"/>
      <sheetName val="สรุป"/>
      <sheetName val="bq"/>
      <sheetName val="ชี้แจงราคา cape seal"/>
      <sheetName val="uc1"/>
      <sheetName val="select"/>
      <sheetName val="สรุปประเมิน"/>
      <sheetName val="งานที่เหลือ"/>
      <sheetName val="ปรับลดงาน"/>
      <sheetName val="ประเมิน"/>
      <sheetName val="A"/>
      <sheetName val="Cal Fto"/>
      <sheetName val="Cover"/>
      <sheetName val="Scenario Summary"/>
      <sheetName val="Coal Price"/>
      <sheetName val="Diesel Price"/>
      <sheetName val="Sen-Prod"/>
      <sheetName val="Sen-Price"/>
      <sheetName val="Sen-strip"/>
      <sheetName val="Sen-Oper"/>
      <sheetName val="Sen-Budget"/>
      <sheetName val="Sen-Lev"/>
      <sheetName val="Sen-Interest"/>
      <sheetName val="Assumptions"/>
      <sheetName val="Sum-Sensitivity"/>
      <sheetName val="Fin Stat"/>
      <sheetName val="CAPEX"/>
      <sheetName val="Chart-Project Costs"/>
      <sheetName val="Debt"/>
      <sheetName val="Rev"/>
      <sheetName val="Opex"/>
      <sheetName val="Cement Price"/>
      <sheetName val="test"/>
      <sheetName val="Sen_Dispatch"/>
      <sheetName val="Sen_Coal Price"/>
      <sheetName val="Sen_MW"/>
      <sheetName val="Graph_Summary"/>
      <sheetName val="EGAT Data"/>
      <sheetName val="CAPEX-USD"/>
      <sheetName val="Cost"/>
      <sheetName val="Price"/>
      <sheetName val="Cost Estimate"/>
      <sheetName val="Basis of Cost"/>
      <sheetName val="Oper_ Exp#4"/>
      <sheetName val="Fin Stat#4"/>
      <sheetName val="#REF"/>
      <sheetName val="Correction"/>
      <sheetName val="Raw Advisory Fees"/>
      <sheetName val="RAW Port&amp;Railway CAPEX"/>
      <sheetName val="RAW Port CAPEX"/>
      <sheetName val="RAW Railway CAPEX"/>
      <sheetName val="RAW Container&amp;Cargo CAPEX"/>
      <sheetName val="RAW Port OPEX"/>
      <sheetName val="RAW Railway OPEX"/>
      <sheetName val="Throughput"/>
      <sheetName val="1.1CAPEX Port&amp;Railway"/>
      <sheetName val="1.1Rev Port&amp;Railway"/>
      <sheetName val="2.1Opex Port&amp;Railway"/>
      <sheetName val="3.1Debt Port&amp;Railway"/>
      <sheetName val="4.1Fin Stat Port&amp;Railway"/>
      <sheetName val="Summary - Results Port&amp;Railway"/>
      <sheetName val="Memo Unit Profit Port &amp; Railway"/>
      <sheetName val="Memo Unit Profit Consolidate"/>
      <sheetName val="Simple model I"/>
      <sheetName val="ppt-Investment cost"/>
      <sheetName val="Memo revised comparison"/>
      <sheetName val="Sensitivity"/>
      <sheetName val="Reports"/>
      <sheetName val="PrintOp"/>
      <sheetName val="Inputs"/>
      <sheetName val="Contingency Funding"/>
      <sheetName val="Graphs"/>
      <sheetName val="IDC"/>
      <sheetName val="Drawdown Schedule"/>
      <sheetName val="ECA Eligible Costs"/>
      <sheetName val="Revenue"/>
      <sheetName val="Depreciation"/>
      <sheetName val="DebtService"/>
      <sheetName val="P&amp;L"/>
      <sheetName val="IDC - Delay"/>
      <sheetName val="CashFlow"/>
      <sheetName val="BS"/>
      <sheetName val="IRR"/>
      <sheetName val="IRR-Adj"/>
      <sheetName val="Graphs inputs"/>
      <sheetName val="????F6"/>
      <sheetName val="field"/>
      <sheetName val="mosr"/>
      <sheetName val="most"/>
      <sheetName val="mosl"/>
      <sheetName val="Main"/>
      <sheetName val="Sub Est"/>
      <sheetName val="Est Sum"/>
      <sheetName val="ECS CCS"/>
      <sheetName val="Solidity"/>
      <sheetName val="DOW-Spec"/>
      <sheetName val="Cashflow Fig"/>
      <sheetName val="Price Split"/>
      <sheetName val="Currency"/>
      <sheetName val="M&amp;T Assumptions"/>
      <sheetName val="M&amp;T Total"/>
      <sheetName val="M&amp;T Proj Man-Eng"/>
      <sheetName val="M&amp;T Site"/>
      <sheetName val="Commodities"/>
      <sheetName val="Equip-Manuf-Erect-Ins"/>
      <sheetName val="Delsummor"/>
      <sheetName val="Index"/>
      <sheetName val="KO4212Registry"/>
      <sheetName val="KP1600 REV.B."/>
      <sheetName val="KP1600 REV.A-2"/>
      <sheetName val="KP1600 REV.1"/>
      <sheetName val="A-D AREA. REV.2"/>
      <sheetName val="臨時電氣工程估價"/>
      <sheetName val="KP1590_E"/>
      <sheetName val="化 十 建 NEW QUTO."/>
      <sheetName val="P1"/>
      <sheetName val="Cash Flow"/>
      <sheetName val="Budget"/>
      <sheetName val="Estimate cost"/>
      <sheetName val="แผนงาน"/>
      <sheetName val="แผนงาน (2)"/>
      <sheetName val="แผนจ่ายเงิน"/>
      <sheetName val="แผนงานแต่ละตอน"/>
      <sheetName val="cov-estimate"/>
      <sheetName val="S300_GD1"/>
      <sheetName val="S300-GD2"/>
      <sheetName val="wgts"/>
      <sheetName val="last"/>
      <sheetName val="HQ-TO"/>
      <sheetName val="TOM-SUM(COLUMN)"/>
      <sheetName val="TOM-SUM(COLUMN)-2"/>
      <sheetName val="TOM (sort)(COLUMN)-2"/>
      <sheetName val="SOM(COLUMN)-2"/>
      <sheetName val="Detail Fab (COLUMN)-2"/>
      <sheetName val="Notes"/>
      <sheetName val="BQ(Piping)"/>
      <sheetName val="BQ(Fire_Fighting)"/>
      <sheetName val="PipWT"/>
      <sheetName val="Piping"/>
      <sheetName val="SI"/>
      <sheetName val="measure"/>
      <sheetName val="dwg"/>
      <sheetName val="0101"/>
      <sheetName val="표지"/>
      <sheetName val="#5,6 매입 전선관"/>
      <sheetName val="#5,6 매입 접지"/>
      <sheetName val="EQ"/>
      <sheetName val="5&amp;c,6tray"/>
      <sheetName val="#5,6 노출 전선관 "/>
      <sheetName val="EDB"/>
      <sheetName val="LTGFD"/>
      <sheetName val="Cable"/>
      <sheetName val="TERMINATION"/>
      <sheetName val="E3"/>
      <sheetName val="#5,6tube (2)"/>
      <sheetName val="계기"/>
      <sheetName val="COMM"/>
      <sheetName val="첨1건물별공사계획 (2)"/>
      <sheetName val="C3"/>
      <sheetName val="RecoveredExternalLink1"/>
      <sheetName val="ข้อมูลทั่วไป"/>
      <sheetName val="สารบัญหัวข้อการเบิกจ่าย"/>
      <sheetName val="ปร4-1"/>
      <sheetName val="หา FACTOR F"/>
      <sheetName val="ตารางFACTOR Fโครงสร้าง"/>
      <sheetName val="unitcost"/>
      <sheetName val="FACTOR - F"/>
      <sheetName val="กราฟทำงาน"/>
      <sheetName val="เวลาทำงาน (1)"/>
      <sheetName val="แหล่งวัสดุ"/>
      <sheetName val="ค่าดำเนินการ"/>
      <sheetName val="ค่าขนส่ง 1"/>
      <sheetName val="ค่าขนส่ง 1(ต่อ)"/>
      <sheetName val="ดำเนินการ"/>
      <sheetName val="ดำเนินการ (เดิม)"/>
      <sheetName val="bf"/>
      <sheetName val="boq-bf"/>
      <sheetName val="การคิดค่า"/>
      <sheetName val="ขนส่งพ่วง"/>
      <sheetName val="ขนส่งพ่วง(ต่อ)"/>
      <sheetName val="บทที่2(1)"/>
      <sheetName val="บทที่2(2)"/>
      <sheetName val="บทที่2(4)"/>
      <sheetName val="บทที่2(6)"/>
      <sheetName val="บทที่2(7)"/>
      <sheetName val="bonusL"/>
      <sheetName val="BOQ"/>
      <sheetName val="Civil-Arch Work"/>
      <sheetName val="BK.Eq&amp;Labour"/>
      <sheetName val="BK Unit Rate"/>
      <sheetName val="ปริมาณวัสดุ"/>
      <sheetName val="ปริมาณรวม"/>
      <sheetName val="covere"/>
      <sheetName val="External"/>
      <sheetName val="ตัดแบ่งกม.ส่งพี่หนุ่ม"/>
      <sheetName val="ตัดแบ่งกม.ส่งพี่หนุ่ม (2)"/>
      <sheetName val="สรุปราคาของพี่วีระ"/>
      <sheetName val="ส่งพี่วินัย"/>
      <sheetName val="รายละเอียดโครงการ"/>
      <sheetName val="สรุปรายงาน"/>
      <sheetName val="รายการงานของโครงการ"/>
      <sheetName val="รายการทั้งหมด"/>
      <sheetName val="ข้อมูลเบื้องต้น"/>
      <sheetName val="ท่อระบายน้ำ"/>
      <sheetName val="5-2"/>
      <sheetName val="Unit cost"/>
      <sheetName val="6 (2)"/>
      <sheetName val="back up"/>
      <sheetName val="7.1"/>
      <sheetName val="7.2"/>
      <sheetName val="สรุปค่าขนส่ง"/>
      <sheetName val="ค่าขนส่ง-1"/>
      <sheetName val="ค่าดำเนินการ+ค่าเสื่อมราคา"/>
      <sheetName val="ตารางค่าขนส่ง"/>
      <sheetName val="ตาราง Factor F งานทาง"/>
      <sheetName val="ตาราง Factor F สะพาน_ท่อเหลี่ยม"/>
      <sheetName val="ตาราง Factor F อาคาร"/>
      <sheetName val="F ฝนตกชุก"/>
      <sheetName val="ข้อมูลวัสดุและค่าดำเนินการ"/>
      <sheetName val="concrete&amp;งานไม้แบบ"/>
      <sheetName val="ราคาวัสดุ"/>
      <sheetName val="ข้อมูลวัสดุค่าดำเนินการ"/>
      <sheetName val="ค่าแรงต่อหน่วย"/>
      <sheetName val="ส่วนขยายและค่ายุบตัว"/>
      <sheetName val="backup ค่าของงานโครงสร้าง"/>
      <sheetName val="ค่าขนส่งทางทะเล"/>
      <sheetName val="Worksheet"/>
      <sheetName val="data"/>
      <sheetName val="table 1"/>
      <sheetName val="table 2"/>
      <sheetName val="table_single"/>
      <sheetName val="table_multiple"/>
      <sheetName val="kkkkk"/>
      <sheetName val="XXXXXX"/>
      <sheetName val="000000"/>
      <sheetName val="กราฟ 60LT  (2)"/>
      <sheetName val="กราฟ 60LT "/>
      <sheetName val="กราฟ 57RT "/>
      <sheetName val="กราฟ 57LT "/>
      <sheetName val="กราฟ 56RT"/>
      <sheetName val="กราฟ 56LT"/>
      <sheetName val="กราฟ 54RT"/>
      <sheetName val="กราฟ 54LT"/>
      <sheetName val="ระยะทางขนส่ง"/>
      <sheetName val="งวดงาน"/>
      <sheetName val="กราฟ"/>
      <sheetName val="แผนปฎิบัติงาน (2)"/>
      <sheetName val="ปริมาณงานทำเอง"/>
      <sheetName val="เครื่องจักร"/>
      <sheetName val="วัสดุ  "/>
      <sheetName val="หน้า 6 "/>
      <sheetName val="หน้า 5"/>
      <sheetName val="หน้า 4"/>
      <sheetName val="หน้าที่ 3"/>
      <sheetName val="หน้าที่2"/>
      <sheetName val="ข้อมูล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XXXXX"/>
      <sheetName val="CABLE BOM"/>
      <sheetName val="DEAE"/>
      <sheetName val="GAS"/>
      <sheetName val="GEN"/>
      <sheetName val="COP"/>
      <sheetName val="CHEM"/>
      <sheetName val="SAM"/>
      <sheetName val="DEM"/>
      <sheetName val="BLR5"/>
      <sheetName val="BLR4"/>
      <sheetName val="BLR3"/>
      <sheetName val="BLR2"/>
      <sheetName val="BLR 1"/>
      <sheetName val="LITF"/>
      <sheetName val="EE-SIMC (2)"/>
      <sheetName val="Total Cost"/>
      <sheetName val="Maintenance Cost"/>
      <sheetName val="Section1_(Epsilon)"/>
      <sheetName val="Section1  (EPS 2)"/>
      <sheetName val="Section2  (Tesco)"/>
      <sheetName val="Section3_(mindway)"/>
      <sheetName val="Cut-Fill Vol Section 1"/>
      <sheetName val="Cut-Fill Vol Section 2"/>
      <sheetName val="Cut-Fill Vol Section 3 "/>
      <sheetName val="เงื่อนไข"/>
      <sheetName val="ITEM"/>
      <sheetName val="material cost"/>
      <sheetName val="สะพาน 10 ม."/>
      <sheetName val="สะพาน 20 ม"/>
      <sheetName val="สะพาน 30-40 ม"/>
      <sheetName val="Balance Cantiliv"/>
      <sheetName val="Earth Work"/>
      <sheetName val="Add &amp; Change Work"/>
      <sheetName val="Separate at Border Line"/>
      <sheetName val="sum_cost"/>
      <sheetName val="conc_form"/>
      <sheetName val="factor"/>
      <sheetName val="Building"/>
      <sheetName val="AC REDUCED 1"/>
      <sheetName val="SAN REDUCED 1"/>
      <sheetName val="เตรียมการ"/>
      <sheetName val="โครงสร้าง"/>
      <sheetName val="สถาปัตย์"/>
      <sheetName val="Summaryไฟฟ้า"/>
      <sheetName val="งานระบบไฟฟ้า"/>
      <sheetName val="san"/>
      <sheetName val="ใบปะหน้า"/>
      <sheetName val="แผนงานรวม"/>
      <sheetName val="ขั้นตอนการทำงาน"/>
      <sheetName val="ผังองค์กร"/>
      <sheetName val="ผังสำนักงาน&amp;Site"/>
      <sheetName val="แผนตำแหน่ง Site Office"/>
      <sheetName val="เครื่องมือเครื่องจักร"/>
      <sheetName val="ผู้รับเหมาช่วง"/>
      <sheetName val="มาตราการป้องกันความปลอดภัย"/>
      <sheetName val="LT-COV-016"/>
      <sheetName val="สรุป COV.016"/>
      <sheetName val="cov-016"/>
      <sheetName val="ES"/>
      <sheetName val="LT-COV-019"/>
      <sheetName val="สรุป COV.019"/>
      <sheetName val="cov-019"/>
      <sheetName val="backup  "/>
      <sheetName val="LT-COV-004"/>
      <sheetName val="สรุป COV.004"/>
      <sheetName val="cov-013"/>
      <sheetName val="LT-COV-AR-003 "/>
      <sheetName val="สรุป COV.AR-003 "/>
      <sheetName val="cov-AR003 "/>
      <sheetName val="ES-CEILING "/>
      <sheetName val="LT-COV-AR-004"/>
      <sheetName val="สรุป COV.AR-004"/>
      <sheetName val="cov-AR004"/>
      <sheetName val="ES.Skirt"/>
      <sheetName val="0.2M&amp;L"/>
      <sheetName val="Arch"/>
      <sheetName val="Struc"/>
      <sheetName val="San "/>
      <sheetName val="Eletric"/>
      <sheetName val="AirCon"/>
      <sheetName val="4สรุปงบประมาณSub"/>
      <sheetName val="A_BOQ_เตรียมการ"/>
      <sheetName val="B1_BOQ_St.อาคาร A"/>
      <sheetName val="B2_BOQ_ARTCH A"/>
      <sheetName val="C1_BOQ_St.อาคาร B"/>
      <sheetName val="C2_BOQ_ARTCH B"/>
      <sheetName val="D1_BOQ_St.อาคาร C"/>
      <sheetName val="D2_BOQ_ARTCH C"/>
      <sheetName val="BOQ งานระบบ อาคาร A     "/>
      <sheetName val="BOQ งานระบบ อาคาร B"/>
      <sheetName val="BOQ งานระบบ อาคาร C"/>
      <sheetName val="BOQ งานระบบ ส่วนกลาง"/>
      <sheetName val="E_BOQ_รั้ว"/>
      <sheetName val="F_BOQ_ถนน"/>
      <sheetName val="Update"/>
      <sheetName val="Driver Linac Layout"/>
      <sheetName val="BOX Cryostat Details"/>
      <sheetName val="Magnet Details"/>
      <sheetName val="Detail"/>
      <sheetName val="Schedule"/>
      <sheetName val="Pricing"/>
      <sheetName val="Warn-User"/>
      <sheetName val="Preliminaries"/>
      <sheetName val="Equip Hire"/>
      <sheetName val="Excavator"/>
      <sheetName val="Steel"/>
      <sheetName val="Concrete"/>
      <sheetName val="Bricklayer"/>
      <sheetName val="Carpenter"/>
      <sheetName val="Plumber"/>
      <sheetName val="Glazier"/>
      <sheetName val="Plasterer"/>
      <sheetName val="Tiler"/>
      <sheetName val="Paint"/>
      <sheetName val="Cabinets"/>
      <sheetName val="Heating"/>
      <sheetName val="Landscape"/>
      <sheetName val="Misc"/>
      <sheetName val="Finish"/>
      <sheetName val="Vary"/>
      <sheetName val="SH-A"/>
      <sheetName val="SH-B"/>
      <sheetName val="SH-C"/>
      <sheetName val="SH-D"/>
      <sheetName val="SH-E"/>
      <sheetName val="SH-F"/>
      <sheetName val="SH-G"/>
      <sheetName val="EE-ยกเลิก"/>
      <sheetName val="boqair"/>
      <sheetName val="Bill No.1"/>
      <sheetName val="BIG-C"/>
      <sheetName val="VITHEETHEP"/>
      <sheetName val="Bill No. 2 - Carpark"/>
      <sheetName val="ANALYSIS"/>
      <sheetName val="resource1"/>
      <sheetName val="SH_A"/>
      <sheetName val="SH_B"/>
      <sheetName val="SH_C"/>
      <sheetName val="SH_D"/>
      <sheetName val="SH_E"/>
      <sheetName val="SH_F"/>
      <sheetName val="SH_G"/>
      <sheetName val="สรุปราคา"/>
      <sheetName val="A-หมวดค่าใช้จ่ายฯ"/>
      <sheetName val="B-หมวดงานรื้อถอน"/>
      <sheetName val="C-หมวดงานตกแต่งภายใน"/>
      <sheetName val="FR"/>
      <sheetName val="R.C. sum"/>
      <sheetName val="formwork"/>
      <sheetName val="structure steel"/>
      <sheetName val="R.C."/>
      <sheetName val="Letter"/>
      <sheetName val="Section_1 "/>
      <sheetName val="Report"/>
      <sheetName val="Plysheet_Section_2"/>
      <sheetName val="FS"/>
      <sheetName val="5_ MES System_PR28"/>
      <sheetName val="5_ MES System_PR30"/>
      <sheetName val="1_PI"/>
      <sheetName val="2_MBW"/>
      <sheetName val="3_1_EW"/>
      <sheetName val="3_2_EWP"/>
      <sheetName val="3_3_AL"/>
      <sheetName val="4_1_ID_Resi"/>
      <sheetName val="4_2_ID_Resi_Semi"/>
      <sheetName val="4_3_ID_Resi_Full"/>
      <sheetName val="4_4_ID_Public"/>
      <sheetName val="4_5_Retail_Area"/>
      <sheetName val="6_1_Lifts (PR28)"/>
      <sheetName val="6_1_Lifts (PR30)"/>
      <sheetName val="9_NSC"/>
      <sheetName val="10_Direct"/>
      <sheetName val="Section_3"/>
      <sheetName val="Section_4"/>
      <sheetName val="Section_5"/>
      <sheetName val="Section_6"/>
      <sheetName val="Cover_2"/>
      <sheetName val="6_2"/>
      <sheetName val="Pil"/>
      <sheetName val="ราคาต่อตร.ม."/>
      <sheetName val="T.1.S(2)"/>
      <sheetName val="T.2.S(2)"/>
      <sheetName val="T.1.A"/>
      <sheetName val="T.1.A (2)"/>
      <sheetName val="T.1.B"/>
      <sheetName val="T.1.B (2)"/>
      <sheetName val="sum-ac"/>
      <sheetName val="boq-ac"/>
      <sheetName val="Sum-SAN"/>
      <sheetName val="sum-ee"/>
      <sheetName val="boq-ee"/>
      <sheetName val="Fl"/>
      <sheetName val="ใบปะขออนุมัติ "/>
      <sheetName val="แยก PS KS"/>
      <sheetName val="Input Summary"/>
      <sheetName val="ที่ดินเซ็นต์สัญญาปี 53"/>
      <sheetName val="Cash Flow PFB"/>
      <sheetName val="Finance_PFB"/>
      <sheetName val="Fin Ratio"/>
      <sheetName val="Fin App (2)"/>
      <sheetName val="K PFB"/>
      <sheetName val="Construction Cost_KS 2.0%"/>
      <sheetName val="แผนที่"/>
      <sheetName val="Conclusion"/>
      <sheetName val="GD 20.5.54"/>
      <sheetName val="ปก."/>
      <sheetName val="Actual"/>
      <sheetName val="Approved"/>
      <sheetName val="BOQ Zone I,II"/>
      <sheetName val="BOQ Zone III"/>
      <sheetName val="subjob_Zone I,II "/>
      <sheetName val="subjob_Zone III "/>
      <sheetName val="Direct"/>
      <sheetName val="Indirect"/>
      <sheetName val="Structure"/>
      <sheetName val="POWER-s"/>
      <sheetName val="P "/>
      <sheetName val="P"/>
      <sheetName val="Follow"/>
      <sheetName val="IAF"/>
      <sheetName val="จ่ายเหล็ก"/>
      <sheetName val="จ่ายเหล็ก (2)"/>
      <sheetName val="แก้ RQ"/>
      <sheetName val="ชี้แจง"/>
      <sheetName val="ประเด็น"/>
      <sheetName val="สรุปผลต่าง"/>
      <sheetName val="ผลต่าง"/>
      <sheetName val="ผลต่างรวม"/>
      <sheetName val="รับจ่าย"/>
      <sheetName val="รับเหล็ก"/>
      <sheetName val="0.Material MM"/>
      <sheetName val="1.Material A1000"/>
      <sheetName val="1.Material A2000"/>
      <sheetName val="1.Material B1000"/>
      <sheetName val="2.Manpower"/>
      <sheetName val="3.Serv&amp;Gen"/>
      <sheetName val="6.EQ&amp;POL Price"/>
      <sheetName val="6.EQ&amp;POL Qty"/>
      <sheetName val="7.EX-POL Price "/>
      <sheetName val="7.EX-POL Qty "/>
      <sheetName val="Tools"/>
      <sheetName val="4.Rental"/>
      <sheetName val="4.Rental Cost"/>
      <sheetName val="5.Subcon Cost"/>
      <sheetName val="6.EQ&amp;POL"/>
      <sheetName val="7.EX-POL"/>
      <sheetName val="8.Income"/>
      <sheetName val="8.Customer (Commitment)"/>
      <sheetName val="9.Internal Transfer"/>
      <sheetName val="9.Internal Transfer Cost"/>
      <sheetName val="10.Other Activity Type"/>
      <sheetName val="0.Mat MM"/>
      <sheetName val="1. Mat Input "/>
      <sheetName val="8.Income Cost1"/>
      <sheetName val="8.Income Cost2"/>
      <sheetName val="8.Income (Commitment)"/>
      <sheetName val="10.Others Price"/>
      <sheetName val="10.Others Qty"/>
      <sheetName val="2.Manpower Qty"/>
      <sheetName val="2.Manpower Price"/>
      <sheetName val="9. Internal Tn Cost"/>
      <sheetName val="1. Material (1)"/>
      <sheetName val="1. Material (2)"/>
      <sheetName val="1. Material (3)"/>
      <sheetName val="5.Subcon"/>
      <sheetName val="0. Material MM"/>
      <sheetName val="10.Other Activity Type Price"/>
      <sheetName val="10.Other Activity Type Qty"/>
      <sheetName val="เครื่องจักร 147 ค่าเสื่อมราคา"/>
      <sheetName val="ใช้งานได้"/>
      <sheetName val="ใช้งานไม่ได้"/>
      <sheetName val="ขาย ตัดสภาพ"/>
      <sheetName val="หาไม่พบ"/>
      <sheetName val="นอกระบบ SAP"/>
      <sheetName val="Report IN"/>
      <sheetName val="เกณฑ์ incentive"/>
      <sheetName val="ทั้งหมด"/>
      <sheetName val="รายงาน Incentive"/>
      <sheetName val="แยกงาน"/>
      <sheetName val="Incentive"/>
      <sheetName val="ผลิต"/>
      <sheetName val="direct cost 3428"/>
      <sheetName val="Payment_Schedule"/>
      <sheetName val="Sparepart"/>
      <sheetName val="Sum(Lowest)"/>
      <sheetName val="Actual Cost"/>
      <sheetName val="Subjob"/>
      <sheetName val="Sum 3318"/>
      <sheetName val="Sum 3400 (2)"/>
      <sheetName val="Budget by Subjob"/>
      <sheetName val="Breakdown"/>
      <sheetName val="Final BoQ"/>
      <sheetName val="1 Labour"/>
      <sheetName val="2 staff"/>
      <sheetName val="3 - Material"/>
      <sheetName val="4-Local transport"/>
      <sheetName val="5 Spare part"/>
      <sheetName val="6 - Misc. EP"/>
      <sheetName val="7.1- Purchase EP "/>
      <sheetName val="7.2-Tamping"/>
      <sheetName val="8 consume"/>
      <sheetName val="9 Premium"/>
      <sheetName val="10 Backup  THAI"/>
      <sheetName val="OVERALLL TIME SPACE"/>
      <sheetName val="กระจายราง 25.00"/>
      <sheetName val="กระจายหมอน"/>
      <sheetName val="ตัด-ดัดเหล็กเสริม"/>
      <sheetName val="ประกอบtrackเข้าแบบเทปูน"/>
      <sheetName val="รื้อแบบ-รางซ่อม finnishing"/>
      <sheetName val="support team"/>
      <sheetName val="SUMMARY (2)"/>
      <sheetName val="CODE"/>
      <sheetName val="Progress 1"/>
      <sheetName val="Sum Progress"/>
      <sheetName val="S-Curve กทม."/>
      <sheetName val="GS-Curve S.15 (Meeting)"/>
      <sheetName val="ปัญหาอุปสรรค"/>
      <sheetName val="S-curve"/>
      <sheetName val="Rates"/>
      <sheetName val="L2_C_TR"/>
      <sheetName val="L4_C_TR"/>
      <sheetName val="L2_CTCI"/>
      <sheetName val="L4_CTCI"/>
      <sheetName val="L2_Erect"/>
      <sheetName val="浙江取费"/>
      <sheetName val="PRICE SUMMARY"/>
      <sheetName val="DIRECT COST"/>
      <sheetName val="Form 3-3"/>
      <sheetName val="Form 1-2"/>
      <sheetName val="LEVEL-II-std"/>
      <sheetName val="LEVEL-IV-std"/>
      <sheetName val="A.G-Piping"/>
      <sheetName val="U.G-Piping"/>
      <sheetName val="elect."/>
      <sheetName val="inst."/>
      <sheetName val="PLIV"/>
      <sheetName val="NIML"/>
      <sheetName val="管组价"/>
      <sheetName val="保温油漆组价"/>
      <sheetName val="专业说明"/>
      <sheetName val="ITD Price"/>
      <sheetName val="0000000"/>
      <sheetName val="تدفقات و مدفوعات"/>
      <sheetName val="WORK COV"/>
      <sheetName val="اجور .ف1"/>
      <sheetName val="سلعيه"/>
      <sheetName val="خدمى"/>
      <sheetName val="مقاولين"/>
      <sheetName val="تحو"/>
      <sheetName val="تخصيصيه"/>
      <sheetName val="اهلاك"/>
      <sheetName val="معد .خ"/>
      <sheetName val="معد .ث"/>
      <sheetName val="B2826"/>
      <sheetName val="Form 1"/>
      <sheetName val="Form 2"/>
      <sheetName val="Form 3"/>
      <sheetName val="Form 4"/>
      <sheetName val="Form 5"/>
      <sheetName val="Form 7"/>
      <sheetName val="Form 6"/>
      <sheetName val="Form 8"/>
      <sheetName val="Form 9"/>
      <sheetName val="Form 10"/>
      <sheetName val="Form 11"/>
      <sheetName val="S1BOQ"/>
      <sheetName val="S2groupcode"/>
      <sheetName val="S3workplanqty"/>
      <sheetName val="S3workplanamt"/>
      <sheetName val="Shadow BOQ"/>
      <sheetName val="S4timecycle"/>
      <sheetName val="S5escalation"/>
      <sheetName val="S6MATqty-code"/>
      <sheetName val="S7MATqty-grp"/>
      <sheetName val="S8MATexp-code"/>
      <sheetName val="S9wastage"/>
      <sheetName val="S10bomat"/>
      <sheetName val="S11EQPnorm"/>
      <sheetName val="S12EQPhrs"/>
      <sheetName val="S13cons"/>
      <sheetName val="S14spares"/>
      <sheetName val="S15POL"/>
      <sheetName val="S16Elec"/>
      <sheetName val="S17power"/>
      <sheetName val="S18EQPplan"/>
      <sheetName val="S19cap"/>
      <sheetName val="S20MSE Items"/>
      <sheetName val="S21Subcon"/>
      <sheetName val="S22PRW"/>
      <sheetName val="S23ManNos"/>
      <sheetName val="S24Mancost"/>
      <sheetName val="S25EQPrep"/>
      <sheetName val="S26EQPhire"/>
      <sheetName val="S27EQPlease"/>
      <sheetName val="S28Rev"/>
      <sheetName val="S29Prelitem"/>
      <sheetName val="S30Prelplant"/>
      <sheetName val="S31Prelitemdet"/>
      <sheetName val="S32Prelexp"/>
      <sheetName val="S33Prelexpdet"/>
      <sheetName val="S34Dircost"/>
      <sheetName val="S35Indircost"/>
      <sheetName val="S36Prelimcost"/>
      <sheetName val="S37UnitCost"/>
      <sheetName val="S38stock"/>
      <sheetName val="S39liab"/>
      <sheetName val="S40Milestones"/>
      <sheetName val="S41MatProcurement"/>
      <sheetName val="S42HSE"/>
      <sheetName val="S43Taxation"/>
      <sheetName val="Season Dircost"/>
      <sheetName val="Chart1"/>
      <sheetName val="Chart-2"/>
      <sheetName val="Chart3"/>
      <sheetName val="Expenses"/>
      <sheetName val="turnover"/>
      <sheetName val="Chart4"/>
      <sheetName val="Chart5"/>
      <sheetName val="est"/>
      <sheetName val="02.06.07 (2)"/>
      <sheetName val="B2753"/>
      <sheetName val="Page-1"/>
      <sheetName val="page-2"/>
      <sheetName val="Page-3"/>
      <sheetName val="Page-4"/>
      <sheetName val="Page-5"/>
      <sheetName val="Page-6"/>
      <sheetName val="30-7"/>
      <sheetName val="Proj Details"/>
      <sheetName val="."/>
      <sheetName val="Final Tender"/>
      <sheetName val="Sch A-Viaduct"/>
      <sheetName val="Sch A - Typ Station "/>
      <sheetName val="Q-Abstract"/>
      <sheetName val="FOB"/>
      <sheetName val=","/>
      <sheetName val=";"/>
      <sheetName val="Sch B"/>
      <sheetName val="Strip Plan"/>
      <sheetName val="Major Items"/>
      <sheetName val="Cost of equip,fabrication"/>
      <sheetName val="Late start"/>
      <sheetName val="early start"/>
      <sheetName val="Q-INP"/>
      <sheetName val="Q Baricade"/>
      <sheetName val="Q-Pil"/>
      <sheetName val="Q-PC"/>
      <sheetName val="Q-Pier"/>
      <sheetName val="Q-Seg"/>
      <sheetName val="Q-Para"/>
      <sheetName val="Q-CB"/>
      <sheetName val="Q-Be"/>
      <sheetName val="Q-HTS"/>
      <sheetName val="Q-CT"/>
      <sheetName val="Q-OS"/>
      <sheetName val="Q HR"/>
      <sheetName val="R-Mat"/>
      <sheetName val="R-Subcon"/>
      <sheetName val="R-Hire"/>
      <sheetName val="Equip Depl"/>
      <sheetName val="R-Con"/>
      <sheetName val="R-Stations"/>
      <sheetName val="R-Pil"/>
      <sheetName val="R-PC"/>
      <sheetName val="R-Pier"/>
      <sheetName val="R-Void Slab"/>
      <sheetName val="R-Seg"/>
      <sheetName val="R-Prest"/>
      <sheetName val="R-Laun"/>
      <sheetName val="R-OS"/>
      <sheetName val="R-SKB"/>
      <sheetName val="R-Bear"/>
      <sheetName val="R-CB"/>
      <sheetName val="R-Para"/>
      <sheetName val="R - portal"/>
      <sheetName val="R CLC"/>
      <sheetName val="R-CT"/>
      <sheetName val="P-Summary"/>
      <sheetName val="MTO REV.1(ARMOR)"/>
      <sheetName val="SUM-BQ-REV.1"/>
      <sheetName val="VENDOR-QUOTES"/>
      <sheetName val="HV SWGR &amp; MCC"/>
      <sheetName val="BUILDING ELE."/>
      <sheetName val="PAINTING"/>
      <sheetName val="CATHODIC PROTECTION"/>
      <sheetName val="PAGE-PARTY"/>
      <sheetName val="CCTV"/>
      <sheetName val="WEATHER PROOF LTG. &amp; ROD LTG."/>
      <sheetName val="PVC CONDUIT"/>
      <sheetName val="BOX"/>
      <sheetName val="CABLE TRAY"/>
      <sheetName val="TERMINAL KIT"/>
      <sheetName val="EXP-PROOF EQUIPMENT"/>
      <sheetName val="COVE-PAGE"/>
      <sheetName val="PBD"/>
      <sheetName val="MTO REV.0(NON-ARMOR)"/>
      <sheetName val="MTO REV.0(ARMOR ON SHORE)"/>
      <sheetName val="MTO REV.2(ARMOR)"/>
      <sheetName val="SUM-BQ-REV.2"/>
      <sheetName val="MTO REV.0"/>
      <sheetName val="SUM REV.0"/>
      <sheetName val="SUM-BQ"/>
      <sheetName val="PANEL 南區焚化爐"/>
      <sheetName val="NEW-PANEL"/>
      <sheetName val="MV-PANEL"/>
      <sheetName val="sample"/>
      <sheetName val="GRII"/>
      <sheetName val="SRU"/>
      <sheetName val="Q5434 EQ LIST"/>
      <sheetName val="motor power"/>
      <sheetName val="Sum ITEM"/>
      <sheetName val="Breakdown CIP"/>
      <sheetName val="Final BoQ (3)"/>
      <sheetName val="Indirect R1"/>
      <sheetName val="Final BoQ (4)"/>
      <sheetName val="compare"/>
      <sheetName val="Piping BQ for one turbine"/>
      <sheetName val="ชนิดเหล็ก"/>
      <sheetName val="ประเภทฐานราก+เสาเข็ม-ตัวบ้าน"/>
      <sheetName val="เสา-เหล็ก คอนกรีต ไม้แบบ"/>
      <sheetName val="Take off "/>
      <sheetName val="Sum 1 - column"/>
      <sheetName val="ความสูงเสาวัดแล้ว"/>
      <sheetName val="Sum 2"/>
      <sheetName val="Sum-C1"/>
      <sheetName val="เสา C1"/>
      <sheetName val="Sum-C2"/>
      <sheetName val="เสา C2"/>
      <sheetName val="Sum-C3"/>
      <sheetName val="เสา C3"/>
      <sheetName val="Sum-C4"/>
      <sheetName val="เสา C4"/>
      <sheetName val="Sum-C5"/>
      <sheetName val="เสา C5"/>
      <sheetName val="Sum-C6"/>
      <sheetName val="เสา C6"/>
      <sheetName val="Sum-C7"/>
      <sheetName val="เสา C7"/>
      <sheetName val="Sum-C8"/>
      <sheetName val="เสา C8"/>
      <sheetName val="Sum-C9"/>
      <sheetName val="เสา C9"/>
      <sheetName val="Sum-CA"/>
      <sheetName val="เสา CA"/>
      <sheetName val="Sum-CB"/>
      <sheetName val="เสา CB"/>
      <sheetName val="เสา CX"/>
      <sheetName val="เสา CY"/>
      <sheetName val="Take off"/>
      <sheetName val="สรุปโครงสร้าง-ตัวบ้าน"/>
      <sheetName val="ฐานราก"/>
      <sheetName val="เหล็กฐานราก 1"/>
      <sheetName val="Detail เหล็กฐานราก"/>
      <sheetName val="Condition"/>
      <sheetName val="1-summary"/>
      <sheetName val="2-P หมวดงานเตรียมการ"/>
      <sheetName val="3-A หมวดงานโครงสร้าง"/>
      <sheetName val="4-B หมวดงานสถาปัตยกรรม "/>
      <sheetName val="5-C หมวดงานไฟฟ้า"/>
      <sheetName val="6-D หมวดงานระบบปรับอากาศ"/>
      <sheetName val="7-E หมวดงานระบบสุขาภิบาล"/>
      <sheetName val="วัสดุ"/>
      <sheetName val="01- summary"/>
      <sheetName val="02- BBOQ_S"/>
      <sheetName val="03-BBOQ_A"/>
      <sheetName val="04-BBOQ_EE"/>
      <sheetName val="05- BBOQ_SN"/>
      <sheetName val="06- BBOQ Mechanical"/>
      <sheetName val="07-BBOQ_Lift"/>
      <sheetName val="실행철강하도"/>
      <sheetName val="Store"/>
      <sheetName val="토공집계표"/>
      <sheetName val="FP"/>
      <sheetName val="covert CA"/>
      <sheetName val="sum CA"/>
      <sheetName val="CA"/>
      <sheetName val="covert CO"/>
      <sheetName val="sum CO"/>
      <sheetName val="CO"/>
      <sheetName val="covert CS"/>
      <sheetName val="sum CS"/>
      <sheetName val="CS"/>
      <sheetName val="covert GI"/>
      <sheetName val="sum GI"/>
      <sheetName val="GI"/>
      <sheetName val="covert ICU"/>
      <sheetName val="sum ICU"/>
      <sheetName val="ICU"/>
      <sheetName val="covert LAB"/>
      <sheetName val="sum LAB"/>
      <sheetName val="LAB"/>
      <sheetName val="covert R"/>
      <sheetName val="sum R"/>
      <sheetName val="R"/>
      <sheetName val="covert 8"/>
      <sheetName val="sum 8"/>
      <sheetName val="8"/>
      <sheetName val="สรุป "/>
      <sheetName val="งานเตรียมงาน"/>
      <sheetName val="งานสถาปัตยกรรม"/>
      <sheetName val="งานโครงสร้าง"/>
      <sheetName val="งานอาคารประกอบ"/>
      <sheetName val="DATA Link"/>
      <sheetName val="DW"/>
      <sheetName val="อาคาร"/>
      <sheetName val="ภูมิทัศน์"/>
      <sheetName val="เครื่องเสียง"/>
      <sheetName val="ปร.5  (2)"/>
      <sheetName val="แบ่งงวดงาน"/>
      <sheetName val="ตารางแบ่งงวด"/>
      <sheetName val="ปร.5 (4)"/>
      <sheetName val="ปร.4จัดสร้ง"/>
      <sheetName val="ปร.4จัดชื้อ"/>
      <sheetName val="ปร.5 (VAT)"/>
      <sheetName val="ปร.4โสตทัศน์"/>
      <sheetName val="ปร.5 "/>
      <sheetName val="ปร.4ผังบริเวณ "/>
      <sheetName val="ปร.4อาคาร"/>
      <sheetName val="ปร.5"/>
      <sheetName val="ปร.6 (2)"/>
      <sheetName val="ใบปะหน้า B.O.Q."/>
      <sheetName val="หัวตาราง B.O.Q."/>
      <sheetName val="ปร.4ผังบริเวณ  (2)"/>
      <sheetName val="DATA-P3 "/>
      <sheetName val="Air-East"/>
      <sheetName val="Air-West"/>
      <sheetName val="Concourse-A"/>
      <sheetName val="Concourse-B"/>
      <sheetName val="Concourse-C"/>
      <sheetName val="Concourse-D"/>
      <sheetName val="Concourse-E"/>
      <sheetName val="Concourse-F"/>
      <sheetName val="Concourse-G"/>
      <sheetName val="Import"/>
      <sheetName val="Foundation "/>
      <sheetName val="Column  "/>
      <sheetName val="Staircase"/>
      <sheetName val="Stair Cal tool"/>
      <sheetName val="Stair Core"/>
      <sheetName val="Core ห้องเครื่องไฟฟ้า"/>
      <sheetName val="Core ลิฟท์ดับเพลิง"/>
      <sheetName val="Core ลิฟท์โดยสาร"/>
      <sheetName val="Core ลิฟท์โดยสาร 2"/>
      <sheetName val="Water Tank"/>
      <sheetName val="STD Core wall"/>
      <sheetName val="PRICE LIST"/>
      <sheetName val="SP"/>
      <sheetName val="Cost_Categories (3)"/>
      <sheetName val="Cost_Categories"/>
      <sheetName val="BOQ.CMC"/>
      <sheetName val="SectSum"/>
      <sheetName val="CP (B)"/>
      <sheetName val="Ele A(B)"/>
      <sheetName val="Ele B(B)"/>
      <sheetName val="for Approval"/>
      <sheetName val="Summary by Area"/>
      <sheetName val="BOQ by Subjob"/>
      <sheetName val="I8501"/>
      <sheetName val="Desc.Dir"/>
      <sheetName val="Desc.Ind"/>
      <sheetName val="BOQ FORM FOR INQUIRY"/>
      <sheetName val="FORM OF PROPOSAL RFP-003"/>
      <sheetName val="??-BLDG"/>
      <sheetName val="?-BLDG"/>
      <sheetName val="合成単価作成表-BLDG"/>
      <sheetName val="뜃맟뭁돽띿맟?-BLDG"/>
      <sheetName val="合成??作成表-BLDG"/>
      <sheetName val="‡¬’P‰¿ì¬?-BLDG"/>
      <sheetName val="???????-BLDG"/>
      <sheetName val="Proposal Schedule"/>
      <sheetName val="Correct"/>
      <sheetName val="Temp"/>
      <sheetName val="WorkTitle"/>
      <sheetName val="Total"/>
      <sheetName val="TIE-IN"/>
      <sheetName val="ISBL"/>
      <sheetName val="OSBL"/>
      <sheetName val="Equipment"/>
      <sheetName val="Consumable"/>
      <sheetName val="BQ_sheet"/>
      <sheetName val="LEGEND"/>
      <sheetName val="MCODE"/>
      <sheetName val="TURNOUT"/>
      <sheetName val="LENGTH MAIN LINE"/>
      <sheetName val="LENGTH DEPOT"/>
      <sheetName val="LAYOUT"/>
      <sheetName val="Material"/>
      <sheetName val="Radius&amp;Cant"/>
      <sheetName val="แผนกระจายราง"/>
      <sheetName val="compares"/>
      <sheetName val="P-Labor"/>
      <sheetName val="산근"/>
      <sheetName val="exportSIP"/>
      <sheetName val="Plan3D"/>
      <sheetName val="Shape for export"/>
      <sheetName val="F3-IN"/>
      <sheetName val="SCW"/>
      <sheetName val="Sch."/>
      <sheetName val="CostB"/>
      <sheetName val="Sumwork"/>
      <sheetName val="Detail Fab.SUM"/>
      <sheetName val="Detail Fab.Anchor"/>
      <sheetName val="Detail Fab.COLUMN"/>
      <sheetName val="Detail Fab.STAIR"/>
      <sheetName val="Detail Fab.Walkw"/>
      <sheetName val="Detail Fab.Building"/>
      <sheetName val="Detail Fab.FootpathROOF"/>
      <sheetName val="Detail PNS"/>
      <sheetName val="D-EST-Anchor"/>
      <sheetName val="D-EST-COLUMN"/>
      <sheetName val="D-EST-STAIR"/>
      <sheetName val="D-EST-Walkway"/>
      <sheetName val="SOMAnchor"/>
      <sheetName val="SOMCOLUMN"/>
      <sheetName val="SOMSTAIR"/>
      <sheetName val="SOMWalkw"/>
      <sheetName val="SOMBuilding"/>
      <sheetName val="SOMFootpathROOF"/>
      <sheetName val="Anchor"/>
      <sheetName val="Walkw"/>
      <sheetName val="FootpathROOF"/>
      <sheetName val="Paint-Chugoku"/>
      <sheetName val="CIF COST ITEM"/>
      <sheetName val="P-Ins &amp; Bonds"/>
      <sheetName val="P-Finance"/>
      <sheetName val="P-Salary"/>
      <sheetName val="P Staff fac"/>
      <sheetName val="P-Site fac"/>
      <sheetName val="P-Clients fac"/>
      <sheetName val="P-others"/>
      <sheetName val="P-Travel"/>
      <sheetName val="P-Admn"/>
      <sheetName val="P-Lab"/>
      <sheetName val="P Cash Flow"/>
      <sheetName val="??? .?"/>
      <sheetName val="Total Collection"/>
      <sheetName val="BORING "/>
      <sheetName val="LINER"/>
      <sheetName val="EXPANSION JOINT"/>
      <sheetName val="CIS MAIN BERTH-1"/>
      <sheetName val="BOQ 725-769"/>
      <sheetName val="EVM-INDEX"/>
      <sheetName val="Flow Chart"/>
      <sheetName val="EVM1-Proj1"/>
      <sheetName val="EVM2-Proj1"/>
      <sheetName val="EVM2-Proj2"/>
      <sheetName val="EVM2-Proj3"/>
      <sheetName val="EVM3"/>
      <sheetName val="EVM4"/>
      <sheetName val="Performance Graph"/>
      <sheetName val="Format"/>
      <sheetName val="cost Format"/>
      <sheetName val="CJPC   "/>
      <sheetName val="Abstract "/>
      <sheetName val="Piling MB"/>
      <sheetName val="Abs of Pile Rein"/>
      <sheetName val="Reinforcement "/>
      <sheetName val="Pre cast Beam M.B"/>
      <sheetName val="Abs of Beam"/>
      <sheetName val="Pre cast Beam BBS"/>
      <sheetName val="C.In Situ Muff M.B."/>
      <sheetName val="P.C.Muff M.B"/>
      <sheetName val="Abs.of Muff"/>
      <sheetName val="Pre &amp; cast  Muff  BBS"/>
      <sheetName val="Abs. Cross Beam "/>
      <sheetName val="BBS CROSS Beam"/>
      <sheetName val="Cross Beam M.B. "/>
      <sheetName val="Con.Pedstal M.B."/>
      <sheetName val="BBS C.B.P."/>
      <sheetName val="Total Abstract"/>
      <sheetName val="Reco_1"/>
      <sheetName val="Reco_2"/>
      <sheetName val="Walk-way M.B."/>
      <sheetName val="Con Rate"/>
      <sheetName val="concrete detail"/>
      <sheetName val="CJPC"/>
      <sheetName val="Table of Contents"/>
      <sheetName val="Table of Contents (2)"/>
      <sheetName val="Abstract-Cert"/>
      <sheetName val="Abstract"/>
      <sheetName val="Index Sheet"/>
      <sheetName val="Meas-1"/>
      <sheetName val="Meas-2"/>
      <sheetName val="Meas-3"/>
      <sheetName val="Meas-4"/>
      <sheetName val="Meas-5"/>
      <sheetName val="Meas-6"/>
      <sheetName val="Extra Item"/>
      <sheetName val="1.04-1"/>
      <sheetName val="2.01(a)-1"/>
      <sheetName val="G-13 2.01-2"/>
      <sheetName val="G-13 2.01-3"/>
      <sheetName val="G-13 2.01-4"/>
      <sheetName val="R-2 2.01-5"/>
      <sheetName val="MRR-1 2.01-6"/>
      <sheetName val="G-13 2.01-7"/>
      <sheetName val="2.01-b-II-1"/>
      <sheetName val="2.01-b-II-2"/>
      <sheetName val="2.01-b-II-3"/>
      <sheetName val="2.07-1"/>
      <sheetName val="2.07-2"/>
      <sheetName val="2.07-3"/>
      <sheetName val="2.07-4"/>
      <sheetName val="2.07-5"/>
      <sheetName val="2.07-6"/>
      <sheetName val="3.01-1"/>
      <sheetName val="3.01-2"/>
      <sheetName val="3.01-3"/>
      <sheetName val="3.01-4"/>
      <sheetName val="3.01-5"/>
      <sheetName val="3.02-1"/>
      <sheetName val="3.02-2"/>
      <sheetName val="3.02-3"/>
      <sheetName val="3.02-4"/>
      <sheetName val="3.02-5"/>
      <sheetName val="3.02-6"/>
      <sheetName val="3.02-7"/>
      <sheetName val="3.02-8"/>
      <sheetName val="3.02-9"/>
      <sheetName val="3.02-10"/>
      <sheetName val="3.02-11"/>
      <sheetName val="3.02-13"/>
      <sheetName val="4.01-1"/>
      <sheetName val="4.02-1"/>
      <sheetName val="4.04-1"/>
      <sheetName val="4.04-2"/>
      <sheetName val="E03-1"/>
      <sheetName val="E03-2"/>
      <sheetName val="E12-1"/>
      <sheetName val="Rock Filling"/>
      <sheetName val="Cement Reconciliation"/>
      <sheetName val="Bitumen Reconciliation"/>
      <sheetName val="Bitumen"/>
      <sheetName val="Bitumen-Consumption"/>
      <sheetName val="Prime Coat"/>
      <sheetName val="Tack Coat"/>
      <sheetName val="BM"/>
      <sheetName val="DBM"/>
      <sheetName val="Gate Pass"/>
      <sheetName val="LEGEND ng "/>
      <sheetName val="Wages"/>
      <sheetName val="BldgMatrl."/>
      <sheetName val="QTY."/>
      <sheetName val="Earthwork"/>
      <sheetName val="Finishing"/>
      <sheetName val="MNHOLE"/>
      <sheetName val="Productivity"/>
      <sheetName val="Ele C(B)"/>
      <sheetName val="CP (C)"/>
      <sheetName val="Ele A(C)"/>
      <sheetName val="Ele B(C)"/>
      <sheetName val="Ele C(C)"/>
      <sheetName val="Ele D(C)"/>
      <sheetName val="CP (D)"/>
      <sheetName val="Ele A(D)"/>
      <sheetName val="Ele B(D)"/>
      <sheetName val="Addition"/>
      <sheetName val="Omission"/>
      <sheetName val="PD"/>
      <sheetName val="ERP"/>
      <sheetName val="สาธารณะ"/>
      <sheetName val="form"/>
      <sheetName val="รวมราคาทั้งสิ้น"/>
      <sheetName val="ประมาณการประตูหน้าต่าง "/>
      <sheetName val="ประมาณการประตูหน้าต่าง_1"/>
      <sheetName val="ประมาณการประตูหน้าต่าง_"/>
      <sheetName val="DMRC3"/>
      <sheetName val="print"/>
      <sheetName val="Bill"/>
      <sheetName val="Final"/>
      <sheetName val="SEP-08(34)"/>
      <sheetName val="SEP-08 (5-9)"/>
      <sheetName val="Meas"/>
      <sheetName val="CJPC (2)"/>
      <sheetName val="RA-markate"/>
      <sheetName val="Civil Boq"/>
      <sheetName val="___ ._"/>
      <sheetName val="KUWATI(Total) "/>
      <sheetName val="GC-01"/>
      <sheetName val="GC-02"/>
      <sheetName val="GC-03"/>
      <sheetName val="GC-04"/>
      <sheetName val="GC-07"/>
      <sheetName val="GC-08"/>
      <sheetName val="GC-09"/>
      <sheetName val="GC-10"/>
      <sheetName val="GC-19"/>
      <sheetName val="GC-21"/>
      <sheetName val="GC-22"/>
      <sheetName val="집계표(OPTION)"/>
      <sheetName val="OPTION 2"/>
      <sheetName val="OPTION 3"/>
      <sheetName val="견적조건"/>
      <sheetName val="대비표"/>
      <sheetName val="집계표 (TOTAL)"/>
      <sheetName val="집계표 (CIVIL-23)"/>
      <sheetName val="집계표 (FGRU)"/>
      <sheetName val="집계표 (25,26)"/>
      <sheetName val="집계표 (MEROX)"/>
      <sheetName val="집계표 (NITROGEN)"/>
      <sheetName val="집계표 (M4)"/>
      <sheetName val="집계표 (CIVIL4)"/>
      <sheetName val="집계표 (CIVIL6)"/>
      <sheetName val="집계표 (CIVIL7)"/>
      <sheetName val="내역서(DEMO TOTAL)"/>
      <sheetName val="내역서 (CIVIL-23)"/>
      <sheetName val="내역서 (fgru)"/>
      <sheetName val="내역서 (25&amp;26)"/>
      <sheetName val="내역서 (MEROX)"/>
      <sheetName val="내역서 (NITROGEN)"/>
      <sheetName val="내역서 (M4)"/>
      <sheetName val="내역서 (CIVIL-4)"/>
      <sheetName val="내역서 (CIVIL-6)"/>
      <sheetName val="내역서 (CIVIL-7)"/>
      <sheetName val="2002년 현장공사비 국내 실적"/>
      <sheetName val="2003년국내현장공사비 실적"/>
      <sheetName val="_REF"/>
      <sheetName val="집계표_OPTION_"/>
      <sheetName val="당초"/>
      <sheetName val="단가(자재)"/>
      <sheetName val="단가(노임)"/>
      <sheetName val="기초목록"/>
      <sheetName val="노임단가"/>
      <sheetName val="???"/>
      <sheetName val="VC2 10.99"/>
      <sheetName val="예산"/>
      <sheetName val="영업2"/>
      <sheetName val="1월"/>
      <sheetName val="inter"/>
      <sheetName val="ERECIN"/>
      <sheetName val="INPUT DATA"/>
      <sheetName val="BQMPALOC"/>
      <sheetName val="공문"/>
      <sheetName val="영업3"/>
      <sheetName val="금액내역서"/>
      <sheetName val="BQ_Utl_Off"/>
      <sheetName val="??"/>
      <sheetName val="수입"/>
      <sheetName val="집계표 (25,26ဩ"/>
      <sheetName val="»ê±Ù"/>
      <sheetName val="12CGOU"/>
      <sheetName val="경영혁신본부"/>
      <sheetName val="Final(1)summary"/>
      <sheetName val="BD集計用"/>
      <sheetName val="연돌일위집계"/>
      <sheetName val="Form 0"/>
      <sheetName val="___"/>
      <sheetName val="DESCRIPTION"/>
      <sheetName val="95삼성급(본사)"/>
      <sheetName val="KUWATI(Total)_"/>
      <sheetName val="OPTION_2"/>
      <sheetName val="OPTION_3"/>
      <sheetName val="집계표_(TOTAL)"/>
      <sheetName val="집계표_(CIVIL-23)"/>
      <sheetName val="집계표_(FGRU)"/>
      <sheetName val="집계표_(25,26)"/>
      <sheetName val="집계표_(MEROX)"/>
      <sheetName val="집계표_(NITROGEN)"/>
      <sheetName val="집계표_(M4)"/>
      <sheetName val="집계표_(CIVIL4)"/>
      <sheetName val="집계표_(CIVIL6)"/>
      <sheetName val="집계표_(CIVIL7)"/>
      <sheetName val="내역서(DEMO_TOTAL)"/>
      <sheetName val="내역서_(CIVIL-23)"/>
      <sheetName val="내역서_(fgru)"/>
      <sheetName val="내역서_(25&amp;26)"/>
      <sheetName val="내역서_(MEROX)"/>
      <sheetName val="내역서_(NITROGEN)"/>
      <sheetName val="내역서_(M4)"/>
      <sheetName val="내역서_(CIVIL-4)"/>
      <sheetName val="내역서_(CIVIL-6)"/>
      <sheetName val="내역서_(CIVIL-7)"/>
      <sheetName val="2002년_현장공사비_국내_실적"/>
      <sheetName val="2003년국내현장공사비_실적"/>
      <sheetName val="VC2_10_99"/>
      <sheetName val="갑지"/>
      <sheetName val="세금자료"/>
      <sheetName val="Form D-1"/>
      <sheetName val="Form B-1"/>
      <sheetName val="Form F-1"/>
      <sheetName val="Assist(B-1)"/>
      <sheetName val="Form A"/>
      <sheetName val="KUWATI(Total)_1"/>
      <sheetName val="OPTION_21"/>
      <sheetName val="OPTION_31"/>
      <sheetName val="집계표_(TOTAL)1"/>
      <sheetName val="집계표_(CIVIL-23)1"/>
      <sheetName val="집계표_(FGRU)1"/>
      <sheetName val="집계표_(25,26)1"/>
      <sheetName val="집계표_(MEROX)1"/>
      <sheetName val="집계표_(NITROGEN)1"/>
      <sheetName val="집계표_(M4)1"/>
      <sheetName val="집계표_(CIVIL4)1"/>
      <sheetName val="집계표_(CIVIL6)1"/>
      <sheetName val="집계표_(CIVIL7)1"/>
      <sheetName val="내역서(DEMO_TOTAL)1"/>
      <sheetName val="내역서_(CIVIL-23)1"/>
      <sheetName val="내역서_(fgru)1"/>
      <sheetName val="내역서_(25&amp;26)1"/>
      <sheetName val="내역서_(MEROX)1"/>
      <sheetName val="내역서_(NITROGEN)1"/>
      <sheetName val="내역서_(M4)1"/>
      <sheetName val="내역서_(CIVIL-4)1"/>
      <sheetName val="내역서_(CIVIL-6)1"/>
      <sheetName val="내역서_(CIVIL-7)1"/>
      <sheetName val="2002년_현장공사비_국내_실적1"/>
      <sheetName val="2003년국내현장공사비_실적1"/>
      <sheetName val="VC2_10_991"/>
      <sheetName val="INPUT_DATA"/>
      <sheetName val="집계표_(25,26ဩ"/>
      <sheetName val="Form_0"/>
      <sheetName val="Form_D-1"/>
      <sheetName val="Form_B-1"/>
      <sheetName val="Form_F-1"/>
      <sheetName val="Form_A"/>
      <sheetName val="Basic_Rate"/>
      <sheetName val="appendix_2_5_final_accounts"/>
      <sheetName val="Labour"/>
      <sheetName val="Sheet1_(2)"/>
      <sheetName val="General Data"/>
      <sheetName val="__"/>
      <sheetName val="LABOR &amp; 자재"/>
      <sheetName val="제작도"/>
      <sheetName val="입출재고현황 (2)"/>
      <sheetName val="SANDAN"/>
      <sheetName val="SALA-002"/>
      <sheetName val="TTL"/>
      <sheetName val="DRUM"/>
      <sheetName val="eq_data"/>
      <sheetName val="기성내역"/>
      <sheetName val="General_Data"/>
      <sheetName val="DHEQSUPT"/>
      <sheetName val="CB"/>
      <sheetName val="3.공통공사대비"/>
      <sheetName val="M-EQPT-Z"/>
      <sheetName val="주간기성"/>
      <sheetName val="간접비 총괄"/>
      <sheetName val="POWER"/>
      <sheetName val="ESCON"/>
      <sheetName val="뜃맟뭁돽띿맟_-BLDG"/>
      <sheetName val="내역ࠜĀ_x0000_M4)"/>
      <sheetName val="???(OPTION)"/>
      <sheetName val="B"/>
      <sheetName val="IN"/>
      <sheetName val="Price Schedule"/>
      <sheetName val="간접비내역-1"/>
      <sheetName val="Lup2"/>
      <sheetName val="당진1,2호기전선관설치및접지4차공사내역서-을지"/>
      <sheetName val="노임단가표"/>
      <sheetName val="6PILE  (돌출)"/>
      <sheetName val="h-013211-2"/>
      <sheetName val="Cash2"/>
      <sheetName val="Z"/>
      <sheetName val="내역서 耰&quot;_x0000__x0000_"/>
      <sheetName val="_x0008_"/>
      <sheetName val="비교검토"/>
      <sheetName val="INSTR"/>
      <sheetName val="BOROUGE2"/>
      <sheetName val="CAL."/>
      <sheetName val="EQT-ESTN"/>
      <sheetName val="???¡§????"/>
      <sheetName val="????¢ç¢®¡¿????"/>
      <sheetName val="??????????¢ç??????"/>
      <sheetName val="???????¢ç¢®¢¯????"/>
      <sheetName val="???????®¡¿????"/>
      <sheetName val="??????????????????"/>
      <sheetName val="PRICES"/>
      <sheetName val="Q&amp;pl-V"/>
      <sheetName val="WE'T"/>
      <sheetName val="CTEMCOST"/>
      <sheetName val="Rate Analysis"/>
      <sheetName val="내역ࠜĀ?M4)"/>
      <sheetName val="F4-F7"/>
      <sheetName val="내역서 耰&quot;??"/>
      <sheetName val="24V"/>
      <sheetName val="EQUIPMENT -2"/>
      <sheetName val="내역ࠜĀ_x005f_x0000_M4)"/>
      <sheetName val="물량"/>
      <sheetName val="WEIGHT LIST"/>
      <sheetName val="산#2-1 (2)"/>
      <sheetName val="POL6차-PIPING"/>
      <sheetName val="산#3-1"/>
      <sheetName val="BEND LOSS"/>
      <sheetName val="찍기"/>
      <sheetName val="PBS"/>
      <sheetName val="내역서 耰&quot;_x005f_x0000__x005f_x0000_"/>
      <sheetName val="_x005f_x0008_"/>
      <sheetName val="내역ࠜĀ_x005f_x005f_x005f_x0000_M4)"/>
      <sheetName val="PI"/>
      <sheetName val="EQUIP LIST"/>
      <sheetName val="내역"/>
      <sheetName val="단면 (2)"/>
      <sheetName val="SOURCE"/>
      <sheetName val="실행"/>
      <sheetName val="EQUIP"/>
      <sheetName val="공사비 내역 (가)"/>
      <sheetName val="Static Equip"/>
      <sheetName val="CAT_5"/>
      <sheetName val="3.Breakdown Direct Paint"/>
      <sheetName val="Spl"/>
      <sheetName val="내역ࠜĀ"/>
      <sheetName val="PROCURE"/>
      <sheetName val="BID"/>
      <sheetName val="국내"/>
      <sheetName val="Form A "/>
      <sheetName val="jobhist"/>
      <sheetName val="Quantity"/>
      <sheetName val="___(OPTION)"/>
      <sheetName val="____¢ç¢®¡¿____"/>
      <sheetName val="__________¢ç______"/>
      <sheetName val="___¡§____"/>
      <sheetName val="_______¢ç¢®¢¯____"/>
      <sheetName val="_______®¡¿____"/>
      <sheetName val="__________________"/>
      <sheetName val="내역서 耰&quot;__"/>
      <sheetName val="Summary Sheets"/>
      <sheetName val="EST-BASE"/>
      <sheetName val="EX-RATE"/>
      <sheetName val="INDIR-LAB"/>
      <sheetName val="CONSTR-EQ"/>
      <sheetName val="DIR-LAB"/>
      <sheetName val="TEMP-FAC"/>
      <sheetName val="CASH"/>
      <sheetName val="WATER"/>
      <sheetName val="PRECOM"/>
      <sheetName val="ENG"/>
      <sheetName val="BRE"/>
      <sheetName val="COPY"/>
      <sheetName val="DATA BOOK"/>
      <sheetName val="TRAVEL-EXP"/>
      <sheetName val="TRAVEL-EXP (TAIPEI)"/>
      <sheetName val="TRANSFER"/>
      <sheetName val="PAT"/>
      <sheetName val="BKU"/>
      <sheetName val="BEM"/>
      <sheetName val="AES"/>
      <sheetName val="STD"/>
      <sheetName val="Platform"/>
      <sheetName val="SUM_YPC"/>
      <sheetName val="2532L"/>
      <sheetName val="2533L"/>
      <sheetName val="2534L"/>
      <sheetName val="2535L"/>
      <sheetName val="2536L"/>
      <sheetName val="2111"/>
      <sheetName val="2115"/>
      <sheetName val="2117"/>
      <sheetName val="2220"/>
      <sheetName val="2121"/>
      <sheetName val="2222"/>
      <sheetName val="2223"/>
      <sheetName val="2310"/>
      <sheetName val="2323"/>
      <sheetName val="2520"/>
      <sheetName val="2521"/>
      <sheetName val="2522"/>
      <sheetName val="2523"/>
      <sheetName val="2531"/>
      <sheetName val="2532"/>
      <sheetName val="2533"/>
      <sheetName val="2534"/>
      <sheetName val="2535"/>
      <sheetName val="2537"/>
      <sheetName val="2536"/>
      <sheetName val="2550"/>
      <sheetName val="2560"/>
      <sheetName val="2610"/>
      <sheetName val="2611"/>
      <sheetName val="2615"/>
      <sheetName val="2620"/>
      <sheetName val="2621"/>
      <sheetName val="2622"/>
      <sheetName val="2623"/>
      <sheetName val="2624"/>
      <sheetName val="2630"/>
      <sheetName val="2631"/>
      <sheetName val="2710"/>
      <sheetName val="2711"/>
      <sheetName val="2712"/>
      <sheetName val="2715"/>
      <sheetName val="2720"/>
      <sheetName val="2721"/>
      <sheetName val="2920"/>
      <sheetName val="Total "/>
      <sheetName val="การลด%"/>
      <sheetName val="Basic Code"/>
      <sheetName val="Basic Sanitary"/>
      <sheetName val="SAN_BOQ"/>
      <sheetName val="내역서 耰&quot;"/>
      <sheetName val="내역ࠜĀ_M4)"/>
      <sheetName val="Station for phy s curve"/>
      <sheetName val="for phy s curve viaduct"/>
      <sheetName val="Rev Cash Flow"/>
      <sheetName val="fin S Curve"/>
      <sheetName val="for phy s curve FOB"/>
      <sheetName val="for phy s curve sch B"/>
      <sheetName val="BCWS-CTC"/>
      <sheetName val="CTC Summary"/>
      <sheetName val="BCWP"/>
      <sheetName val="Site &amp; Administration Cost"/>
      <sheetName val="EVM1"/>
      <sheetName val="EVM2"/>
      <sheetName val="EVM4A"/>
      <sheetName val="EVM5"/>
      <sheetName val="EVM5- Revised"/>
      <sheetName val="AOC"/>
      <sheetName val="01"/>
      <sheetName val="02"/>
      <sheetName val="03"/>
      <sheetName val="04"/>
      <sheetName val="05"/>
      <sheetName val="06"/>
      <sheetName val="07"/>
      <sheetName val="08"/>
      <sheetName val="09"/>
      <sheetName val="Budget Bearing _Samut"/>
      <sheetName val="Qty Bearing-Samut"/>
      <sheetName val="Basic Rate"/>
      <sheetName val="Summary of Cost"/>
      <sheetName val="Bill- 1"/>
      <sheetName val="Bill- 2"/>
      <sheetName val="Bill- 3"/>
      <sheetName val="Bill- 4"/>
      <sheetName val="Bill- 5"/>
      <sheetName val="Bill- 6"/>
      <sheetName val="Bill- 7"/>
      <sheetName val="Bill-8"/>
      <sheetName val="Bill- 9"/>
      <sheetName val="Bill- 10"/>
      <sheetName val="Bill-11"/>
      <sheetName val="Bill-12"/>
      <sheetName val="Bill-13"/>
      <sheetName val="Bill- 14"/>
      <sheetName val="Copy of Prog"/>
      <sheetName val="B2826 Cost Bkp"/>
      <sheetName val="B2827"/>
      <sheetName val="B2827 Cost Bkp"/>
      <sheetName val="B2833"/>
      <sheetName val="B2833 Cost Bkp"/>
      <sheetName val="NS 34 &amp; 35 H1,11 CTC Analysis"/>
      <sheetName val="appendix 2.5 final accounts"/>
      <sheetName val="ftstaff"/>
      <sheetName val="salient feature"/>
      <sheetName val="Brief Scope of work"/>
      <sheetName val="PVC"/>
      <sheetName val="Insurance"/>
      <sheetName val="BG"/>
      <sheetName val="Priority"/>
      <sheetName val="Payment"/>
      <sheetName val="Norms "/>
      <sheetName val="Eqpt Nos"/>
      <sheetName val="GC"/>
      <sheetName val="M.Qty"/>
      <sheetName val="Subcon Master"/>
      <sheetName val="Subcon"/>
      <sheetName val="Equipment Hr"/>
      <sheetName val="Material (2)"/>
      <sheetName val="foundation"/>
      <sheetName val="substructure"/>
      <sheetName val="PSC SUP(5x15)"/>
      <sheetName val="PSC SUP(5x15) SR"/>
      <sheetName val="FIXED ITEMS"/>
      <sheetName val="Area Statement"/>
      <sheetName val="Calculation sheet"/>
      <sheetName val="Shuttering"/>
      <sheetName val="Eqpt.Running"/>
      <sheetName val="BOQ-CODE-SFP "/>
      <sheetName val="Activitywise Qty"/>
      <sheetName val="Time"/>
      <sheetName val="Qty"/>
      <sheetName val="Requiered"/>
      <sheetName val="Module1"/>
      <sheetName val="operat_staff"/>
      <sheetName val="Rate Ana"/>
      <sheetName val="estimate"/>
      <sheetName val="Book1"/>
      <sheetName val="BHANDUP"/>
      <sheetName val="PLAN_FEB97"/>
      <sheetName val=""/>
      <sheetName val="Bridges"/>
      <sheetName val="Bridges (Abst)"/>
      <sheetName val="Overpass"/>
      <sheetName val="Slab Culvert"/>
      <sheetName val="Underpass"/>
      <sheetName val="Admin"/>
      <sheetName val="Decision Table"/>
      <sheetName val="Dates"/>
      <sheetName val="EPC Cost"/>
      <sheetName val="PrjCost Assumptions"/>
      <sheetName val="Finance Assumptions"/>
      <sheetName val="Revenue Assumptions"/>
      <sheetName val="Traffic Assum"/>
      <sheetName val="TP1 - High Case"/>
      <sheetName val="TP1 - Base Case"/>
      <sheetName val="TP1 - Low Case"/>
      <sheetName val="TP2 - High Case"/>
      <sheetName val="TP2 - Base Case"/>
      <sheetName val="TP2 - Low Case"/>
      <sheetName val="O&amp;M Assumptions"/>
      <sheetName val="Abstract (2)"/>
      <sheetName val="Project Cost"/>
      <sheetName val="MoF"/>
      <sheetName val="LoanSch - Options"/>
      <sheetName val="LoanSch"/>
      <sheetName val="Securitization"/>
      <sheetName val="Traffic"/>
      <sheetName val="Toll Rates"/>
      <sheetName val="Toll Revenues"/>
      <sheetName val="O&amp;M"/>
      <sheetName val="Revenue Share"/>
      <sheetName val="Profit &amp; Loss"/>
      <sheetName val="Balance Sheet"/>
      <sheetName val="Ratios"/>
      <sheetName val="Traffic&gt;&gt;"/>
      <sheetName val="High Case"/>
      <sheetName val="Base case with Ganga"/>
      <sheetName val="Base case without Ganga"/>
      <sheetName val="Low Case"/>
      <sheetName val="O&amp;M&gt;&gt;"/>
      <sheetName val="Capex Cost"/>
      <sheetName val="Maintainence per kms cost"/>
      <sheetName val="MAintenance cost per month"/>
      <sheetName val="ATMS and Toll system"/>
      <sheetName val="Periodic Maintaince"/>
      <sheetName val="Road-Analysis"/>
      <sheetName val="Road-Boq"/>
      <sheetName val="Analy"/>
      <sheetName val="AppeE"/>
      <sheetName val="Boq-with fire"/>
      <sheetName val="Boq-wo fire"/>
      <sheetName val="Shutter"/>
      <sheetName val="Appendix-E"/>
      <sheetName val="ANALYS"/>
      <sheetName val="Summary - Page 1"/>
      <sheetName val="Interest"/>
      <sheetName val="Facility"/>
      <sheetName val="P&amp;M"/>
      <sheetName val="Salary"/>
      <sheetName val="cons profitability statement"/>
      <sheetName val="cons volume"/>
      <sheetName val="cons captial employed"/>
      <sheetName val="cons cashflow"/>
      <sheetName val="cons scorecard"/>
      <sheetName val="agro_cons"/>
      <sheetName val="agroQrtWise"/>
      <sheetName val="Sumary"/>
      <sheetName val="AGRO Summary (2)"/>
      <sheetName val="energy only (2)"/>
      <sheetName val="energy _cashflow"/>
      <sheetName val="AGRO Summary"/>
      <sheetName val="agrops&amp;ce"/>
      <sheetName val="MSEZ_PMC 28022007"/>
      <sheetName val="MSEZL 28022007"/>
      <sheetName val="BS Group"/>
      <sheetName val="Grouping MSEZL"/>
      <sheetName val="Pivot Trial Balance"/>
      <sheetName val="MPSEZL"/>
      <sheetName val="PMC_MPSEZL"/>
      <sheetName val="MSEZ"/>
      <sheetName val="PMC_MSEZ"/>
      <sheetName val="ACL"/>
      <sheetName val="Grouping"/>
      <sheetName val="Trial Balances"/>
      <sheetName val="Highlight"/>
      <sheetName val="BirdEyeView"/>
      <sheetName val="Mundraport"/>
      <sheetName val="ContainerTerminal"/>
      <sheetName val="Container_Working"/>
      <sheetName val="SBMTerminal"/>
      <sheetName val="SBM_Working"/>
      <sheetName val="Variation"/>
      <sheetName val="AEL_NonAEL"/>
      <sheetName val="Marinesummary"/>
      <sheetName val="Marine_Working"/>
      <sheetName val="Marine_variation"/>
      <sheetName val="BerthFinIndicators"/>
      <sheetName val="DrySummary"/>
      <sheetName val="Dry_Working"/>
      <sheetName val="Coal"/>
      <sheetName val="DryCargo_THC"/>
      <sheetName val="DryCargo_THC (2)"/>
      <sheetName val="Liquid"/>
      <sheetName val="LiquidWorking"/>
      <sheetName val="Rail_Summary"/>
      <sheetName val="Rail_Working"/>
      <sheetName val="OtherIncome"/>
      <sheetName val="OtherIncome_Working"/>
      <sheetName val="Electricity"/>
      <sheetName val="FOH Details"/>
      <sheetName val="W block"/>
      <sheetName val="Table 41"/>
      <sheetName val="Table 9"/>
      <sheetName val="Table11"/>
      <sheetName val="K-1"/>
      <sheetName val="K-2"/>
      <sheetName val="K-3"/>
      <sheetName val="Table 3"/>
      <sheetName val="Table 4"/>
      <sheetName val="Table 5"/>
      <sheetName val="Table 6"/>
      <sheetName val="Pivot"/>
      <sheetName val="Pivot 2"/>
      <sheetName val="DOT-Customer-data"/>
      <sheetName val="Fund Utilisation"/>
      <sheetName val="Consol"/>
      <sheetName val="Hyderabad_NLA"/>
      <sheetName val="Silokhera_NLA"/>
      <sheetName val="Cyber City_NLA"/>
      <sheetName val="Chennai_NLA"/>
      <sheetName val="Chennai "/>
      <sheetName val="Tenant-Chennai"/>
      <sheetName val="Hyderabad"/>
      <sheetName val="Tanent-W Block"/>
      <sheetName val="W block (2)"/>
      <sheetName val="Silokhera"/>
      <sheetName val="Table 7"/>
      <sheetName val="Project Data"/>
      <sheetName val="Unleased area"/>
      <sheetName val="Assumption"/>
      <sheetName val="Pivot (2)"/>
      <sheetName val="Building Matrix"/>
      <sheetName val="Related - Construction"/>
      <sheetName val="TB31.12.2008"/>
      <sheetName val="BS &amp; PL"/>
      <sheetName val="BS Schedule"/>
      <sheetName val="Sch 4 FA Sch"/>
      <sheetName val="Sch 5- Investment"/>
      <sheetName val="P&amp;L Schedule"/>
      <sheetName val="Inventory"/>
      <sheetName val="POCM - 31.12.08"/>
      <sheetName val="Final - Plots  "/>
      <sheetName val="Final - Town Houses"/>
      <sheetName val="Deferred  Tax"/>
      <sheetName val="Tax Provision"/>
      <sheetName val="Dep As per IT act "/>
      <sheetName val="FBT-Working "/>
      <sheetName val="Details "/>
      <sheetName val="Fixed Assets Register"/>
      <sheetName val="AR TB"/>
      <sheetName val="ICD- interest Income  "/>
      <sheetName val="Interest CCD- Expenses"/>
      <sheetName val="Group -31.12.2008"/>
      <sheetName val="Related Party"/>
      <sheetName val="Interest Allocation "/>
      <sheetName val="DTA &amp; C TAX"/>
      <sheetName val="One Pager"/>
      <sheetName val="P &amp; L Schedule"/>
      <sheetName val="Grouping Sheet"/>
      <sheetName val="Revised TB Ramco"/>
      <sheetName val="TB 31.03.10"/>
      <sheetName val="Ramco TB"/>
      <sheetName val="Pocm Sheet"/>
      <sheetName val="Q-1 Sale"/>
      <sheetName val="Project Summary"/>
      <sheetName val="Fixed Assets "/>
      <sheetName val="IT -Assets"/>
      <sheetName val="Furniture &amp; Fixture"/>
      <sheetName val="office equipment"/>
      <sheetName val="Leasehold"/>
      <sheetName val="Development Rights"/>
      <sheetName val="PF Details"/>
      <sheetName val="DRDL Int ICD"/>
      <sheetName val="DCDL Int ICD"/>
      <sheetName val="DHDL Int. CCD"/>
      <sheetName val="Clogs Int.CCD"/>
      <sheetName val="Epop Working"/>
      <sheetName val="Rent Equalization"/>
      <sheetName val="GAM Text"/>
      <sheetName val="BS SAC YS Ver 2.0"/>
      <sheetName val="P&amp;L SAC YS Ver 2.0"/>
      <sheetName val="BS SAC Ver 1.0"/>
      <sheetName val="P&amp;L SAC Ver 1.0"/>
      <sheetName val="YS SAC"/>
      <sheetName val="Schedule VI"/>
      <sheetName val="내역서 耰&quot;_x005f_x005f_x005f_x0000__x005f_x005f_x0000"/>
      <sheetName val="_x005f_x005f_x005f_x0008_"/>
      <sheetName val="내역ࠜĀ_x005f_x005f_x005f_x005f_x005f_x005f_x005f_x0000_M4"/>
      <sheetName val="Layer Chart"/>
      <sheetName val="Graph Data"/>
      <sheetName val="Raw Data"/>
      <sheetName val="Layer Table"/>
      <sheetName val="WORKED OGL"/>
      <sheetName val="FRL"/>
      <sheetName val="Voucher"/>
      <sheetName val="معد__ث"/>
      <sheetName val="تدفقات_و_مدفوعات"/>
      <sheetName val="WORK_COV"/>
      <sheetName val="اجور__ف1"/>
      <sheetName val="معد__خ"/>
      <sheetName val="معد__ث1"/>
      <sheetName val="Form_1"/>
      <sheetName val="Form_2"/>
      <sheetName val="Form_3"/>
      <sheetName val="Form_4"/>
      <sheetName val="Form_5"/>
      <sheetName val="Form_7"/>
      <sheetName val="Form_6"/>
      <sheetName val="Form_8"/>
      <sheetName val="Form_9"/>
      <sheetName val="Form_10"/>
      <sheetName val="Form_11"/>
      <sheetName val="Shadow_BOQ"/>
      <sheetName val="S20MSE_Items"/>
      <sheetName val="Season_Dircost"/>
      <sheetName val="Total_Collection"/>
      <sheetName val="???__?"/>
      <sheetName val="02_06_07_(2)"/>
      <sheetName val="Proj_Details"/>
      <sheetName val="_"/>
      <sheetName val="Final_Tender"/>
      <sheetName val="Sch_A-Viaduct"/>
      <sheetName val="Sch_A_-_Typ_Station_"/>
      <sheetName val="Sch_B"/>
      <sheetName val="Strip_Plan"/>
      <sheetName val="Major_Items"/>
      <sheetName val="Cost_of_equip,fabrication"/>
      <sheetName val="Late_start"/>
      <sheetName val="early_start"/>
      <sheetName val="Q_Baricade"/>
      <sheetName val="Q_HR"/>
      <sheetName val="Equip_Depl"/>
      <sheetName val="R-Void_Slab"/>
      <sheetName val="R_-_portal"/>
      <sheetName val="R_CLC"/>
      <sheetName val="P-Ins_&amp;_Bonds"/>
      <sheetName val="P_Staff_fac"/>
      <sheetName val="P-Site_fac"/>
      <sheetName val="P-Clients_fac"/>
      <sheetName val="P_Cash_Flow"/>
      <sheetName val="BORING_"/>
      <sheetName val="EXPANSION_JOINT"/>
      <sheetName val="CIS_MAIN_BERTH-1"/>
      <sheetName val="BOQ_725-769"/>
      <sheetName val="Flow_Chart"/>
      <sheetName val="Performance_Graph"/>
      <sheetName val="cost_Format"/>
      <sheetName val="CJPC___"/>
      <sheetName val="Abstract_"/>
      <sheetName val="Piling_MB"/>
      <sheetName val="Abs_of_Pile_Rein"/>
      <sheetName val="Reinforcement_"/>
      <sheetName val="Pre_cast_Beam_M_B"/>
      <sheetName val="Abs_of_Beam"/>
      <sheetName val="Pre_cast_Beam_BBS"/>
      <sheetName val="C_In_Situ_Muff_M_B_"/>
      <sheetName val="P_C_Muff_M_B"/>
      <sheetName val="Abs_of_Muff"/>
      <sheetName val="Pre_&amp;_cast__Muff__BBS"/>
      <sheetName val="Abs__Cross_Beam_"/>
      <sheetName val="BBS_CROSS_Beam"/>
      <sheetName val="Cross_Beam_M_B__"/>
      <sheetName val="Con_Pedstal_M_B_"/>
      <sheetName val="BBS_C_B_P_"/>
      <sheetName val="Total_Abstract"/>
      <sheetName val="Walk-way_M_B_"/>
      <sheetName val="Con_Rate"/>
      <sheetName val="concrete_detail"/>
      <sheetName val="Table_of_Contents"/>
      <sheetName val="Table_of_Contents_(2)"/>
      <sheetName val="Index_Sheet"/>
      <sheetName val="Extra_Item"/>
      <sheetName val="1_04-1"/>
      <sheetName val="2_01(a)-1"/>
      <sheetName val="G-13_2_01-2"/>
      <sheetName val="G-13_2_01-3"/>
      <sheetName val="G-13_2_01-4"/>
      <sheetName val="R-2_2_01-5"/>
      <sheetName val="MRR-1_2_01-6"/>
      <sheetName val="G-13_2_01-7"/>
      <sheetName val="2_01-b-II-1"/>
      <sheetName val="2_01-b-II-2"/>
      <sheetName val="2_01-b-II-3"/>
      <sheetName val="2_07-1"/>
      <sheetName val="2_07-2"/>
      <sheetName val="2_07-3"/>
      <sheetName val="2_07-4"/>
      <sheetName val="2_07-5"/>
      <sheetName val="2_07-6"/>
      <sheetName val="3_01-1"/>
      <sheetName val="3_01-2"/>
      <sheetName val="3_01-3"/>
      <sheetName val="3_01-4"/>
      <sheetName val="3_01-5"/>
      <sheetName val="3_02-1"/>
      <sheetName val="3_02-2"/>
      <sheetName val="3_02-3"/>
      <sheetName val="3_02-4"/>
      <sheetName val="3_02-5"/>
      <sheetName val="3_02-6"/>
      <sheetName val="3_02-7"/>
      <sheetName val="3_02-8"/>
      <sheetName val="3_02-9"/>
      <sheetName val="3_02-10"/>
      <sheetName val="3_02-11"/>
      <sheetName val="3_02-13"/>
      <sheetName val="4_01-1"/>
      <sheetName val="4_02-1"/>
      <sheetName val="4_04-1"/>
      <sheetName val="4_04-2"/>
      <sheetName val="Rock_Filling"/>
      <sheetName val="Cement_Reconciliation"/>
      <sheetName val="Bitumen_Reconciliation"/>
      <sheetName val="Prime_Coat"/>
      <sheetName val="Tack_Coat"/>
      <sheetName val="Gate_Pass"/>
      <sheetName val="CJPC_(2)"/>
      <sheetName val="SEP-08_(5-9)"/>
      <sheetName val="Civil_Boq"/>
      <sheetName val="______"/>
      <sheetName val="KUWATI(Total)_2"/>
      <sheetName val="OPTION_22"/>
      <sheetName val="OPTION_32"/>
      <sheetName val="집계표_(TOTAL)2"/>
      <sheetName val="집계표_(CIVIL-23)2"/>
      <sheetName val="집계표_(FGRU)2"/>
      <sheetName val="집계표_(25,26)2"/>
      <sheetName val="집계표_(MEROX)2"/>
      <sheetName val="집계표_(NITROGEN)2"/>
      <sheetName val="집계표_(M4)2"/>
      <sheetName val="집계표_(CIVIL4)2"/>
      <sheetName val="집계표_(CIVIL6)2"/>
      <sheetName val="집계표_(CIVIL7)2"/>
      <sheetName val="내역서(DEMO_TOTAL)2"/>
      <sheetName val="내역서_(CIVIL-23)2"/>
      <sheetName val="내역서_(fgru)2"/>
      <sheetName val="내역서_(25&amp;26)2"/>
      <sheetName val="내역서_(MEROX)2"/>
      <sheetName val="내역서_(NITROGEN)2"/>
      <sheetName val="내역서_(M4)2"/>
      <sheetName val="내역서_(CIVIL-4)2"/>
      <sheetName val="내역서_(CIVIL-6)2"/>
      <sheetName val="내역서_(CIVIL-7)2"/>
      <sheetName val="2002년_현장공사비_국내_실적2"/>
      <sheetName val="2003년국내현장공사비_실적2"/>
      <sheetName val="VC2_10_992"/>
      <sheetName val="INPUT_DATA1"/>
      <sheetName val="집계표_(25,26ဩ1"/>
      <sheetName val="Form_01"/>
      <sheetName val="Form_D-11"/>
      <sheetName val="Form_B-11"/>
      <sheetName val="Form_F-11"/>
      <sheetName val="Form_A1"/>
      <sheetName val="General_Data1"/>
      <sheetName val="LABOR_&amp;_자재"/>
      <sheetName val="입출재고현황_(2)"/>
      <sheetName val="3_공통공사대비"/>
      <sheetName val="간접비_총괄"/>
      <sheetName val="내역ࠜĀM4)"/>
      <sheetName val="Price_Schedule"/>
      <sheetName val="6PILE__(돌출)"/>
      <sheetName val="내역서_耰&quot;"/>
      <sheetName val="CAL_"/>
      <sheetName val="Rate_Analysis"/>
      <sheetName val="내역서_耰&quot;??"/>
      <sheetName val="EQUIPMENT_-2"/>
      <sheetName val="WEIGHT_LIST"/>
      <sheetName val="산#2-1_(2)"/>
      <sheetName val="BEND_LOSS"/>
      <sheetName val="내역서_耰&quot;_x005f_x0000__x005f_x0000_"/>
      <sheetName val="EQUIP_LIST"/>
      <sheetName val="단면_(2)"/>
      <sheetName val="공사비_내역_(가)"/>
      <sheetName val="Static_Equip"/>
      <sheetName val="3_Breakdown_Direct_Paint"/>
      <sheetName val="Form_A_"/>
      <sheetName val="내역서_耰&quot;__"/>
      <sheetName val="Summary_Sheets"/>
      <sheetName val="Station_for_phy_s_curve"/>
      <sheetName val="for_phy_s_curve_viaduct"/>
      <sheetName val="Rev_Cash_Flow"/>
      <sheetName val="fin_S_Curve"/>
      <sheetName val="for_phy_s_curve_FOB"/>
      <sheetName val="for_phy_s_curve_sch_B"/>
      <sheetName val="CTC_Summary"/>
      <sheetName val="Site_&amp;_Administration_Cost"/>
      <sheetName val="EVM5-_Revised"/>
      <sheetName val="PSC_SUP(5x15)"/>
      <sheetName val="PSC_SUP(5x15)_SR"/>
      <sheetName val="FIXED_ITEMS"/>
      <sheetName val="Area_Statement"/>
      <sheetName val="Calculation_sheet"/>
      <sheetName val="Eqpt_Running"/>
      <sheetName val="BOQ-CODE-SFP_"/>
      <sheetName val="Activitywise_Qty"/>
      <sheetName val="Rate_Ana"/>
      <sheetName val="Bridges_(Abst)"/>
      <sheetName val="Slab_Culvert"/>
      <sheetName val="Decision_Table"/>
      <sheetName val="EPC_Cost"/>
      <sheetName val="PrjCost_Assumptions"/>
      <sheetName val="Finance_Assumptions"/>
      <sheetName val="Revenue_Assumptions"/>
      <sheetName val="Traffic_Assum"/>
      <sheetName val="Inputs "/>
      <sheetName val="PanhandleB"/>
      <sheetName val="rsm"/>
      <sheetName val="GasConsumption"/>
      <sheetName val="IntlCmprPwr"/>
      <sheetName val="BoostrPwr"/>
      <sheetName val="LastBoostrPwr"/>
      <sheetName val="CapexBasis"/>
      <sheetName val="Graph"/>
      <sheetName val="Cht_basis"/>
      <sheetName val="apiDimension"/>
      <sheetName val="weightChart"/>
      <sheetName val="apiWeight"/>
      <sheetName val="thicknessBasis"/>
      <sheetName val="PanhandleA"/>
      <sheetName val="Rough"/>
      <sheetName val="SummarRs Cr&amp;Cust"/>
      <sheetName val="Optimisation"/>
      <sheetName val="SummaryUSDMill-NoCust"/>
      <sheetName val="Network-2 Compr_Option2"/>
      <sheetName val="Network-2 Compr_Option1"/>
      <sheetName val="140Bar Compr_Option1"/>
      <sheetName val="140Bar Compr_Option2"/>
      <sheetName val="120Bar Compr_Option2"/>
      <sheetName val="Module2"/>
      <sheetName val="Dialog2"/>
      <sheetName val="Module3"/>
      <sheetName val="Module4"/>
      <sheetName val="Module5"/>
      <sheetName val="Module6"/>
      <sheetName val="Rate"/>
      <sheetName val="SOR"/>
      <sheetName val="EW"/>
      <sheetName val="STR1"/>
      <sheetName val="STR2"/>
      <sheetName val="STR3"/>
      <sheetName val="LIN1"/>
      <sheetName val="LIN2"/>
      <sheetName val="typical subminor"/>
      <sheetName val="Road"/>
      <sheetName val="S&amp;I"/>
      <sheetName val="machi"/>
      <sheetName val="TRANS1"/>
      <sheetName val="trans"/>
      <sheetName val="mes-fb"/>
      <sheetName val="mes-pl"/>
      <sheetName val="XL4Test5"/>
      <sheetName val="inWords"/>
      <sheetName val="Mat_Cost"/>
      <sheetName val="MASTER_RATE ANALYSIS"/>
      <sheetName val="Expenditure Plan"/>
      <sheetName val="SPT vs PHI"/>
      <sheetName val="typical_subminor"/>
      <sheetName val="MASTER_RATE_ANALYSIS"/>
      <sheetName val="Expenditure_Plan"/>
      <sheetName val="SPT_vs_PHI"/>
      <sheetName val="typical_subminor1"/>
      <sheetName val="MASTER_RATE_ANALYSIS1"/>
      <sheetName val="Expenditure_Plan1"/>
      <sheetName val="SPT_vs_PHI1"/>
      <sheetName val="DIR USED ITEMS"/>
      <sheetName val="7"/>
      <sheetName val="9"/>
      <sheetName val="10"/>
      <sheetName val="11"/>
      <sheetName val="12"/>
      <sheetName val="13"/>
      <sheetName val="14"/>
      <sheetName val="15"/>
      <sheetName val="16"/>
      <sheetName val="TOLL. SHEET (WMM II)"/>
      <sheetName val="TOLL. SHEET (G.S.B.)"/>
      <sheetName val="R.E. DIS. FROM PR. CL."/>
      <sheetName val="TOLL SHEET EMB"/>
      <sheetName val="TOLL SHEET (S.G)"/>
      <sheetName val="O.R.R.ROCK (D.K.)"/>
      <sheetName val="O R R TBM  LIST"/>
      <sheetName val="O R R OGL"/>
      <sheetName val="DEPTH CHART (ORR) R.S."/>
      <sheetName val="DEPTH CHART (ORR) L.S."/>
      <sheetName val="dIFFERENCE"/>
      <sheetName val="Rock level (Parag)"/>
      <sheetName val="O.R.R.(ROCK1)"/>
      <sheetName val="DEPTH CHART (ORR) L.S. (2)"/>
      <sheetName val="DEPTH CHART (ORR) R.S. (2)"/>
      <sheetName val="co_5"/>
      <sheetName val="MACHINERY"/>
      <sheetName val="MATERIAL-MACHINERY-LABOUR"/>
      <sheetName val="Main Block"/>
      <sheetName val="Glacis Concrete"/>
      <sheetName val="TW-DW-90.85-105.85"/>
      <sheetName val="TW-DW-75.85-90.85 "/>
      <sheetName val="TW-DW-42-75.85"/>
      <sheetName val="Pier-26.17-42"/>
      <sheetName val="Workplan"/>
      <sheetName val="Conc&amp; Aggr"/>
      <sheetName val="Work Plan-Dam-0304-R1"/>
      <sheetName val="PLANT"/>
      <sheetName val="SUM FSBLT"/>
      <sheetName val="VOLSUM"/>
      <sheetName val="WPSUM"/>
      <sheetName val="PCWBS_MAP"/>
      <sheetName val="WKFRM1"/>
      <sheetName val="WKFRM2"/>
      <sheetName val="SQNC-1"/>
      <sheetName val="SQNC-2"/>
      <sheetName val="SQNC-3"/>
      <sheetName val="MILSTN"/>
      <sheetName val="MASTSCH"/>
      <sheetName val="MOBALL"/>
      <sheetName val="CRDIDX"/>
      <sheetName val="PROGALL"/>
      <sheetName val="2538M"/>
      <sheetName val="ORGZN"/>
      <sheetName val="STAFSCH"/>
      <sheetName val="SUB_Map"/>
      <sheetName val="PERFEVA"/>
      <sheetName val="PIPE50%A"/>
      <sheetName val="PIPE50%B"/>
      <sheetName val="STFMHANZ"/>
      <sheetName val="CMHANZ"/>
      <sheetName val="MPDATA1000"/>
      <sheetName val="MPDATA2000"/>
      <sheetName val="MPDATA3000"/>
      <sheetName val="MPDATA4000"/>
      <sheetName val="MPDATA5000"/>
      <sheetName val="MPDATA6000"/>
      <sheetName val="MPDATA7000"/>
      <sheetName val="MPDATA8000"/>
      <sheetName val="MPDATA9_A_B"/>
      <sheetName val="BQCONV"/>
      <sheetName val="SCINF1"/>
      <sheetName val="SCINF2"/>
      <sheetName val="KNOWHOW_MEMO"/>
      <sheetName val="EQUIPMOB"/>
      <sheetName val="TEMP_FAC"/>
      <sheetName val="7000(rev)"/>
      <sheetName val="3000-A"/>
      <sheetName val="5000-A"/>
      <sheetName val="6000-A"/>
      <sheetName val="9000-A"/>
      <sheetName val="管道资料"/>
      <sheetName val="9DATA"/>
      <sheetName val="A000-A"/>
      <sheetName val="0DATA"/>
      <sheetName val="9管道资料"/>
      <sheetName val="FWBS 9000"/>
      <sheetName val="Overall Project"/>
      <sheetName val="Overall Process"/>
      <sheetName val="Overall Utility"/>
      <sheetName val="1000"/>
      <sheetName val="FWBS 1000"/>
      <sheetName val="2000"/>
      <sheetName val="FWBS 2000"/>
      <sheetName val="3000"/>
      <sheetName val="FWBS 3000"/>
      <sheetName val="5000"/>
      <sheetName val="FWBS 5000"/>
      <sheetName val="6000"/>
      <sheetName val="FWBS 6000"/>
      <sheetName val="7000"/>
      <sheetName val="FWBS 7000"/>
      <sheetName val="8000"/>
      <sheetName val="FWBS 8000"/>
      <sheetName val="9000"/>
      <sheetName val="A000"/>
      <sheetName val="FWBS A000"/>
      <sheetName val="B000"/>
      <sheetName val="FWBS B000"/>
      <sheetName val="Z000"/>
      <sheetName val="FWBS Z000"/>
      <sheetName val="TYPE-A"/>
      <sheetName val="Chart"/>
      <sheetName val="95신규호표"/>
      <sheetName val="Proj_Details1"/>
      <sheetName val="_1"/>
      <sheetName val="Final_Tender1"/>
      <sheetName val="Sch_A-Viaduct1"/>
      <sheetName val="Sch_A_-_Typ_Station_1"/>
      <sheetName val="Sch_B1"/>
      <sheetName val="Strip_Plan1"/>
      <sheetName val="Major_Items1"/>
      <sheetName val="Cost_of_equip,fabrication1"/>
      <sheetName val="Late_start1"/>
      <sheetName val="early_start1"/>
      <sheetName val="Q_Baricade1"/>
      <sheetName val="Q_HR1"/>
      <sheetName val="Equip_Depl1"/>
      <sheetName val="R-Void_Slab1"/>
      <sheetName val="R_-_portal1"/>
      <sheetName val="R_CLC1"/>
      <sheetName val="P-Ins_&amp;_Bonds1"/>
      <sheetName val="P_Staff_fac1"/>
      <sheetName val="P-Site_fac1"/>
      <sheetName val="P-Clients_fac1"/>
      <sheetName val="P_Cash_Flow1"/>
      <sheetName val="Fee Rate Summary"/>
      <sheetName val="Annexures (2)"/>
      <sheetName val="GRAIN SIZE "/>
      <sheetName val="Sp.Gr."/>
      <sheetName val="LLPL"/>
      <sheetName val="PROCTOR"/>
      <sheetName val="C.B.R"/>
      <sheetName val="sp.CBR"/>
      <sheetName val="Joint"/>
      <sheetName val="Read me"/>
      <sheetName val="CI_Culvert"/>
      <sheetName val="Main_calcn1(culvert)"/>
      <sheetName val="GI_culvert"/>
      <sheetName val="CI_Sump"/>
      <sheetName val="Sump_cal"/>
      <sheetName val="Main_calcn1 (sump)"/>
      <sheetName val="Jt_table"/>
      <sheetName val="Jt_rate"/>
      <sheetName val="spare"/>
      <sheetName val="Main_Calcn2"/>
      <sheetName val="SPECIAL"/>
      <sheetName val="A S TEE"/>
      <sheetName val="A F TEE"/>
      <sheetName val="D F TAPER"/>
      <sheetName val="GI_Sump"/>
      <sheetName val="Rates_CI"/>
      <sheetName val="Rate_GI"/>
      <sheetName val="Rate_Labour"/>
      <sheetName val="special_copy"/>
      <sheetName val="Synop"/>
      <sheetName val="Loading"/>
      <sheetName val="Ref Ab"/>
      <sheetName val="Proj. View "/>
      <sheetName val="civil cost"/>
      <sheetName val="Toll Plaza"/>
      <sheetName val="C.P"/>
      <sheetName val="st.analysis"/>
      <sheetName val="Traffic signs"/>
      <sheetName val="Qty Cal"/>
      <sheetName val="bus_bay"/>
      <sheetName val="Materials"/>
      <sheetName val="LOCAL RATES"/>
      <sheetName val="MAJ Qtys "/>
      <sheetName val="DATA SHEET"/>
      <sheetName val="MECH-PROG"/>
      <sheetName val="MECH-ANLYS"/>
      <sheetName val="Crusher"/>
      <sheetName val="Crushing n screening"/>
      <sheetName val="SHUTTERING "/>
      <sheetName val="Input_footings"/>
      <sheetName val="SinglePeir_Input"/>
      <sheetName val="Conc rate analysis"/>
      <sheetName val="Bill No.5C"/>
      <sheetName val="Bill No. 5D"/>
      <sheetName val="Bill No. 5E"/>
      <sheetName val="Bill No.5F"/>
      <sheetName val="Bill No.10"/>
      <sheetName val="Overheads"/>
      <sheetName val="Bill No.13"/>
      <sheetName val="Payment Summary"/>
      <sheetName val="Abstract-BOQ"/>
      <sheetName val="Pg No"/>
      <sheetName val="Consumption"/>
      <sheetName val="Consump %"/>
      <sheetName val="B&amp;U Abs"/>
      <sheetName val="Royalty"/>
      <sheetName val="B&amp;U"/>
      <sheetName val="B&amp;U-Rebar"/>
      <sheetName val="RE Wall"/>
      <sheetName val="RE Emb-10+"/>
      <sheetName val="RE Block Ere-10+"/>
      <sheetName val="RE FM -10+"/>
      <sheetName val="RE Fill-10+"/>
      <sheetName val="RE Ere-11"/>
      <sheetName val="RE Fill-11"/>
      <sheetName val="RE FM-11"/>
      <sheetName val="RE Emb 11+"/>
      <sheetName val="RE Block Ere-16+"/>
      <sheetName val="RE FM-16"/>
      <sheetName val="RE Fill-16+"/>
      <sheetName val="RE EMB-16"/>
      <sheetName val="RE EMB-31+"/>
      <sheetName val="RE Block Ere-31+"/>
      <sheetName val="RE FM-31+"/>
      <sheetName val="RE Fill-31+"/>
      <sheetName val="RE Block-cas"/>
      <sheetName val="RE Pannel-cas"/>
      <sheetName val="Abstract of Escalation"/>
      <sheetName val="Escalation-Cement"/>
      <sheetName val="Escalation-Steel"/>
      <sheetName val="Escalation-Diesel"/>
      <sheetName val="Invoice Details-1"/>
      <sheetName val="Invoice Details-2"/>
      <sheetName val="Invoice Details-3"/>
      <sheetName val="Invoice Details-5"/>
      <sheetName val="Secured Mat. Advance"/>
      <sheetName val="Invoice Details-9"/>
      <sheetName val="AS 7"/>
      <sheetName val="AS 7 (REV)"/>
      <sheetName val="BOQ (REV)"/>
      <sheetName val="Basic"/>
      <sheetName val="Conc rate analysisa"/>
      <sheetName val="Conc rate analysis (Dust)"/>
      <sheetName val="Shear at Sections"/>
      <sheetName val="FENCING"/>
      <sheetName val="19-PERF"/>
      <sheetName val="GIFT"/>
      <sheetName val="chart as per norms"/>
      <sheetName val="Officer"/>
      <sheetName val="staff &amp; DP"/>
      <sheetName val="Working 1"/>
      <sheetName val="Prelim-wrk-detail"/>
      <sheetName val="S44 Depriciation"/>
      <sheetName val="S45 Refurbishment Charges"/>
      <sheetName val="Compatibility Report"/>
      <sheetName val="AS-9 Schedule"/>
      <sheetName val="Schedule Qty"/>
      <sheetName val="BOQ Distribution"/>
      <sheetName val="Bill No__1"/>
      <sheetName val="Bill No__2"/>
      <sheetName val="Bill No__3"/>
      <sheetName val="Bill No__4"/>
      <sheetName val="Bill No__5"/>
      <sheetName val="Bill No__6"/>
      <sheetName val="Bill No__7"/>
      <sheetName val="Bill No__8"/>
      <sheetName val="Bill No__9"/>
      <sheetName val="Bill No__10"/>
      <sheetName val="Bill No__11"/>
      <sheetName val="Bill No__12"/>
      <sheetName val="Bill No__13"/>
      <sheetName val="DPR Apr'09"/>
      <sheetName val="tracking"/>
      <sheetName val="tracking (2)"/>
      <sheetName val="Alphabetical List (HO)"/>
      <sheetName val="Floorwise List "/>
      <sheetName val="Mobile &amp; Residence No."/>
      <sheetName val="Fax Nos (HO)"/>
      <sheetName val="Site Details"/>
      <sheetName val="Office Details"/>
      <sheetName val="Site-PM-contact no's"/>
      <sheetName val="HREL"/>
      <sheetName val="LAVASA-MUMBAI"/>
      <sheetName val="HCC Information System"/>
      <sheetName val="Tivoli"/>
      <sheetName val="IIIA WATER SUPPLY PROJECT"/>
      <sheetName val="Allahbad Bypass "/>
      <sheetName val="AP-8"/>
      <sheetName val="Assam Road Project"/>
      <sheetName val="Badarpur"/>
      <sheetName val="Bandra-Worli"/>
      <sheetName val="Chamera"/>
      <sheetName val="Chennai By Pass Mobile"/>
      <sheetName val="Chennai Bypass "/>
      <sheetName val="Chutak"/>
      <sheetName val="DELHI METRO"/>
      <sheetName val="DHAULIGANGA"/>
      <sheetName val="GOSHIKHURD"/>
      <sheetName val="GSHP-2"/>
      <sheetName val="KISHANGANGA"/>
      <sheetName val="KOODANKULAM"/>
      <sheetName val="KHARAGPUR "/>
      <sheetName val="KAANB - JUBAIL(SAUDI)"/>
      <sheetName val="Lavasa Site Mobiles"/>
      <sheetName val="LAVASA IPPBX"/>
      <sheetName val="LMNHP- 1 &amp; 2"/>
      <sheetName val="LMNHP- 3 &amp; 4"/>
      <sheetName val="Loharinag Pala"/>
      <sheetName val="Mughal Road "/>
      <sheetName val="Middle Vaitarna-Mobile"/>
      <sheetName val="Teesta"/>
      <sheetName val="TALA C1"/>
      <sheetName val="NAINI"/>
      <sheetName val="Paradip"/>
      <sheetName val="Punatsangchhu"/>
      <sheetName val="PURULIA JV"/>
      <sheetName val="Polavaram"/>
      <sheetName val="RJ-7"/>
      <sheetName val="RAPP 5 &amp; 6"/>
      <sheetName val="SBC "/>
      <sheetName val="Tara "/>
      <sheetName val=" URI - WLL &amp; EPBX"/>
      <sheetName val="URI-OFFICERS MOBILE "/>
      <sheetName val="Visakhapatnam"/>
      <sheetName val="ORG"/>
      <sheetName val="Box-qtys "/>
      <sheetName val="TimeCycle"/>
      <sheetName val="BOX-NCW"/>
      <sheetName val="BOX-ECW"/>
      <sheetName val="BOX-PANSKURA"/>
      <sheetName val="UNP-QTY-CYCLE"/>
      <sheetName val="UNP-NCW "/>
      <sheetName val="UNP-ECW"/>
      <sheetName val="UNPSHUT"/>
      <sheetName val="SLABMNBDATA"/>
      <sheetName val="SLABMNB-ECW"/>
      <sheetName val="PSCMNBDATA"/>
      <sheetName val="PSCMNB-NCW"/>
      <sheetName val="PSC-MNB-ECW"/>
      <sheetName val="4-BOX-MNBDATA"/>
      <sheetName val="4-BOX-MNB"/>
      <sheetName val="3-BOXMNBDATA"/>
      <sheetName val="3-BOXMNB102-NCW"/>
      <sheetName val="BOXMNBDATA102-ECW"/>
      <sheetName val="BOXMNB102-ECW"/>
      <sheetName val="3-BOXMNB75"/>
      <sheetName val="MNBSHUT"/>
      <sheetName val="PIPE"/>
      <sheetName val="TIMECYCLE-PIPE"/>
      <sheetName val="PIPE-DETAIL"/>
      <sheetName val="CULVERT"/>
      <sheetName val="BRIDGE"/>
      <sheetName val="Bridge-Data"/>
      <sheetName val="strplnf"/>
      <sheetName val="MSE ITEMS"/>
      <sheetName val="HP-QTY"/>
      <sheetName val="Cul_detail"/>
      <sheetName val="HP"/>
      <sheetName val="HP Sts"/>
      <sheetName val="Slab"/>
      <sheetName val="Sl Sts"/>
      <sheetName val="M-F-03"/>
      <sheetName val="M-C"/>
      <sheetName val="M-J-03"/>
      <sheetName val="Proj ManStr"/>
      <sheetName val="Proj Mancost"/>
      <sheetName val="Abs Proj ManSt"/>
      <sheetName val="norms"/>
      <sheetName val="MJB-1"/>
      <sheetName val="MJB-2"/>
      <sheetName val="MJB-3"/>
      <sheetName val="UNP-2"/>
      <sheetName val="UNP-4"/>
      <sheetName val="OVP"/>
      <sheetName val="VDT-1"/>
      <sheetName val="VDT-2"/>
      <sheetName val="VDT-3"/>
      <sheetName val="sheath"/>
      <sheetName val="cables"/>
      <sheetName val="fpcc set 1"/>
      <sheetName val="fpcc set 2"/>
      <sheetName val="danamic set 1 "/>
      <sheetName val="danamic set 2"/>
      <sheetName val="sheathing"/>
      <sheetName val="DPR"/>
      <sheetName val="BOQ Supporting sheet -for SAP"/>
      <sheetName val="Pare_Documents"/>
      <sheetName val="Structures"/>
      <sheetName val="Detail CD"/>
      <sheetName val="Cofferdams"/>
      <sheetName val="Pare_TC"/>
      <sheetName val="Equip areawise_Client"/>
      <sheetName val="Equip mthwise_Client"/>
      <sheetName val="Equip areawise_Int"/>
      <sheetName val="Equip mthwise_Int"/>
      <sheetName val="HCC F 01 09 56 Cap"/>
      <sheetName val="Dumpers + T mixers"/>
      <sheetName val="SuperSwinger"/>
      <sheetName val="Gantry"/>
      <sheetName val="Mix"/>
      <sheetName val="BOQ (Filled)"/>
      <sheetName val="Month crushing"/>
      <sheetName val="BOQ Supporting Sheet"/>
      <sheetName val="Pare_Dam Excn"/>
      <sheetName val="WC_Dam lift"/>
      <sheetName val="Pare_Con Area"/>
      <sheetName val="Pare_Con Lift Qty_R1"/>
      <sheetName val="Pare_Cons Grt"/>
      <sheetName val="Pare_TC (2)"/>
      <sheetName val="S0 Key dates"/>
      <sheetName val="S11AEQPnorm"/>
      <sheetName val="S11BEQPnorm"/>
      <sheetName val="Form1 "/>
      <sheetName val="Form 4-rev-1"/>
      <sheetName val="Form 5-rev-1"/>
      <sheetName val="S3workplan"/>
      <sheetName val="S4cycle"/>
      <sheetName val="S5 escl-1"/>
      <sheetName val="S5 escl-2"/>
      <sheetName val="EQUIP NORMS Standard"/>
      <sheetName val="NORMs-1"/>
      <sheetName val="Equipments-details"/>
      <sheetName val="S16Elec."/>
      <sheetName val="S23Mancost"/>
      <sheetName val="S25EQPoutrep"/>
      <sheetName val="S27EQP-lease"/>
      <sheetName val="S31 PRE-EXP"/>
      <sheetName val="S41-MatProcurement"/>
      <sheetName val="S42HSE "/>
      <sheetName val="Season1 program"/>
      <sheetName val="MaterialPrice"/>
      <sheetName val="S5Esc"/>
      <sheetName val="S7Matqty-group"/>
      <sheetName val="S12-Subtotals"/>
      <sheetName val="load&amp;DG"/>
      <sheetName val="S18Eqplan"/>
      <sheetName val="DEPRI"/>
      <sheetName val="S20MSEitems"/>
      <sheetName val="S23Mannos."/>
      <sheetName val="Officer Budget Form"/>
      <sheetName val="S29PrelimItem"/>
      <sheetName val="S31Preitem"/>
      <sheetName val="S33prelexdet"/>
      <sheetName val="S39Liability"/>
      <sheetName val="prel. working"/>
      <sheetName val="dept recov."/>
      <sheetName val="HO EXPS"/>
      <sheetName val="Work Plan C-4"/>
      <sheetName val="S4cycle IV"/>
      <sheetName val="S4cycle V"/>
      <sheetName val="S4cycle VI"/>
      <sheetName val="S4cycle Lin"/>
      <sheetName val=" linked data"/>
      <sheetName val="S5escl"/>
      <sheetName val="Mat Norms"/>
      <sheetName val="CPPL"/>
      <sheetName val="matreqp5"/>
      <sheetName val="Eqp Mnth(main)"/>
      <sheetName val="Equp.wo"/>
      <sheetName val="Crushing Plant"/>
      <sheetName val="cal con pu"/>
      <sheetName val="MSE-DATA"/>
      <sheetName val="S2groupc"/>
      <sheetName val="Esc 12"/>
      <sheetName val="MEMORANDUM"/>
      <sheetName val="Certificate"/>
      <sheetName val="Esc 11"/>
      <sheetName val="Esc 10"/>
      <sheetName val="esc 9"/>
      <sheetName val="esc 8"/>
      <sheetName val="esc 7"/>
      <sheetName val="ESC 6"/>
      <sheetName val="ESC 5"/>
      <sheetName val="ESC.4"/>
      <sheetName val="ESC.3"/>
      <sheetName val="Sheet4 "/>
      <sheetName val="XXXX0"/>
      <sheetName val="PRELIM"/>
      <sheetName val="EQPTS LIST"/>
      <sheetName val="RESOURCE"/>
      <sheetName val="DESIGN MIX"/>
      <sheetName val="LEAD&amp;EFF."/>
      <sheetName val="JAN25"/>
      <sheetName val="Pare-Progress"/>
      <sheetName val="Work Plan Backup"/>
      <sheetName val="Fincl. Graph"/>
      <sheetName val="Crushing Plant Backup"/>
      <sheetName val="Eqplan"/>
      <sheetName val="Profitability"/>
      <sheetName val="D2&amp;3-PRELIMINARY-ITEMWISE"/>
      <sheetName val="D4&amp;5-PRILIMINARY-EXP"/>
      <sheetName val="Exp-details"/>
      <sheetName val="BOQ "/>
      <sheetName val="BOQ lot IV A"/>
      <sheetName val="BOQ  lot IV B"/>
      <sheetName val="Comp"/>
      <sheetName val="AD"/>
      <sheetName val=" (Annexure 1)All Faces "/>
      <sheetName val="All RA's LOT A"/>
      <sheetName val="Escalation Indices RA 6"/>
      <sheetName val="(Annexure 2)"/>
      <sheetName val=" (Annexure 1)"/>
      <sheetName val="Dewatering 1.1"/>
      <sheetName val="UG Exv 3.1"/>
      <sheetName val="Line Drilling 3.2"/>
      <sheetName val="Extra for Haul. Excav. Mat. 3.4"/>
      <sheetName val="Rock bolts 25mm Upto 5m 4.1.1"/>
      <sheetName val="Rock bolts 25mm more 5m 4.1.2"/>
      <sheetName val="Rock bolt 32 more than 5m 4.2.2"/>
      <sheetName val="Wiremesh 4.7.2"/>
      <sheetName val="Drilling for Pregrouting 4.12"/>
      <sheetName val="Grout Operation 4.12.1"/>
      <sheetName val="Cement for Pregrouting 4.12.2"/>
      <sheetName val="Drilling for forepoling 4. 13"/>
      <sheetName val="Grout Operation 4.13.1"/>
      <sheetName val="Cement for forepoling 4.13.2"/>
      <sheetName val="40-50 mm SFRS 5.1"/>
      <sheetName val="75mm Shotcrete 5.2"/>
      <sheetName val="Admixture"/>
      <sheetName val="Drilling of PreDrain holes 7.1"/>
      <sheetName val="Drilling of instrumentation"/>
      <sheetName val="Instrumentation Load cell"/>
      <sheetName val="Instrumentation MPBX"/>
      <sheetName val="Instrumentation Convergence bol"/>
      <sheetName val="DEFORMED REINFORCEMENT 11.1"/>
      <sheetName val="Pir Panjal VB CTC"/>
      <sheetName val="S0 Keydates"/>
      <sheetName val="S4 CycleTime"/>
      <sheetName val="Depri &amp; Refu"/>
      <sheetName val="Depri &amp; Refu link"/>
      <sheetName val="Working-sheet"/>
      <sheetName val="VB Combined"/>
      <sheetName val="Work Programm"/>
      <sheetName val="Cut nd Cover Qty"/>
      <sheetName val="MIS (VI)"/>
      <sheetName val="MIS (I) Liab"/>
      <sheetName val="Pir Panjal VA CTC"/>
      <sheetName val="Approach"/>
      <sheetName val="S0-KEYDATES"/>
      <sheetName val="S4CycleTime"/>
      <sheetName val="Pir VA (2)"/>
      <sheetName val="VA Combined (R1 17-02)"/>
      <sheetName val="VA"/>
      <sheetName val="Mining BOQ Amount"/>
      <sheetName val="Linning BOQ AMOUNT "/>
      <sheetName val="trial balance(SAP)"/>
      <sheetName val="MIS MODULE 1"/>
      <sheetName val="MOD-II"/>
      <sheetName val="MIS MODULE III"/>
      <sheetName val="MIS MODULE IV"/>
      <sheetName val="CUML_PROFITABILITY"/>
      <sheetName val="MIS MODULE V"/>
      <sheetName val="MIS MODULE VI"/>
      <sheetName val="MIS MODULE VII"/>
      <sheetName val="MIS MODULE VIII"/>
      <sheetName val="MIS MODULE IX"/>
      <sheetName val="MIS MODULE X"/>
      <sheetName val="MISMODULE11"/>
      <sheetName val="preliminary charging"/>
      <sheetName val="Anal.Profit"/>
      <sheetName val="Group"/>
      <sheetName val="Catalog Summ"/>
      <sheetName val="Equipment - Details"/>
      <sheetName val="As Per Acc"/>
      <sheetName val="COMPARISON"/>
      <sheetName val="Form 7-new"/>
      <sheetName val="LIABILITY"/>
      <sheetName val="INDENT-COLLECTION"/>
      <sheetName val="FUND INDENT"/>
      <sheetName val="Form 5-New"/>
      <sheetName val="Pir Panjal Combined CTC"/>
      <sheetName val="Quantity Calculation - BOQ"/>
      <sheetName val="upto-mar-11"/>
      <sheetName val="MIS MOD-II"/>
      <sheetName val="BASIC RATES"/>
      <sheetName val="PPVA"/>
      <sheetName val="PPVB"/>
      <sheetName val="Budget Note"/>
      <sheetName val="S16Elec (KWh)"/>
      <sheetName val="CSR expenses"/>
      <sheetName val="Agg. cal"/>
      <sheetName val="S4timecycle "/>
      <sheetName val="S5escalation "/>
      <sheetName val="S18EQPplan "/>
      <sheetName val="USB CTC"/>
      <sheetName val="Pare CTC"/>
      <sheetName val="All Transfer Records"/>
      <sheetName val="Transfer Recs Covered"/>
      <sheetName val="CTC"/>
      <sheetName val="S25Eqptoutside"/>
      <sheetName val="Refurbishment"/>
      <sheetName val="Sheet1 (4)"/>
      <sheetName val="Sheet1 (3)"/>
      <sheetName val="MARCH"/>
      <sheetName val="Sitewise GR(APR-MAY07)"/>
      <sheetName val="Sitewise GR(June07)"/>
      <sheetName val="HO &amp; Works"/>
      <sheetName val="Quarterwise 6+3"/>
      <sheetName val="Quarterwise"/>
      <sheetName val="Share Div 6 +3"/>
      <sheetName val="Share Div"/>
      <sheetName val="S Receipts 6+3"/>
      <sheetName val="S Receipts"/>
      <sheetName val="S Receipt HO"/>
      <sheetName val="570001"/>
      <sheetName val="570021"/>
      <sheetName val="Exch diff 6+3"/>
      <sheetName val="Exch-diff New"/>
      <sheetName val="Birthday (2)"/>
      <sheetName val="Marriage (2)"/>
      <sheetName val="GRI Background"/>
      <sheetName val="Financial Implications- CC"/>
      <sheetName val="Financial Assistance from Govt."/>
      <sheetName val="Human Rights Screening"/>
      <sheetName val="Incidents of Discrimination"/>
      <sheetName val="Risks to Collective Bargaining"/>
      <sheetName val="Public Policy and Lobbying"/>
      <sheetName val="Duty Drawback Material"/>
      <sheetName val="equipment norms Backup"/>
      <sheetName val="dUTY dRAWBACK pol"/>
      <sheetName val="Z- GENERAL PRICE SUMMARY"/>
      <sheetName val=" Estimate  "/>
      <sheetName val="갑지1"/>
      <sheetName val="경영혁신본뷀"/>
      <sheetName val="고압수량(철거)"/>
      <sheetName val="°ßÀûÁ¶°Ç"/>
      <sheetName val="´ëºñÇ¥"/>
      <sheetName val="Áý°èÇ¥ (TOTAL)"/>
      <sheetName val="Áý°èÇ¥ (CIVIL-23)"/>
      <sheetName val="Áý°èÇ¥ (FGRU)"/>
      <sheetName val="Áý°èÇ¥ (25,26)"/>
      <sheetName val="Áý°èÇ¥ (MEROX)"/>
      <sheetName val="Áý°èÇ¥ (NITROGEN)"/>
      <sheetName val="Áý°èÇ¥ (M4)"/>
      <sheetName val="Áý°èÇ¥ (CIVIL4)"/>
      <sheetName val="Áý°èÇ¥ (CIVIL6)"/>
      <sheetName val="Áý°èÇ¥ (CIVIL7)"/>
      <sheetName val="³»¿ª¼­(DEMO TOTAL)"/>
      <sheetName val="³»¿ª¼­ (CIVIL-23)"/>
      <sheetName val="³»¿ª¼­ (fgru)"/>
      <sheetName val="³»¿ª¼­ (25&amp;26)"/>
      <sheetName val="³»¿ª¼­ (MEROX)"/>
      <sheetName val="³»¿ª¼­ (NITROGEN)"/>
      <sheetName val="³»¿ª¼­ (M4)"/>
      <sheetName val="³»¿ª¼­ (CIVIL-4)"/>
      <sheetName val="³»¿ª¼­ (CIVIL-6)"/>
      <sheetName val="³»¿ª¼­ (CIVIL-7)"/>
      <sheetName val="Áý°èÇ¥(OPTION)"/>
      <sheetName val="2002³â ÇöÀå°ø»çºñ ±¹³» ½ÇÀû"/>
      <sheetName val="2003³â±¹³»ÇöÀå°ø»çºñ ½ÇÀû"/>
      <sheetName val="기계내역서"/>
      <sheetName val="2.2 STAFF Scedule"/>
      <sheetName val="당초내역서"/>
      <sheetName val="갑지(추정)"/>
      <sheetName val="ELEC_DCI"/>
      <sheetName val="INST_DCI"/>
      <sheetName val="Engg-Exec-2"/>
      <sheetName val="Site-Precom-2"/>
      <sheetName val="Collab"/>
      <sheetName val="Transport"/>
      <sheetName val="Civil 1"/>
      <sheetName val="Civil 2"/>
      <sheetName val="Civil 3"/>
      <sheetName val="Site 1"/>
      <sheetName val="Site 2"/>
      <sheetName val="Site 3"/>
      <sheetName val="Site Faci"/>
      <sheetName val="Cont"/>
      <sheetName val="Engg-Exec-1"/>
      <sheetName val="Site-Precom-1"/>
      <sheetName val="Site-Precom-Vendor"/>
      <sheetName val="Risk-Anal"/>
      <sheetName val="Ranges"/>
      <sheetName val="User"/>
      <sheetName val="EQUIPOS"/>
      <sheetName val="AREA"/>
      <sheetName val="바닥판"/>
      <sheetName val="TYPE1"/>
      <sheetName val="철근량"/>
      <sheetName val="토목주소"/>
      <sheetName val="프랜트면허"/>
      <sheetName val="역T형"/>
      <sheetName val="PILE"/>
      <sheetName val="Man Hole"/>
      <sheetName val="대로근거"/>
      <sheetName val="중로근거"/>
      <sheetName val="PRO_DCI"/>
      <sheetName val="HVAC_DCI"/>
      <sheetName val="PIPE_DCI"/>
      <sheetName val="일위대가표"/>
      <sheetName val="조건표"/>
      <sheetName val="일위대가"/>
      <sheetName val="내역표지"/>
      <sheetName val="산출2-기기동력"/>
      <sheetName val="40총괄"/>
      <sheetName val="40집계"/>
      <sheetName val="30신설일위대가"/>
      <sheetName val="30집계표"/>
      <sheetName val="NSCP견적물량"/>
      <sheetName val="공사비예산서(토목분)"/>
      <sheetName val="float&amp;bear"/>
      <sheetName val="Kfracture"/>
      <sheetName val="직재"/>
      <sheetName val="I一般比"/>
      <sheetName val="입력시트"/>
      <sheetName val="ERECT"/>
      <sheetName val="PROSUM"/>
      <sheetName val="Resumen"/>
      <sheetName val="Precios Unitarios"/>
      <sheetName val="내역서 耰&quot;_x005f_x005f_x005f_x005f_x005f_x005f_x005f_x0000_"/>
      <sheetName val="_x005f_x005f_x005f_x005f_x005f_x005f_x005f_x0008_"/>
      <sheetName val="9906"/>
      <sheetName val="계측 내역서"/>
      <sheetName val="Lstsub"/>
      <sheetName val="[SANDAN.XLS??"/>
      <sheetName val="Hot"/>
      <sheetName val="AILC004"/>
      <sheetName val="Administrative Prices"/>
      <sheetName val="Calc"/>
      <sheetName val="WBS 44"/>
      <sheetName val="WBS 41"/>
      <sheetName val="Precios por Administración"/>
      <sheetName val="Subcon A"/>
      <sheetName val="수로보호공"/>
      <sheetName val="데이타"/>
      <sheetName val="식재인부"/>
      <sheetName val="견적"/>
      <sheetName val="7. 월별투입내역서"/>
      <sheetName val="인부신상자료"/>
      <sheetName val="cable-data"/>
      <sheetName val="T 3"/>
      <sheetName val="HORI. VESSEL"/>
      <sheetName val="BCPAB"/>
      <sheetName val="내역서"/>
      <sheetName val="MP MOB"/>
      <sheetName val="SummaryC"/>
      <sheetName val="배관내역"/>
      <sheetName val="Form B"/>
      <sheetName val="FORM-12"/>
      <sheetName val="Insts"/>
      <sheetName val="Vind - BtB"/>
      <sheetName val="LV induction motors"/>
      <sheetName val="인원계획"/>
      <sheetName val="BSD (2)"/>
      <sheetName val="BM DATA SHEET"/>
      <sheetName val="입찰품의서"/>
      <sheetName val="내역ࠜĀ_x005f_x005f_x005f_x005f_x005f_x005f_x005f_x005f_x0"/>
      <sheetName val="내역서 耰&quot;_x005f_x005f_x005f_x005f_x005f_x005f_x005f_x005f_"/>
      <sheetName val="_x005f_x005f_x005f_x005f_x005f_x005f_x005f_x005f_x005f_x005f_"/>
      <sheetName val="Q-7100-001"/>
      <sheetName val="수주추정"/>
      <sheetName val="_x0002__x0000_뻘N_x0000__x0000__x0001_ࠀ역서"/>
      <sheetName val="BATCH"/>
      <sheetName val="trf(36%)"/>
      <sheetName val="All_2"/>
      <sheetName val="Monthly Load"/>
      <sheetName val="Weekly Load"/>
      <sheetName val="Utility and Fire flange"/>
      <sheetName val="Material Selections"/>
      <sheetName val="97 사업추정(WEKI)"/>
      <sheetName val="금융"/>
      <sheetName val="변경집계표"/>
      <sheetName val="DB@Acess"/>
      <sheetName val="집계표"/>
      <sheetName val="M_DB"/>
      <sheetName val="Piping_물량_정리_"/>
      <sheetName val="KUWATI(Total)_3"/>
      <sheetName val="집계표_(TOTAL)3"/>
      <sheetName val="집계표_(CIVIL-23)3"/>
      <sheetName val="집계표_(FGRU)3"/>
      <sheetName val="집계표_(25,26)3"/>
      <sheetName val="집계표_(MEROX)3"/>
      <sheetName val="집계표_(NITROGEN)3"/>
      <sheetName val="집계표_(M4)3"/>
      <sheetName val="집계표_(CIVIL4)3"/>
      <sheetName val="집계표_(CIVIL6)3"/>
      <sheetName val="집계표_(CIVIL7)3"/>
      <sheetName val="내역서(DEMO_TOTAL)3"/>
      <sheetName val="내역서_(CIVIL-23)3"/>
      <sheetName val="내역서_(fgru)3"/>
      <sheetName val="내역서_(25&amp;26)3"/>
      <sheetName val="내역서_(MEROX)3"/>
      <sheetName val="내역서_(NITROGEN)3"/>
      <sheetName val="내역서_(M4)3"/>
      <sheetName val="내역서_(CIVIL-4)3"/>
      <sheetName val="내역서_(CIVIL-6)3"/>
      <sheetName val="내역서_(CIVIL-7)3"/>
      <sheetName val="OPTION_23"/>
      <sheetName val="OPTION_33"/>
      <sheetName val="2002년_현장공사비_국내_실적3"/>
      <sheetName val="2003년국내현장공사비_실적3"/>
      <sheetName val="VC2_10_993"/>
      <sheetName val="실행집계"/>
      <sheetName val="breakdown of wage rate"/>
      <sheetName val="Indirect Cost"/>
      <sheetName val="Unit"/>
      <sheetName val="INPUT_DATA2"/>
      <sheetName val="집계표_(25,26ဩ2"/>
      <sheetName val="Form_02"/>
      <sheetName val="입출재고현황_(2)1"/>
      <sheetName val="General_Data2"/>
      <sheetName val="LABOR_&amp;_자재1"/>
      <sheetName val="간접비_총괄1"/>
      <sheetName val="Price_Schedule1"/>
      <sheetName val="3_공통공사대비1"/>
      <sheetName val="내역서_耰&quot;??1"/>
      <sheetName val="CAL_1"/>
      <sheetName val="Rate_Analysis1"/>
      <sheetName val="EQUIPMENT_-21"/>
      <sheetName val="내역서_耰&quot;__1"/>
      <sheetName val="Civil_1"/>
      <sheetName val="Civil_2"/>
      <sheetName val="Civil_3"/>
      <sheetName val="Site_1"/>
      <sheetName val="Site_2"/>
      <sheetName val="Site_3"/>
      <sheetName val="Site_Faci"/>
      <sheetName val="DCS"/>
      <sheetName val="FWBS7000,8000"/>
      <sheetName val="ANALYSER"/>
      <sheetName val="Eq. Mobilization"/>
      <sheetName val="출금실적"/>
      <sheetName val="경영현황"/>
      <sheetName val="_x0002_?뻘N??_x0001_ࠀ역서"/>
      <sheetName val="_SANDAN.XLS__"/>
      <sheetName val="_x0002_"/>
      <sheetName val="내역서 (∮ἀ嘆ɶ_x0000_᠀㬁_x0000_"/>
      <sheetName val="당초_xd8b4_∸ἀ"/>
      <sheetName val="Resource table"/>
      <sheetName val="총괄표"/>
      <sheetName val="7422CW00"/>
      <sheetName val="수량집계"/>
      <sheetName val="총괄집계표"/>
      <sheetName val="일일총괄"/>
      <sheetName val="criteria"/>
      <sheetName val="RFP002"/>
      <sheetName val="General"/>
      <sheetName val="Menus"/>
      <sheetName val="Cal"/>
      <sheetName val="TDTKP"/>
      <sheetName val="DK-KH"/>
      <sheetName val="_x0004__x0000__x000d__x0000__x0003__x0000__x0004__x0000__x0016__x0000__x000d__x0000__x0004_"/>
      <sheetName val="_x000a__x0000__x001b__x0000__x0006__x0000__x0006__x0000__x0008__x0000__x000a__x0000__x0000_"/>
      <sheetName val="BREAKDOWN(철거설치)"/>
      <sheetName val="BREAKDOWN(신규설치)"/>
      <sheetName val="자바라1"/>
      <sheetName val="Code_Magics"/>
      <sheetName val="Curves"/>
      <sheetName val="data_dci"/>
      <sheetName val="Heads"/>
      <sheetName val="BASE"/>
      <sheetName val="data_mci"/>
      <sheetName val="BLDG_DCI"/>
      <sheetName val="BLDG_MCI"/>
      <sheetName val="PRO_A"/>
      <sheetName val="Tables"/>
      <sheetName val="Page_2"/>
      <sheetName val="Dbase"/>
      <sheetName val="behind"/>
      <sheetName val="costing_CV"/>
      <sheetName val="ITB_COST"/>
      <sheetName val="costing_ESDV"/>
      <sheetName val="costing_FE"/>
      <sheetName val="PROJECT"/>
      <sheetName val="정부노임단가"/>
      <sheetName val="Jobcost"/>
      <sheetName val="Default_Magics"/>
      <sheetName val="BM_DATA_SHEET"/>
      <sheetName val="Graph_(LGEN)"/>
      <sheetName val="PumpSpec"/>
      <sheetName val="costing_MOV"/>
      <sheetName val="PRO"/>
      <sheetName val="out_prog"/>
      <sheetName val="TABLE"/>
      <sheetName val="costing_Press"/>
      <sheetName val="96_121"/>
      <sheetName val="선적schedule_(2)"/>
      <sheetName val="System구분"/>
      <sheetName val="견적기준"/>
      <sheetName val="b_balju-단가단가단가"/>
      <sheetName val="10현장조직"/>
      <sheetName val="할증표"/>
      <sheetName val="choose"/>
      <sheetName val="MBQ"/>
      <sheetName val="drg study"/>
      <sheetName val="RA"/>
      <sheetName val="block"/>
      <sheetName val="BP"/>
      <sheetName val="Technicla manpower"/>
      <sheetName val="Mixer"/>
      <sheetName val="Basic Material Rate"/>
      <sheetName val="BP Cost"/>
      <sheetName val="Concrete ana"/>
      <sheetName val="Rate analysis-civil"/>
      <sheetName val="Rate Analysis- Earth work"/>
      <sheetName val="reinf"/>
      <sheetName val="Rate Analysis-Misc "/>
      <sheetName val="masonry"/>
      <sheetName val="Plant Hire Pile"/>
      <sheetName val="Rate Analysis-Pile"/>
      <sheetName val="SoA Breakup"/>
      <sheetName val="SoA"/>
      <sheetName val="Rate Analysis- Concrete"/>
      <sheetName val=" summary"/>
      <sheetName val="4 Plumbing"/>
      <sheetName val="Changed Analysis"/>
      <sheetName val="Civil Work-building"/>
      <sheetName val="Analysis."/>
      <sheetName val="Syn.my to jam."/>
      <sheetName val="Machinery List"/>
      <sheetName val="STAFF-OH"/>
      <sheetName val="M.J.1 BOQ"/>
      <sheetName val="T-2 gen"/>
      <sheetName val="Road Map"/>
      <sheetName val="Details material"/>
      <sheetName val="MECH-PROG (2)"/>
      <sheetName val="page 1 of 2"/>
      <sheetName val="page 2 of 2"/>
      <sheetName val="Explanation"/>
      <sheetName val="QMM-Graph"/>
      <sheetName val="More Exp."/>
      <sheetName val="Synopsis C-10"/>
      <sheetName val="Loading "/>
      <sheetName val="MAJ Qtys"/>
      <sheetName val="BoQ C- 10"/>
      <sheetName val="TSP-CRUSHER"/>
      <sheetName val="END"/>
      <sheetName val="Brief"/>
      <sheetName val="Shuttering Cost NS 40"/>
      <sheetName val="Abs 4 L"/>
      <sheetName val="Abs 6 L"/>
      <sheetName val="Syn"/>
      <sheetName val="OHs"/>
      <sheetName val="T-2 material"/>
      <sheetName val="T Plaza boq"/>
      <sheetName val="T plaza"/>
      <sheetName val="civil cost (Sun)"/>
      <sheetName val="Clarification"/>
      <sheetName val="Rate analysis - EW"/>
      <sheetName val="masonary"/>
      <sheetName val="Conc analysis"/>
      <sheetName val="Rate Analysis-Misc"/>
      <sheetName val="Rate Anaysis-Finish"/>
      <sheetName val="Rate Analysis-Finish1"/>
      <sheetName val="CoA"/>
      <sheetName val="CoA Breakup"/>
      <sheetName val="Content-Technical"/>
      <sheetName val="Org-Chart"/>
      <sheetName val="Manpower Sche"/>
      <sheetName val="equipment Sche"/>
      <sheetName val="Cover "/>
      <sheetName val="Separator Sheet"/>
      <sheetName val="Conc-Site"/>
      <sheetName val="Shut"/>
      <sheetName val="T Crane"/>
      <sheetName val="OH"/>
      <sheetName val="TS"/>
      <sheetName val="SDF I"/>
      <sheetName val="OH's"/>
      <sheetName val="Top sheet"/>
      <sheetName val="BOQ P-N"/>
      <sheetName val="Site Plan"/>
      <sheetName val="Elect"/>
      <sheetName val="DPR BOQ"/>
      <sheetName val="DPR Rates"/>
      <sheetName val="Highways BOQ"/>
      <sheetName val="Structures BOQ"/>
      <sheetName val="Cover Drain"/>
      <sheetName val="OH Calculation sheet"/>
      <sheetName val="Program"/>
      <sheetName val="Road BOQ)"/>
      <sheetName val="Machinary  Analysis- DSIDC"/>
      <sheetName val="hmp"/>
      <sheetName val="wmm"/>
      <sheetName val="Over Head Total"/>
      <sheetName val="Calculations"/>
      <sheetName val="Analysis( Civil )."/>
      <sheetName val="Synopsis "/>
      <sheetName val="OH- Summery"/>
      <sheetName val="OH Calculations"/>
      <sheetName val="Fin. Charges"/>
      <sheetName val="Backup CC"/>
      <sheetName val="Abst"/>
      <sheetName val="PBQ"/>
      <sheetName val="Materials Reqd"/>
      <sheetName val="Rate anly as per site sink data"/>
      <sheetName val="KL Bridge BoQ"/>
      <sheetName val="Mech Details"/>
      <sheetName val="Electrical BoQ"/>
      <sheetName val="Analysis (2)"/>
      <sheetName val="earth work RA"/>
      <sheetName val="BoQ Bld"/>
      <sheetName val="SHUTTERING (NS-40)"/>
      <sheetName val="Elect- Naidu designs"/>
      <sheetName val="Pile-1000mm dia"/>
      <sheetName val="Pile-1200mm dia "/>
      <sheetName val="ITEMS TO BE CHECK"/>
      <sheetName val="PROJ VIEW"/>
      <sheetName val="PAGE COLLECTION"/>
      <sheetName val="RESOUR_MACH"/>
      <sheetName val="MECH-COST ANALYSIS"/>
      <sheetName val="MAJOR QTYS"/>
      <sheetName val="RESOUR_MANPOWER"/>
      <sheetName val="Eqpt_Manpoer Schedule"/>
      <sheetName val="NH-25(MP-UP) synopsys"/>
      <sheetName val="catch pit"/>
      <sheetName val="Shuttering&amp;Concrete"/>
      <sheetName val="Synopsis"/>
      <sheetName val="Abs Wagha"/>
      <sheetName val="Wagha BoQ"/>
      <sheetName val="Batching plant"/>
      <sheetName val="CONCRETE MIXER"/>
      <sheetName val="Concrete Pump"/>
      <sheetName val="Compressor"/>
      <sheetName val="Dozer"/>
      <sheetName val="FE Loader"/>
      <sheetName val="Grader"/>
      <sheetName val="HMP Plant"/>
      <sheetName val="PTR"/>
      <sheetName val="Tipper"/>
      <sheetName val="Tractor with Ripper "/>
      <sheetName val="Tandem Roller"/>
      <sheetName val="Vibratory Roller "/>
      <sheetName val="Water tanker"/>
      <sheetName val="WMM Paver"/>
      <sheetName val="WMM Plant"/>
      <sheetName val="Grand Summary"/>
      <sheetName val="Common Plant"/>
      <sheetName val="pLUMBING"/>
      <sheetName val="List of Items"/>
      <sheetName val="Major Quantities"/>
      <sheetName val="s"/>
      <sheetName val="ANALYSIS (PMC)"/>
      <sheetName val="earth work Road"/>
      <sheetName val="Hire -based on depr"/>
      <sheetName val="machinery charges road"/>
      <sheetName val="BP (2)"/>
      <sheetName val="earth work Railway"/>
      <sheetName val="DC - HMP Plant"/>
      <sheetName val="P&amp;M Dep"/>
      <sheetName val="Summary of Rates"/>
      <sheetName val="Cal - 08-09"/>
      <sheetName val="Lead statement - 2008-09"/>
      <sheetName val="Bitumen-2008-09"/>
      <sheetName val="13 (2)"/>
      <sheetName val="12 (20%)"/>
      <sheetName val="13 (20%)"/>
      <sheetName val="14 (20%)"/>
      <sheetName val="15 (2)"/>
      <sheetName val="Market Rate"/>
      <sheetName val="Cement"/>
      <sheetName val="Material Rate Variation"/>
      <sheetName val="sc bills"/>
      <sheetName val="Top Sheet 1 "/>
      <sheetName val="cf abstract"/>
      <sheetName val="cf sch31.07.07"/>
      <sheetName val="QTY Plan_Prime cost"/>
      <sheetName val="Itemwise Qty plan &amp; Gross Bill"/>
      <sheetName val="Summary 1"/>
      <sheetName val="BOQ_New 1"/>
      <sheetName val="RA Balance items"/>
      <sheetName val="Staff Expenses 1"/>
      <sheetName val="Lease &amp; Rentals 1"/>
      <sheetName val="Office &amp; Admn 1"/>
      <sheetName val="Input 1"/>
      <sheetName val="Bitumen Calculations 1"/>
      <sheetName val="P&amp;M Charges"/>
      <sheetName val="Tech Data"/>
      <sheetName val="Overhead summary"/>
      <sheetName val="Qnty planned"/>
      <sheetName val="PROGRM -2"/>
      <sheetName val="SC WO rates"/>
      <sheetName val="Working Rates"/>
      <sheetName val="Detailed Expenditure Breakup"/>
      <sheetName val="Expenditure det"/>
      <sheetName val="Boiler&amp;TG"/>
      <sheetName val="Tg_foundn"/>
      <sheetName val="Stru_steel"/>
      <sheetName val="Digester building"/>
      <sheetName val="Boiler_TG"/>
      <sheetName val="Note Sheet"/>
      <sheetName val="notesheet"/>
      <sheetName val="Syn-pkg-1"/>
      <sheetName val="Syn-pkg-2"/>
      <sheetName val="Jhar. BOQ.I,II"/>
      <sheetName val="Machinery Costing"/>
      <sheetName val="Site overheads"/>
      <sheetName val="Escalation"/>
      <sheetName val="PMC BP"/>
      <sheetName val="PMC Mach"/>
      <sheetName val="Drain calculations"/>
      <sheetName val="Con Pro.I"/>
      <sheetName val="mobilisation"/>
      <sheetName val="Con Pro.II"/>
      <sheetName val="Escl"/>
      <sheetName val="Elec Items"/>
      <sheetName val="Synops"/>
      <sheetName val="Abstract ( Depre)"/>
      <sheetName val="C.P. BOQ"/>
      <sheetName val="BitAll"/>
      <sheetName val="A17"/>
      <sheetName val="ANNX A 17"/>
      <sheetName val="A18"/>
      <sheetName val="ANNX A 18"/>
      <sheetName val="A19"/>
      <sheetName val="ANNX A 19"/>
      <sheetName val="A20"/>
      <sheetName val="ANNX A 20"/>
      <sheetName val="A21"/>
      <sheetName val="ANNX A 21"/>
      <sheetName val="A 22"/>
      <sheetName val="A 23"/>
      <sheetName val="Revised"/>
      <sheetName val="Revised (2)"/>
      <sheetName val="SoA Abstr."/>
      <sheetName val="SoA Bre"/>
      <sheetName val="CoA- Abst."/>
      <sheetName val="CoA Bre"/>
      <sheetName val="Work Prog"/>
      <sheetName val="C.Flow - WORKING"/>
      <sheetName val="C.Flow - ABS"/>
      <sheetName val="Crude tank  "/>
      <sheetName val="WATER DRAIN TANKS"/>
      <sheetName val="HDT HSD"/>
      <sheetName val="REFRIGERATED LPG"/>
      <sheetName val="NAPHTHA ST"/>
      <sheetName val="MS PREMIUM"/>
      <sheetName val="DPK AND SKO"/>
      <sheetName val="HSD DIESEL EXPORT ST"/>
      <sheetName val="HSD DIESEL STORAGE TANK"/>
      <sheetName val="MS REGULAR"/>
      <sheetName val="SULPHUR STORAGE TANKS"/>
      <sheetName val="LPG"/>
      <sheetName val="PROPYLENE"/>
      <sheetName val="Abstruct"/>
      <sheetName val="Major material list"/>
      <sheetName val="Coke Drum Str - BOQ"/>
      <sheetName val="Analysis-Civil"/>
      <sheetName val="CD errection cost"/>
      <sheetName val="BP-PMC"/>
      <sheetName val="Out Flow PMC"/>
      <sheetName val="Syn-pkg-3"/>
      <sheetName val="Syn-pkg-4"/>
      <sheetName val="Top Sheet (2)"/>
      <sheetName val="Loading (2)"/>
      <sheetName val="Jhar. BOQ.III,IV"/>
      <sheetName val="Con Pro.III"/>
      <sheetName val="Con Pro.IV"/>
      <sheetName val="Road Works"/>
      <sheetName val="0000000000000"/>
      <sheetName val="1000000000000"/>
      <sheetName val="RMR"/>
      <sheetName val="MEST"/>
      <sheetName val="DATA_ENTRY"/>
      <sheetName val="MRoad data"/>
      <sheetName val="MRATES"/>
      <sheetName val="MBTLead"/>
      <sheetName val="MRMR"/>
      <sheetName val="MRoadMap"/>
      <sheetName val="site rates"/>
      <sheetName val="33 kV-Eqpt.fdn."/>
      <sheetName val="220 kV-Eqpt.-fdn."/>
      <sheetName val="400 kV-Eqpt.fdn."/>
      <sheetName val="Tower &amp; LM Foundation"/>
      <sheetName val="Transformer FDN"/>
      <sheetName val="Transformer FDN.Drawing"/>
      <sheetName val="Transformer FDN 1"/>
      <sheetName val="Topsheet"/>
      <sheetName val="SK BOQ Pkg-1"/>
      <sheetName val="Analysis "/>
      <sheetName val="Str.Qu."/>
      <sheetName val="AP-1(Electrical BOQ)"/>
      <sheetName val="machinery available soil"/>
      <sheetName val="MAJ Qtys HORR"/>
      <sheetName val="Crusher "/>
      <sheetName val="Shuttering Cost"/>
      <sheetName val="con pro."/>
      <sheetName val="Syn of Sk -Pkg1"/>
      <sheetName val="AP-7(synopsis)"/>
      <sheetName val="Summary AP7"/>
      <sheetName val="BOQ AP 7"/>
      <sheetName val="MAJ Qtys Ap"/>
      <sheetName val="Qty's calc."/>
      <sheetName val="Cost summary"/>
      <sheetName val="Cost summary (test)"/>
      <sheetName val="Cost summary (2)"/>
      <sheetName val="Activity summary"/>
      <sheetName val="Commission fees"/>
      <sheetName val="FUNCTION"/>
      <sheetName val="pr_cal"/>
      <sheetName val="Process"/>
      <sheetName val="Database"/>
      <sheetName val="E-Core version"/>
      <sheetName val="list"/>
      <sheetName val="Laptop Loan Req Form"/>
      <sheetName val="Laptop Release Form"/>
      <sheetName val="Fire Wall-NEW"/>
      <sheetName val="Recator"/>
      <sheetName val="Cab Tre dc yard"/>
      <sheetName val="Cab Tre-ac yard"/>
      <sheetName val="AC FILTER YARD"/>
      <sheetName val="Ac Yard Equipments"/>
      <sheetName val="DC YARD TOWERS"/>
      <sheetName val="DC Yard Equipments"/>
      <sheetName val="AC YARD TOWERS"/>
      <sheetName val="changes"/>
      <sheetName val="BOQ total"/>
      <sheetName val="BOQ - AC Switchyard"/>
      <sheetName val="BOQ DC YARD"/>
      <sheetName val="BOQ Buildings -final-BALLIA"/>
      <sheetName val="Control Bldg"/>
      <sheetName val="Adani Haryana_VH"/>
      <sheetName val="Valve Hall including AHU"/>
      <sheetName val="Comparative statement"/>
      <sheetName val="Elect_"/>
      <sheetName val="Railway Deposit"/>
      <sheetName val="BOQ Thum"/>
      <sheetName val="PMC mach "/>
      <sheetName val="Crusher-PMC"/>
      <sheetName val="L.map"/>
      <sheetName val="Ele. workable Rates"/>
      <sheetName val="cash flow-tn06"/>
      <sheetName val="BOQ (F)"/>
      <sheetName val="SUMMARY_"/>
      <sheetName val="Sal1"/>
      <sheetName val="HRA Mess"/>
      <sheetName val="Off-Veh"/>
      <sheetName val="Lead"/>
      <sheetName val="T.KM"/>
      <sheetName val="DC - WMM Plant"/>
      <sheetName val="RA - WMM"/>
      <sheetName val="BP from 74"/>
      <sheetName val="BP @ 58.00km"/>
      <sheetName val="Concrete works"/>
      <sheetName val="Exc items"/>
      <sheetName val="Top Sheet working"/>
      <sheetName val="Major qty "/>
      <sheetName val="SUMMARY_ (2)"/>
      <sheetName val="Escalation-not used"/>
      <sheetName val="Conc Qty"/>
      <sheetName val="WO Rates"/>
      <sheetName val="Top Sheet  "/>
      <sheetName val="Top Sheet -1"/>
      <sheetName val="ABS-SOH"/>
      <sheetName val="Salaries"/>
      <sheetName val="Off-Veh Exp"/>
      <sheetName val="BP-Other strs"/>
      <sheetName val="BP- FOs-Itchgs"/>
      <sheetName val="Hire chares of Machinery"/>
      <sheetName val="Land Lease-NH "/>
      <sheetName val="Major qty"/>
      <sheetName val="BOQ  (2)"/>
      <sheetName val="ESC"/>
      <sheetName val="TARGET VS ACHIVED"/>
      <sheetName val="Sheet1(NOV)"/>
      <sheetName val="Reasons SHORT&amp;CRITICA&amp;EXE.TIME "/>
      <sheetName val="BCTC_SUPPLY (CERTIFIED BILLS)"/>
      <sheetName val="BCTC_ERECTION"/>
      <sheetName val="Action Plan-RE work"/>
      <sheetName val="Action plan Turn Over reports"/>
      <sheetName val="RA BILL DEATAILS"/>
      <sheetName val="pending micc &amp; cip"/>
      <sheetName val="Supply Pkg B"/>
      <sheetName val="Er. PkgB"/>
      <sheetName val="Tower Calculations"/>
      <sheetName val="Hardware &amp; Acces."/>
      <sheetName val="MIS_MRN-6"/>
      <sheetName val="MRN-NEW"/>
      <sheetName val="In Ward 2007-2009"/>
      <sheetName val="MRN"/>
      <sheetName val="MS+CS"/>
      <sheetName val="MS"/>
      <sheetName val="MRNvsPJV FOR 10"/>
      <sheetName val="MS+CS FOR 10"/>
      <sheetName val="MS FOR 10"/>
      <sheetName val="701"/>
      <sheetName val="736"/>
      <sheetName val="98"/>
      <sheetName val="620"/>
      <sheetName val="597"/>
      <sheetName val="668"/>
      <sheetName val="570"/>
      <sheetName val="524"/>
      <sheetName val="675"/>
      <sheetName val="121"/>
      <sheetName val="577"/>
      <sheetName val="681"/>
      <sheetName val="20176"/>
      <sheetName val="20131"/>
      <sheetName val="20165"/>
      <sheetName val="ORG CHART 040206"/>
      <sheetName val="11 KV MAIN LINE 05.02.06"/>
      <sheetName val="s6 05.02.06"/>
      <sheetName val="Trans main"/>
      <sheetName val="Piling-Quot"/>
      <sheetName val="Piling"/>
      <sheetName val="Piling-Kilpak"/>
      <sheetName val="Piling-KKNgr"/>
      <sheetName val="Piling-AnaPonga"/>
      <sheetName val="ABSTRACT-28-07-10"/>
      <sheetName val="DEBTORS AGING - Q1-FINAL"/>
      <sheetName val="NET DEB. W.INGS.26-7"/>
      <sheetName val="DEB. PROV.AS ON 30-06-2010"/>
      <sheetName val="DEB.ACT.PROV.AVAILABLE31-03-10"/>
      <sheetName val="G.D.(ACTUAL)"/>
      <sheetName val="LESSTHAN 6 M"/>
      <sheetName val="MORETHAN 6 MONTHS"/>
      <sheetName val="ONE TO TWO YRS."/>
      <sheetName val="TO TWO 2 3 YRS."/>
      <sheetName val="MOB.ADV."/>
      <sheetName val="MAT.ADV."/>
      <sheetName val="MAC.ADV."/>
      <sheetName val="01-04-08-30-06-08"/>
      <sheetName val="1-7-07-31-03-09"/>
      <sheetName val="01-04-09 30-06-09"/>
      <sheetName val="01-07-08 TO 31-03-09"/>
      <sheetName val="Complaince Status Report"/>
      <sheetName val="STOCK STATEMENT-BSP"/>
      <sheetName val="Stock Statement"/>
      <sheetName val="Major Materials"/>
      <sheetName val="Free Issue Mat. to PRW_Sub Con."/>
      <sheetName val="P.V.CL.Stock-BSP"/>
      <sheetName val="Physical Verification Cl. Stock"/>
      <sheetName val="Physical verification of FA"/>
      <sheetName val="Physical verification-BSP"/>
      <sheetName val="HOSPET-EMIPRICE"/>
      <sheetName val="Civil Analysis "/>
      <sheetName val="D.I pipe"/>
      <sheetName val="D.IComp"/>
      <sheetName val="Check List"/>
      <sheetName val="Site Visit Report"/>
      <sheetName val="ANALSIS"/>
      <sheetName val="rev.boq"/>
      <sheetName val="Summary "/>
      <sheetName val="Ana=Civ"/>
      <sheetName val="ANa=Str"/>
      <sheetName val="Ana=SW"/>
      <sheetName val="Mat"/>
      <sheetName val="PH"/>
      <sheetName val=" BoQ"/>
      <sheetName val="TUGSS3-549"/>
      <sheetName val="Trial Balance"/>
      <sheetName val="MRate"/>
      <sheetName val="PRELIM5"/>
      <sheetName val="Monthly Billing"/>
      <sheetName val="MPS R-1 (2)"/>
      <sheetName val="Annexure"/>
      <sheetName val="MPS R-1"/>
      <sheetName val="Level-3 MPS"/>
      <sheetName val="Old working"/>
      <sheetName val="SIL File"/>
      <sheetName val="DT"/>
      <sheetName val="FACTORS"/>
      <sheetName val="EP"/>
      <sheetName val="Extra &amp; Addtional Item"/>
      <sheetName val="CTC Variance Analysis 1 "/>
      <sheetName val="FTS"/>
      <sheetName val="CostFlow"/>
      <sheetName val="26.Cash flow "/>
      <sheetName val="Oncost"/>
      <sheetName val="Sch A1-A2"/>
      <sheetName val="Sch A3"/>
      <sheetName val="Sch A2-direct Rate"/>
      <sheetName val="PL-Dis"/>
      <sheetName val="Est-PL"/>
      <sheetName val="FTS-PNM"/>
      <sheetName val="BU III"/>
      <sheetName val="Cost-Sept 2015"/>
      <sheetName val="Cost April 2015"/>
      <sheetName val="Int"/>
      <sheetName val="BG Prepaid"/>
      <sheetName val="PILE COMP."/>
      <sheetName val=" ESC"/>
      <sheetName val="Tax-Mat"/>
      <sheetName val="Tax-Total"/>
      <sheetName val="FTS-HVT&amp;SS"/>
      <sheetName val="B-PL"/>
      <sheetName val="1.Pr Sch"/>
      <sheetName val="2.Work Program"/>
      <sheetName val="Client Quote BOQ"/>
      <sheetName val="Final Rate_WCT - less Cement"/>
      <sheetName val="6.B-LCSC"/>
      <sheetName val="Sheet piling"/>
      <sheetName val="sheet piling analysis"/>
      <sheetName val="Cl Fac"/>
      <sheetName val="DL"/>
      <sheetName val="Ins"/>
      <sheetName val="IT"/>
      <sheetName val="SHE"/>
      <sheetName val="Sal"/>
      <sheetName val="Sch D,E,G"/>
      <sheetName val="Fire Fighting"/>
      <sheetName val="HVAC"/>
      <sheetName val="Item E2"/>
      <sheetName val="4.B-Mat"/>
      <sheetName val="B Arch Mat"/>
      <sheetName val="5.B-Mix"/>
      <sheetName val="10.Est-SS"/>
      <sheetName val="16.Sal"/>
      <sheetName val="22.Enab"/>
      <sheetName val="23.Risk"/>
      <sheetName val="RBI Indices"/>
      <sheetName val="CY Detail"/>
      <sheetName val="Prestressing"/>
      <sheetName val="Thai Salary"/>
      <sheetName val="Sanitary_L&amp;T_Mandi"/>
      <sheetName val="H2-08 Thot"/>
      <sheetName val="H1-09 Thot"/>
      <sheetName val="H1,2009 Sripad"/>
      <sheetName val="H2-08 Sripad"/>
      <sheetName val="H1-2009 RJ"/>
      <sheetName val="H2-08 RJ4"/>
      <sheetName val="All Projects"/>
      <sheetName val="Q2-09 VA"/>
      <sheetName val="not req"/>
      <sheetName val="not req1"/>
      <sheetName val="not req 2"/>
      <sheetName val="not req 3"/>
      <sheetName val="not req 4"/>
      <sheetName val="DI-K7 &amp; K9 (2010-11)"/>
      <sheetName val="DI SPECIALS"/>
      <sheetName val="DI-C-L-J (2010-11)O.D-450MM dia"/>
      <sheetName val="DI Specials (2010-11)"/>
      <sheetName val="CI Specials (2010-11) (2)"/>
      <sheetName val="DI SPECIALS (2)"/>
      <sheetName val="Rubber gaskets(2010-11)"/>
      <sheetName val="Detailed"/>
      <sheetName val="User Guide"/>
      <sheetName val="Exec Summary"/>
      <sheetName val="Notes to Rev Costs &amp;Bens"/>
      <sheetName val="Notes to Capital Investment"/>
      <sheetName val="Sensitivities"/>
      <sheetName val="IRR-guide to CC%&lt;0"/>
      <sheetName val="Guidelines"/>
      <sheetName val="TAX CASHFLOW CALCULATION"/>
      <sheetName val="Capital allowances"/>
      <sheetName val="TAX CALCS FOR SENSITIVITIES"/>
      <sheetName val="FIXED ASSETS"/>
      <sheetName val="REVENUE EXPENDITURE"/>
      <sheetName val="man"/>
      <sheetName val="mantable"/>
      <sheetName val="splinkler"/>
      <sheetName val="SAN-CC"/>
      <sheetName val="(B)Direct"/>
      <sheetName val="AC_REDUCED_1"/>
      <sheetName val="SAN_REDUCED_1"/>
      <sheetName val="summary1-3"/>
      <sheetName val="summary1-2"/>
      <sheetName val="Preliminary"/>
      <sheetName val="สถาปัตยกรรม"/>
      <sheetName val="EE"/>
      <sheetName val="AIR"/>
      <sheetName val="SN"/>
      <sheetName val="BOQ หมวดค่าใช้จ่ายฯ"/>
      <sheetName val="สรุปราคา (bldg.-A)"/>
      <sheetName val="SN-A"/>
      <sheetName val="FP-A"/>
      <sheetName val="AC-A"/>
      <sheetName val="EE-A"/>
      <sheetName val="สรุปราคา (bldg.-B)"/>
      <sheetName val="SN-B"/>
      <sheetName val="FP-B"/>
      <sheetName val="AC-B"/>
      <sheetName val="EE-B"/>
      <sheetName val="EXTERNAL (SUM)"/>
      <sheetName val="AIR-Building B (2)"/>
      <sheetName val="10Aug07"/>
      <sheetName val="MJD's Supply"/>
      <sheetName val="cost plan no.2"/>
      <sheetName val="Backup"/>
      <sheetName val="AIR-Building A"/>
      <sheetName val="AIR-Building B"/>
      <sheetName val="Piling Work"/>
      <sheetName val="Pro.Sum"/>
      <sheetName val="Certificate 21"/>
      <sheetName val="Est_ 4"/>
      <sheetName val="Est_ 5"/>
      <sheetName val="Recover roof"/>
      <sheetName val="Roof 3M"/>
      <sheetName val="ค่าวัสดุ"/>
      <sheetName val="Summary (Budget)"/>
      <sheetName val="C"/>
      <sheetName val="Contact1"/>
      <sheetName val="Contact2"/>
      <sheetName val="Contact1Alternative"/>
      <sheetName val="Quantity item"/>
      <sheetName val="Clearing&amp;Grubbing"/>
      <sheetName val="LoadTest"/>
      <sheetName val="Reinforcement"/>
      <sheetName val="Fromwork"/>
      <sheetName val="QuantitySegment"/>
      <sheetName val="Box Segment"/>
      <sheetName val="Linkslab"/>
      <sheetName val="Cloure strip"/>
      <sheetName val="Barrier"/>
      <sheetName val="Drain"/>
      <sheetName val="Earthing &amp; Ligthning"/>
      <sheetName val="Unit price"/>
      <sheetName val="Nation"/>
      <sheetName val="Region"/>
      <sheetName val="Sum Week"/>
      <sheetName val="Site List BMA"/>
      <sheetName val="LKP"/>
      <sheetName val="Form ตารางเปรียบเทียบ"/>
      <sheetName val="MAT 02"/>
      <sheetName val="ASOK"/>
      <sheetName val="5.) Time Delays"/>
      <sheetName val="อาคารโรงงาน"/>
      <sheetName val="Tom-Column"/>
      <sheetName val="Tom-Truss"/>
      <sheetName val="Tom-WALL"/>
      <sheetName val="Recovered_Sheet1"/>
      <sheetName val="Syntec Summary_B_C_F"/>
      <sheetName val="Sum Building (B)"/>
      <sheetName val="Building Structure (B)"/>
      <sheetName val="Sum External (C)"/>
      <sheetName val="External Structure (C)"/>
      <sheetName val="Sum Building (F)"/>
      <sheetName val="Building Structure (F)"/>
      <sheetName val="DOOR&amp;WINDOW"/>
      <sheetName val="FLOOR FINISHING"/>
      <sheetName val="Glass Roofing"/>
      <sheetName val="Wall (2)"/>
      <sheetName val="Teak fl"/>
      <sheetName val="Mosaic fl"/>
      <sheetName val="Stone fl"/>
      <sheetName val="Pandomo Ceiling"/>
      <sheetName val="Glass work"/>
      <sheetName val="Carpet Fl."/>
      <sheetName val="Ceramic fl"/>
      <sheetName val="Balustrade"/>
      <sheetName val="L - Stair"/>
      <sheetName val="Final Summary"/>
      <sheetName val="Preliminaries Cost Breakdown"/>
      <sheetName val="Labour Cost"/>
      <sheetName val="Main summary"/>
      <sheetName val="M&amp;PN"/>
      <sheetName val="Sum Sanitary"/>
      <sheetName val="Sum Electrical"/>
      <sheetName val="Sum Air con"/>
      <sheetName val="Air Con"/>
      <sheetName val="Certificate - PP01"/>
      <sheetName val="Sum Progress Payment"/>
      <sheetName val="PP01"/>
      <sheetName val="Sum-Variation"/>
      <sheetName val="Sum_LIFT"/>
      <sheetName val="Cover S. (VO B.O.Q. STR WORK)"/>
      <sheetName val="VO  B.O.Q.(STRUCTURE WORK) "/>
      <sheetName val="SUM QTY"/>
      <sheetName val="RC Slab"/>
      <sheetName val="Beam"/>
      <sheetName val="Flat Slab"/>
      <sheetName val="RC.Stair"/>
      <sheetName val="RC wall"/>
      <sheetName val="Precast Slab"/>
      <sheetName val="Watertank"/>
      <sheetName val="SELL (UT)"/>
      <sheetName val="SELL (EE)"/>
      <sheetName val="SELL (AC)"/>
      <sheetName val="SELL"/>
      <sheetName val="SUM-AIR-Submit"/>
      <sheetName val="SUM-UT(A)-Submit"/>
      <sheetName val="SUM-UT(B)-Submit"/>
      <sheetName val="SUM-EE-Submit"/>
      <sheetName val="sum-sys"/>
      <sheetName val="Vender-Me"/>
      <sheetName val="Vender-EE"/>
      <sheetName val="Scope of work "/>
      <sheetName val="A. หมวดเตรียมการ"/>
      <sheetName val="C.งานสถาปัตยกรรม "/>
      <sheetName val=" K520250(P1)"/>
      <sheetName val="Alu.Cladding(P1)"/>
      <sheetName val="ความต้องการด้านบริหารจัดการ"/>
      <sheetName val="17.PKG"/>
      <sheetName val="1.CAB10,44"/>
      <sheetName val="1.civil CAB010,44"/>
      <sheetName val="2.CAB011,012,130"/>
      <sheetName val="2.civil CAB011,012,130"/>
      <sheetName val="3.CAB013"/>
      <sheetName val="3.civil CAB013"/>
      <sheetName val="4.CAB014,192,193"/>
      <sheetName val="4.civil CAB014,192,193"/>
      <sheetName val="5.CAB061"/>
      <sheetName val="5.civil CAB061 "/>
      <sheetName val="6.CAB071,168 "/>
      <sheetName val="6.civil CAB071,168 "/>
      <sheetName val="7.CAB072,134"/>
      <sheetName val="7.civil CAB072,134"/>
      <sheetName val="8.CAB90,136"/>
      <sheetName val="8.civilCAB90,136"/>
      <sheetName val="9.CAB125"/>
      <sheetName val="9.civilCAB125"/>
      <sheetName val="10.CAB126"/>
      <sheetName val="10.civilCAB126"/>
      <sheetName val="11.CAB127"/>
      <sheetName val="11.civilCAB127"/>
      <sheetName val="12.CAB128"/>
      <sheetName val="12.civilCABCAB128"/>
      <sheetName val="13.CAB129"/>
      <sheetName val="13.civilCAB129"/>
      <sheetName val="14.CAB131,132"/>
      <sheetName val="14.civilCAB131,132"/>
      <sheetName val="15.CAB133"/>
      <sheetName val="15.civilCAB133"/>
      <sheetName val="16.CAB135"/>
      <sheetName val="16.civilCAB135"/>
      <sheetName val="Budget_Bearing__Samut"/>
      <sheetName val="Qty_Bearing-Samut"/>
      <sheetName val=" "/>
      <sheetName val="ITEM 3"/>
      <sheetName val="RATE of Man &amp; Material"/>
      <sheetName val="Equipment Rental Price"/>
      <sheetName val="Summary POL Equip"/>
      <sheetName val="ITEM MANPOWER &amp; EQUIPMENT"/>
      <sheetName val="SUPERVISION COST"/>
      <sheetName val="Q'ty P5"/>
      <sheetName val="Q'Ty P6"/>
      <sheetName val="3.101"/>
      <sheetName val="3.102"/>
      <sheetName val="3.103"/>
      <sheetName val="3.104"/>
      <sheetName val="3.105"/>
      <sheetName val="3.106"/>
      <sheetName val="3.201"/>
      <sheetName val="3.202"/>
      <sheetName val="3.203"/>
      <sheetName val="3.204"/>
      <sheetName val="3.205"/>
      <sheetName val="3.206A"/>
      <sheetName val="3.207A "/>
      <sheetName val="3.208A  "/>
      <sheetName val="3.305A"/>
      <sheetName val="3.306A"/>
      <sheetName val="3.401A"/>
      <sheetName val="3.402A "/>
      <sheetName val="3.404A"/>
      <sheetName val="3.405A"/>
      <sheetName val="3.406A "/>
      <sheetName val="3.408A"/>
      <sheetName val="3.501B"/>
      <sheetName val="3.502 B"/>
      <sheetName val="3.504B"/>
      <sheetName val="3.506B"/>
      <sheetName val="3.507B"/>
      <sheetName val="3.508B"/>
      <sheetName val="3.509B"/>
      <sheetName val="3.601 B"/>
      <sheetName val="3.602 B"/>
      <sheetName val="3.603 B"/>
      <sheetName val="3.701 C"/>
      <sheetName val="3.702 C"/>
      <sheetName val="3.703 C "/>
      <sheetName val="3.704 C "/>
      <sheetName val="3.705 C"/>
      <sheetName val="3.706 C "/>
      <sheetName val="3.707 C "/>
      <sheetName val="3.708 C  "/>
      <sheetName val="3.709 C "/>
      <sheetName val="3.712 C "/>
      <sheetName val="3.713 C"/>
      <sheetName val="3.714 C "/>
      <sheetName val="3.718 C "/>
      <sheetName val="3.719 C"/>
      <sheetName val="3.720 C "/>
      <sheetName val="3.723 C"/>
      <sheetName val="3.721 C  "/>
      <sheetName val="3.722 C"/>
      <sheetName val="3.801 C"/>
      <sheetName val="3.802 C"/>
      <sheetName val="3.803 C"/>
      <sheetName val="3.804 C"/>
      <sheetName val="3.807 C "/>
      <sheetName val="3.808 C"/>
      <sheetName val="3.809 C"/>
      <sheetName val="ITEM_3"/>
      <sheetName val="RATE_of_Man_&amp;_Material"/>
      <sheetName val="Equipment_Rental_Price"/>
      <sheetName val="Summary_POL_Equip"/>
      <sheetName val="ITEM_MANPOWER_&amp;_EQUIPMENT"/>
      <sheetName val="SUPERVISION_COST"/>
      <sheetName val="Q'ty_P5"/>
      <sheetName val="Q'Ty_P6"/>
      <sheetName val="3_101"/>
      <sheetName val="3_102"/>
      <sheetName val="3_103"/>
      <sheetName val="3_104"/>
      <sheetName val="3_105"/>
      <sheetName val="3_106"/>
      <sheetName val="3_201"/>
      <sheetName val="3_202"/>
      <sheetName val="3_203"/>
      <sheetName val="3_204"/>
      <sheetName val="3_205"/>
      <sheetName val="3_206A"/>
      <sheetName val="3_207A_"/>
      <sheetName val="3_208A__"/>
      <sheetName val="3_305A"/>
      <sheetName val="3_306A"/>
      <sheetName val="3_401A"/>
      <sheetName val="3_402A_"/>
      <sheetName val="3_404A"/>
      <sheetName val="3_405A"/>
      <sheetName val="3_406A_"/>
      <sheetName val="3_408A"/>
      <sheetName val="3_501B"/>
      <sheetName val="3_502_B"/>
      <sheetName val="3_504B"/>
      <sheetName val="3_506B"/>
      <sheetName val="3_507B"/>
      <sheetName val="3_508B"/>
      <sheetName val="3_509B"/>
      <sheetName val="3_601_B"/>
      <sheetName val="3_602_B"/>
      <sheetName val="3_603_B"/>
      <sheetName val="3_701_C"/>
      <sheetName val="3_702_C"/>
      <sheetName val="3_703_C_"/>
      <sheetName val="3_704_C_"/>
      <sheetName val="3_705_C"/>
      <sheetName val="3_706_C_"/>
      <sheetName val="3_707_C_"/>
      <sheetName val="3_708_C__"/>
      <sheetName val="3_709_C_"/>
      <sheetName val="3_712_C_"/>
      <sheetName val="3_713_C"/>
      <sheetName val="3_714_C_"/>
      <sheetName val="3_718_C_"/>
      <sheetName val="3_719_C"/>
      <sheetName val="3_720_C_"/>
      <sheetName val="3_723_C"/>
      <sheetName val="3_721_C__"/>
      <sheetName val="3_722_C"/>
      <sheetName val="3_801_C"/>
      <sheetName val="3_802_C"/>
      <sheetName val="3_803_C"/>
      <sheetName val="3_804_C"/>
      <sheetName val="3_807_C_"/>
      <sheetName val="3_808_C"/>
      <sheetName val="3_809_C"/>
      <sheetName val="laroux"/>
      <sheetName val="ปก22"/>
      <sheetName val="ปก "/>
      <sheetName val="ปก.."/>
      <sheetName val="สารบัญ."/>
      <sheetName val="คำอธิบาย"/>
      <sheetName val="สรุปรายละเอียดค่าก่อสร้าง "/>
      <sheetName val="สรุปรายละเอียดค่าก่อสร้างform"/>
      <sheetName val="แบบ ปร.๕,สรุปค่าก่อสร้าง"/>
      <sheetName val="ปร.๔.๑,งานสะพาน"/>
      <sheetName val="ปร.๒.๒,งานทาง"/>
      <sheetName val="ปร.๔.๓,งานทั่วไป"/>
      <sheetName val="บัญชีฯ(B.O.Q).สะพาน "/>
      <sheetName val="บัญชีฯ(B.O.Q),งานทาง"/>
      <sheetName val="บัญชีฯ(B.O.Q),ทั่วไป"/>
      <sheetName val="ปร.4_1 "/>
      <sheetName val="ปร.4_2,งานทาง"/>
      <sheetName val="ปร.4_1,สะพาน"/>
      <sheetName val="ปร.4_2,ทาง"/>
      <sheetName val="ปร.4_3,ทั่วไป"/>
      <sheetName val="ตารางแบ่งค่างาน(ปรับปรุงใหม่)"/>
      <sheetName val="แหล่งวัสดุf"/>
      <sheetName val="ราคาต่อหน่วยงานทาง"/>
      <sheetName val="สรุป ปร5"/>
      <sheetName val="FACTOR Fอาคาร"/>
      <sheetName val="FACTOR Fทาง "/>
      <sheetName val="FACTOR Fสะพาน "/>
      <sheetName val="แผนงานสะพาน"/>
      <sheetName val="สำนักงาน,ค่าใช้จ่ายพิเศษ'53"/>
      <sheetName val="เอกสารแหล่งวัสดุ"/>
      <sheetName val="KM Chart"/>
      <sheetName val="ระยะทางต่อจังหวัด"/>
      <sheetName val="วัสดุเพื่องานคสล."/>
      <sheetName val="ค่าวัสดุสะพาน"/>
      <sheetName val="เอกสารแสดงราคาต่อหน่วย "/>
      <sheetName val="ค่าต้นทุนงานทาง"/>
      <sheetName val="ค่าเสื่อมราคา;29.00-29.99฿"/>
      <sheetName val="ตารางค่าขนส่ง,Desel;29.50฿"/>
      <sheetName val="ค่าขนส่ง,Desel;29.50฿"/>
      <sheetName val="ราคาวัสดุก่อสร้าง,จ.กระบี่"/>
      <sheetName val="Unuse"/>
      <sheetName val="ค่าน้ำมัน,ค่าขนส่ง"/>
      <sheetName val="ตารางค่าดำเนินการ+ค่าเสื่อมฯ"/>
      <sheetName val="เอกสารแสดงราคาต่อหน่วย_1"/>
      <sheetName val="ปกและสารบัญ"/>
      <sheetName val="อธิบาย F"/>
      <sheetName val="ตารางค่าอำนวยการ"/>
      <sheetName val="ค่าอำนวยการ"/>
      <sheetName val="ดอกเบี้ย,กำไร"/>
      <sheetName val="ภาษี"/>
      <sheetName val="Analyze"/>
      <sheetName val="OH-sum"/>
      <sheetName val="OH-S-Ar "/>
      <sheetName val="W-sum "/>
      <sheetName val="W-S-Ar"/>
      <sheetName val="D-sum "/>
      <sheetName val="D-S-Ar "/>
      <sheetName val="T-sum "/>
      <sheetName val="T-S-Ar  "/>
      <sheetName val="FTPath-S-Ar  "/>
      <sheetName val="บ่อน้ำพุ"/>
      <sheetName val="งานถนน"/>
      <sheetName val="fence1"/>
      <sheetName val="fence2"/>
      <sheetName val="fence3"/>
      <sheetName val="sum_fence"/>
      <sheetName val="Landscape Work-USA"/>
      <sheetName val="E"/>
      <sheetName val="LANDSCAPE 1st"/>
      <sheetName val="Struc. Pond1"/>
      <sheetName val="Struc. Pond2"/>
      <sheetName val="Struc. Pond3"/>
      <sheetName val="Struc. ป้อมยาม"/>
      <sheetName val="LANDSCAPE 37th"/>
      <sheetName val="Struc. Steel"/>
      <sheetName val=" Str ป้อมยาม"/>
      <sheetName val="Struc. Steel ป้อมยาม"/>
      <sheetName val=" Summary Drainage "/>
      <sheetName val="Manhole"/>
      <sheetName val=" RCP Drainge"/>
      <sheetName val="BOQ Waste Water Treatment Plant"/>
      <sheetName val="Waste Water Treatment Plant"/>
      <sheetName val="BOQ.External(USA)"/>
      <sheetName val="Hardscape 1st"/>
      <sheetName val="รั้วโครงการ Type-1"/>
      <sheetName val="รั้วโครงการ Type-2"/>
      <sheetName val="ผนังประดับ 1"/>
      <sheetName val="ผนังประดับ 2"/>
      <sheetName val="บ่อหน่วงน้ำ"/>
      <sheetName val="เหล็กรูปพรรณหลังคา"/>
      <sheetName val="งานดิน"/>
      <sheetName val="งานภายนอก"/>
      <sheetName val="DLIST"/>
      <sheetName val="FACE"/>
      <sheetName val="FACE-1"/>
      <sheetName val="PCH"/>
      <sheetName val="CONTENT"/>
      <sheetName val="DCH"/>
      <sheetName val="DIFTEP"/>
      <sheetName val="AC"/>
      <sheetName val="AIRB"/>
      <sheetName val="EXF"/>
      <sheetName val="CLOAD"/>
      <sheetName val="EDUCT"/>
      <sheetName val="KKV"/>
      <sheetName val="PAC"/>
      <sheetName val="P-FH"/>
      <sheetName val="PLP"/>
      <sheetName val="SH-DH"/>
      <sheetName val="SWSY"/>
      <sheetName val="VEN"/>
      <sheetName val="WPS"/>
      <sheetName val="Ratio Quantities"/>
      <sheetName val="Remark"/>
      <sheetName val="Ratio"/>
      <sheetName val="B.O.Q.อาคารพาณิชย์"/>
      <sheetName val="GFA"/>
      <sheetName val="Unit Type Room"/>
      <sheetName val="Floor&amp;Ceiling B1-B3"/>
      <sheetName val="Door&amp;Window B1-B3"/>
      <sheetName val="Masonry B1-B3"/>
      <sheetName val="Wall Finishes B1-B3"/>
      <sheetName val="Stair B1-B3"/>
      <sheetName val="Sanitary ware B1-B3"/>
      <sheetName val="Misc B1-B3"/>
      <sheetName val="Floor&amp;Ceiling B4"/>
      <sheetName val="Door&amp;Window B4"/>
      <sheetName val="Masonry B4"/>
      <sheetName val="Wall Finishes B4"/>
      <sheetName val="Stair B4"/>
      <sheetName val="Sanitary ware B4"/>
      <sheetName val="Misc B4"/>
      <sheetName val="Floor&amp;Ceiling C1"/>
      <sheetName val="Door&amp;Window C1"/>
      <sheetName val="Masonry C1"/>
      <sheetName val="Wall Finishes C1"/>
      <sheetName val="Stair C1"/>
      <sheetName val="Sanitary ware C1"/>
      <sheetName val="Misc C1"/>
      <sheetName val="Roof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>
        <row r="15">
          <cell r="X15">
            <v>23831.83</v>
          </cell>
        </row>
        <row r="19">
          <cell r="X19">
            <v>28.75</v>
          </cell>
        </row>
      </sheetData>
      <sheetData sheetId="24" refreshError="1">
        <row r="30">
          <cell r="AB30">
            <v>182.41</v>
          </cell>
        </row>
      </sheetData>
      <sheetData sheetId="25" refreshError="1">
        <row r="29">
          <cell r="W29">
            <v>112.29</v>
          </cell>
        </row>
      </sheetData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>
        <row r="1">
          <cell r="A1" t="str">
            <v>ITALIAN-THAI DEVELOPMENT PCL. - VOSSLOH INFRASTRUCTURE SERVICE JOINT VENTURE</v>
          </cell>
        </row>
      </sheetData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>
        <row r="2">
          <cell r="R2" t="str">
            <v>LENGTH</v>
          </cell>
        </row>
      </sheetData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>
        <row r="2">
          <cell r="R2" t="str">
            <v>LENGTH</v>
          </cell>
        </row>
      </sheetData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>
        <row r="2">
          <cell r="S2" t="str">
            <v>LENGTH</v>
          </cell>
        </row>
      </sheetData>
      <sheetData sheetId="519">
        <row r="2">
          <cell r="S2" t="str">
            <v>LENGTH</v>
          </cell>
        </row>
      </sheetData>
      <sheetData sheetId="520"/>
      <sheetData sheetId="521"/>
      <sheetData sheetId="522"/>
      <sheetData sheetId="523"/>
      <sheetData sheetId="524"/>
      <sheetData sheetId="525"/>
      <sheetData sheetId="526"/>
      <sheetData sheetId="527">
        <row r="1">
          <cell r="A1" t="str">
            <v>ITALIAN-THAI DEVELOPMENT PCL. - VOSSLOH INFRASTRUCTURE SERVICE JOINT VENTURE</v>
          </cell>
        </row>
      </sheetData>
      <sheetData sheetId="528"/>
      <sheetData sheetId="529" refreshError="1"/>
      <sheetData sheetId="530">
        <row r="1">
          <cell r="A1" t="str">
            <v>ITALIAN-THAI DEVELOPMENT PCL. - VOSSLOH INFRASTRUCTURE SERVICE JOINT VENTURE</v>
          </cell>
        </row>
      </sheetData>
      <sheetData sheetId="531" refreshError="1"/>
      <sheetData sheetId="532" refreshError="1"/>
      <sheetData sheetId="533">
        <row r="2">
          <cell r="R2" t="str">
            <v>LENGTH</v>
          </cell>
        </row>
      </sheetData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/>
      <sheetData sheetId="546">
        <row r="2">
          <cell r="R2" t="str">
            <v>LENGTH</v>
          </cell>
        </row>
      </sheetData>
      <sheetData sheetId="547"/>
      <sheetData sheetId="548" refreshError="1"/>
      <sheetData sheetId="549">
        <row r="2">
          <cell r="R2" t="str">
            <v>LENGTH</v>
          </cell>
        </row>
      </sheetData>
      <sheetData sheetId="550">
        <row r="1">
          <cell r="A1" t="str">
            <v>ITALIAN-THAI DEVELOPMENT PCL. - VOSSLOH INFRASTRUCTURE SERVICE JOINT VENTURE</v>
          </cell>
        </row>
      </sheetData>
      <sheetData sheetId="551">
        <row r="1">
          <cell r="A1" t="str">
            <v>ITALIAN-THAI DEVELOPMENT PCL. - VOSSLOH INFRASTRUCTURE SERVICE JOINT VENTURE</v>
          </cell>
        </row>
      </sheetData>
      <sheetData sheetId="552">
        <row r="2">
          <cell r="R2" t="str">
            <v>LENGTH</v>
          </cell>
        </row>
      </sheetData>
      <sheetData sheetId="553">
        <row r="2">
          <cell r="A2" t="str">
            <v>AP-01</v>
          </cell>
        </row>
      </sheetData>
      <sheetData sheetId="554">
        <row r="1">
          <cell r="A1" t="str">
            <v>ITALIAN-THAI DEVELOPMENT PCL. - VOSSLOH INFRASTRUCTURE SERVICE JOINT VENTURE</v>
          </cell>
        </row>
      </sheetData>
      <sheetData sheetId="555">
        <row r="1">
          <cell r="A1" t="str">
            <v>ITALIAN-THAI DEVELOPMENT PCL. - VOSSLOH INFRASTRUCTURE SERVICE JOINT VENTURE</v>
          </cell>
        </row>
      </sheetData>
      <sheetData sheetId="556">
        <row r="2">
          <cell r="R2" t="str">
            <v>LENGTH</v>
          </cell>
        </row>
      </sheetData>
      <sheetData sheetId="557">
        <row r="1">
          <cell r="A1" t="str">
            <v>PRICE BREAKDOWN FOR ELECTRICAL INSTALLATION WORK</v>
          </cell>
        </row>
      </sheetData>
      <sheetData sheetId="558">
        <row r="1">
          <cell r="A1" t="str">
            <v>ITALIAN-THAI DEVELOPMENT PCL. - VOSSLOH INFRASTRUCTURE SERVICE JOINT VENTURE</v>
          </cell>
        </row>
      </sheetData>
      <sheetData sheetId="559">
        <row r="2">
          <cell r="R2" t="str">
            <v>LENGTH</v>
          </cell>
        </row>
      </sheetData>
      <sheetData sheetId="560">
        <row r="1">
          <cell r="A1" t="str">
            <v>ITALIAN-THAI DEVELOPMENT PCL. - VOSSLOH INFRASTRUCTURE SERVICE JOINT VENTURE</v>
          </cell>
        </row>
      </sheetData>
      <sheetData sheetId="561">
        <row r="1">
          <cell r="A1" t="str">
            <v>ITALIAN-THAI DEVELOPMENT PCL. - VOSSLOH INFRASTRUCTURE SERVICE JOINT VENTURE</v>
          </cell>
        </row>
      </sheetData>
      <sheetData sheetId="562">
        <row r="2">
          <cell r="R2" t="str">
            <v>LENGTH</v>
          </cell>
        </row>
      </sheetData>
      <sheetData sheetId="563">
        <row r="1">
          <cell r="A1" t="str">
            <v>ITALIAN-THAI DEVELOPMENT PCL. - VOSSLOH INFRASTRUCTURE SERVICE JOINT VENTURE</v>
          </cell>
        </row>
      </sheetData>
      <sheetData sheetId="564">
        <row r="1">
          <cell r="A1" t="str">
            <v>ITALIAN-THAI DEVELOPMENT PCL. - VOSSLOH INFRASTRUCTURE SERVICE JOINT VENTURE</v>
          </cell>
        </row>
      </sheetData>
      <sheetData sheetId="565">
        <row r="1">
          <cell r="A1" t="str">
            <v>ITALIAN-THAI DEVELOPMENT PCL. - VOSSLOH INFRASTRUCTURE SERVICE JOINT VENTURE</v>
          </cell>
        </row>
      </sheetData>
      <sheetData sheetId="566">
        <row r="1">
          <cell r="A1" t="str">
            <v>ITALIAN-THAI DEVELOPMENT PCL. - VOSSLOH INFRASTRUCTURE SERVICE JOINT VENTURE</v>
          </cell>
        </row>
      </sheetData>
      <sheetData sheetId="567">
        <row r="1">
          <cell r="A1" t="str">
            <v>ITALIAN-THAI DEVELOPMENT PCL. - VOSSLOH INFRASTRUCTURE SERVICE JOINT VENTURE</v>
          </cell>
        </row>
      </sheetData>
      <sheetData sheetId="568">
        <row r="3">
          <cell r="B3">
            <v>1</v>
          </cell>
        </row>
      </sheetData>
      <sheetData sheetId="569">
        <row r="1">
          <cell r="A1" t="str">
            <v>PRICE BREAKDOWN FOR ELECTRICAL INSTALLATION WORK</v>
          </cell>
        </row>
      </sheetData>
      <sheetData sheetId="570">
        <row r="1">
          <cell r="A1" t="str">
            <v>ITALIAN-THAI DEVELOPMENT PCL. - VOSSLOH INFRASTRUCTURE SERVICE JOINT VENTURE</v>
          </cell>
        </row>
      </sheetData>
      <sheetData sheetId="571">
        <row r="3">
          <cell r="B3" t="str">
            <v>004</v>
          </cell>
        </row>
      </sheetData>
      <sheetData sheetId="572">
        <row r="2">
          <cell r="S2" t="str">
            <v>LENGTH</v>
          </cell>
        </row>
      </sheetData>
      <sheetData sheetId="573">
        <row r="1">
          <cell r="A1" t="str">
            <v>ITALIAN-THAI DEVELOPMENT PCL. - VOSSLOH INFRASTRUCTURE SERVICE JOINT VENTURE</v>
          </cell>
        </row>
      </sheetData>
      <sheetData sheetId="574">
        <row r="2">
          <cell r="R2" t="str">
            <v>LENGTH</v>
          </cell>
        </row>
      </sheetData>
      <sheetData sheetId="575">
        <row r="3">
          <cell r="B3">
            <v>1</v>
          </cell>
        </row>
      </sheetData>
      <sheetData sheetId="576"/>
      <sheetData sheetId="577" refreshError="1"/>
      <sheetData sheetId="578"/>
      <sheetData sheetId="579" refreshError="1"/>
      <sheetData sheetId="580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/>
      <sheetData sheetId="601"/>
      <sheetData sheetId="602"/>
      <sheetData sheetId="603">
        <row r="1">
          <cell r="A1" t="str">
            <v>PRICE BREAKDOWN FOR ELECTRICAL INSTALLATION WORK</v>
          </cell>
        </row>
      </sheetData>
      <sheetData sheetId="604">
        <row r="2">
          <cell r="R2" t="str">
            <v>LENGTH</v>
          </cell>
        </row>
      </sheetData>
      <sheetData sheetId="605">
        <row r="1">
          <cell r="A1" t="str">
            <v>ITALIAN-THAI DEVELOPMENT PCL. - VOSSLOH INFRASTRUCTURE SERVICE JOINT VENTURE</v>
          </cell>
        </row>
      </sheetData>
      <sheetData sheetId="606" refreshError="1"/>
      <sheetData sheetId="607" refreshError="1"/>
      <sheetData sheetId="608" refreshError="1"/>
      <sheetData sheetId="609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/>
      <sheetData sheetId="767"/>
      <sheetData sheetId="768">
        <row r="2">
          <cell r="R2" t="str">
            <v>LENGTH</v>
          </cell>
        </row>
      </sheetData>
      <sheetData sheetId="769">
        <row r="1">
          <cell r="A1" t="str">
            <v>ITALIAN-THAI DEVELOPMENT PCL. - VOSSLOH INFRASTRUCTURE SERVICE JOINT VENTURE</v>
          </cell>
        </row>
      </sheetData>
      <sheetData sheetId="770">
        <row r="2">
          <cell r="R2" t="str">
            <v>LENGTH</v>
          </cell>
        </row>
      </sheetData>
      <sheetData sheetId="771">
        <row r="1">
          <cell r="A1" t="str">
            <v>ITALIAN-THAI DEVELOPMENT PCL. - VOSSLOH INFRASTRUCTURE SERVICE JOINT VENTURE</v>
          </cell>
        </row>
      </sheetData>
      <sheetData sheetId="772">
        <row r="2">
          <cell r="R2" t="str">
            <v>LENGTH</v>
          </cell>
        </row>
      </sheetData>
      <sheetData sheetId="773">
        <row r="2">
          <cell r="R2" t="str">
            <v>LENGTH</v>
          </cell>
        </row>
      </sheetData>
      <sheetData sheetId="774">
        <row r="1">
          <cell r="A1" t="str">
            <v>ITALIAN-THAI DEVELOPMENT PCL. - VOSSLOH INFRASTRUCTURE SERVICE JOINT VENTURE</v>
          </cell>
        </row>
      </sheetData>
      <sheetData sheetId="775">
        <row r="1">
          <cell r="A1" t="str">
            <v>ITALIAN-THAI DEVELOPMENT PCL. - VOSSLOH INFRASTRUCTURE SERVICE JOINT VENTURE</v>
          </cell>
        </row>
      </sheetData>
      <sheetData sheetId="776">
        <row r="1">
          <cell r="A1" t="str">
            <v>ITALIAN-THAI DEVELOPMENT PCL. - VOSSLOH INFRASTRUCTURE SERVICE JOINT VENTURE</v>
          </cell>
        </row>
      </sheetData>
      <sheetData sheetId="777">
        <row r="2">
          <cell r="R2" t="str">
            <v>LENGTH</v>
          </cell>
        </row>
      </sheetData>
      <sheetData sheetId="778">
        <row r="1">
          <cell r="A1" t="str">
            <v>ITALIAN-THAI DEVELOPMENT PCL. - VOSSLOH INFRASTRUCTURE SERVICE JOINT VENTURE</v>
          </cell>
        </row>
      </sheetData>
      <sheetData sheetId="779" refreshError="1"/>
      <sheetData sheetId="780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/>
      <sheetData sheetId="794">
        <row r="2">
          <cell r="S2" t="str">
            <v>LENGTH</v>
          </cell>
        </row>
      </sheetData>
      <sheetData sheetId="795">
        <row r="1">
          <cell r="A1" t="str">
            <v>PRICE BREAKDOWN FOR ELECTRICAL INSTALLATION WORK</v>
          </cell>
        </row>
      </sheetData>
      <sheetData sheetId="796">
        <row r="1">
          <cell r="A1" t="str">
            <v>ITALIAN-THAI DEVELOPMENT PCL. - VOSSLOH INFRASTRUCTURE SERVICE JOINT VENTURE</v>
          </cell>
        </row>
      </sheetData>
      <sheetData sheetId="797">
        <row r="3">
          <cell r="B3">
            <v>1</v>
          </cell>
        </row>
      </sheetData>
      <sheetData sheetId="798">
        <row r="1">
          <cell r="A1" t="str">
            <v>PRICE BREAKDOWN FOR ELECTRICAL INSTALLATION WORK</v>
          </cell>
        </row>
      </sheetData>
      <sheetData sheetId="799">
        <row r="1">
          <cell r="A1" t="str">
            <v>ITALIAN-THAI DEVELOPMENT PCL. - VOSSLOH INFRASTRUCTURE SERVICE JOINT VENTURE</v>
          </cell>
        </row>
      </sheetData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>
        <row r="65">
          <cell r="B65">
            <v>0.22500000000000001</v>
          </cell>
        </row>
      </sheetData>
      <sheetData sheetId="835" refreshError="1"/>
      <sheetData sheetId="836" refreshError="1"/>
      <sheetData sheetId="837"/>
      <sheetData sheetId="838">
        <row r="3">
          <cell r="A3" t="str">
            <v>CO3AA1</v>
          </cell>
        </row>
      </sheetData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/>
      <sheetData sheetId="855"/>
      <sheetData sheetId="856"/>
      <sheetData sheetId="857"/>
      <sheetData sheetId="858"/>
      <sheetData sheetId="859"/>
      <sheetData sheetId="860"/>
      <sheetData sheetId="861" refreshError="1"/>
      <sheetData sheetId="862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>
        <row r="2">
          <cell r="R2" t="str">
            <v>LENGTH</v>
          </cell>
        </row>
      </sheetData>
      <sheetData sheetId="880">
        <row r="2">
          <cell r="R2" t="str">
            <v>LENGTH</v>
          </cell>
        </row>
      </sheetData>
      <sheetData sheetId="881">
        <row r="1">
          <cell r="A1" t="str">
            <v>ITALIAN-THAI DEVELOPMENT PCL. - VOSSLOH INFRASTRUCTURE SERVICE JOINT VENTURE</v>
          </cell>
        </row>
      </sheetData>
      <sheetData sheetId="882">
        <row r="2">
          <cell r="R2" t="str">
            <v>LENGTH</v>
          </cell>
        </row>
      </sheetData>
      <sheetData sheetId="883">
        <row r="2">
          <cell r="A2" t="str">
            <v>AP-01</v>
          </cell>
        </row>
      </sheetData>
      <sheetData sheetId="884">
        <row r="1">
          <cell r="A1" t="str">
            <v>ITALIAN-THAI DEVELOPMENT PCL. - VOSSLOH INFRASTRUCTURE SERVICE JOINT VENTURE</v>
          </cell>
        </row>
      </sheetData>
      <sheetData sheetId="885">
        <row r="2">
          <cell r="A2" t="str">
            <v>AP-01</v>
          </cell>
        </row>
      </sheetData>
      <sheetData sheetId="886">
        <row r="2">
          <cell r="A2" t="str">
            <v>AP-01</v>
          </cell>
        </row>
      </sheetData>
      <sheetData sheetId="887">
        <row r="1">
          <cell r="A1" t="str">
            <v>ITALIAN-THAI DEVELOPMENT PCL. - VOSSLOH INFRASTRUCTURE SERVICE JOINT VENTURE</v>
          </cell>
        </row>
      </sheetData>
      <sheetData sheetId="888">
        <row r="2">
          <cell r="R2" t="str">
            <v>LENGTH</v>
          </cell>
        </row>
      </sheetData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>
        <row r="8">
          <cell r="C8">
            <v>0</v>
          </cell>
        </row>
      </sheetData>
      <sheetData sheetId="1047"/>
      <sheetData sheetId="1048"/>
      <sheetData sheetId="1049">
        <row r="3">
          <cell r="B3" t="str">
            <v>004</v>
          </cell>
        </row>
      </sheetData>
      <sheetData sheetId="1050">
        <row r="3">
          <cell r="F3" t="str">
            <v>E 1141</v>
          </cell>
        </row>
      </sheetData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>
        <row r="2">
          <cell r="R2" t="str">
            <v>LENGTH</v>
          </cell>
        </row>
      </sheetData>
      <sheetData sheetId="1093">
        <row r="1">
          <cell r="A1" t="str">
            <v>ITALIAN-THAI DEVELOPMENT PCL. - VOSSLOH INFRASTRUCTURE SERVICE JOINT VENTURE</v>
          </cell>
        </row>
      </sheetData>
      <sheetData sheetId="1094">
        <row r="1">
          <cell r="A1" t="str">
            <v>ITALIAN-THAI DEVELOPMENT PCL. - VOSSLOH INFRASTRUCTURE SERVICE JOINT VENTURE</v>
          </cell>
        </row>
      </sheetData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>
        <row r="1">
          <cell r="A1" t="str">
            <v>ITALIAN-THAI DEVELOPMENT PCL. - VOSSLOH INFRASTRUCTURE SERVICE JOINT VENTURE</v>
          </cell>
        </row>
      </sheetData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>
        <row r="3">
          <cell r="B3" t="str">
            <v>004</v>
          </cell>
        </row>
      </sheetData>
      <sheetData sheetId="1173">
        <row r="1">
          <cell r="A1" t="str">
            <v>ITALIAN-THAI DEVELOPMENT PCL. - VOSSLOH INFRASTRUCTURE SERVICE JOINT VENTURE</v>
          </cell>
        </row>
      </sheetData>
      <sheetData sheetId="1174">
        <row r="2">
          <cell r="R2" t="str">
            <v>LENGTH</v>
          </cell>
        </row>
      </sheetData>
      <sheetData sheetId="1175">
        <row r="3">
          <cell r="B3">
            <v>1</v>
          </cell>
        </row>
      </sheetData>
      <sheetData sheetId="1176">
        <row r="2">
          <cell r="R2" t="str">
            <v>LENGTH</v>
          </cell>
        </row>
      </sheetData>
      <sheetData sheetId="1177"/>
      <sheetData sheetId="1178"/>
      <sheetData sheetId="1179">
        <row r="2">
          <cell r="S2" t="str">
            <v>LENGTH</v>
          </cell>
        </row>
      </sheetData>
      <sheetData sheetId="1180"/>
      <sheetData sheetId="1181">
        <row r="3">
          <cell r="B3">
            <v>1</v>
          </cell>
        </row>
      </sheetData>
      <sheetData sheetId="1182">
        <row r="2">
          <cell r="R2" t="str">
            <v>LENGTH</v>
          </cell>
        </row>
      </sheetData>
      <sheetData sheetId="1183">
        <row r="2">
          <cell r="S2" t="str">
            <v>LENGTH</v>
          </cell>
        </row>
      </sheetData>
      <sheetData sheetId="1184">
        <row r="2">
          <cell r="R2" t="str">
            <v>LENGTH</v>
          </cell>
        </row>
      </sheetData>
      <sheetData sheetId="1185">
        <row r="1">
          <cell r="A1" t="str">
            <v>ITALIAN-THAI DEVELOPMENT PCL. - VOSSLOH INFRASTRUCTURE SERVICE JOINT VENTURE</v>
          </cell>
        </row>
      </sheetData>
      <sheetData sheetId="1186">
        <row r="2">
          <cell r="R2" t="str">
            <v>LENGTH</v>
          </cell>
        </row>
      </sheetData>
      <sheetData sheetId="1187">
        <row r="2">
          <cell r="R2" t="str">
            <v>LENGTH</v>
          </cell>
        </row>
      </sheetData>
      <sheetData sheetId="1188">
        <row r="2">
          <cell r="R2" t="str">
            <v>LENGTH</v>
          </cell>
        </row>
      </sheetData>
      <sheetData sheetId="1189">
        <row r="2">
          <cell r="R2" t="str">
            <v>LENGTH</v>
          </cell>
        </row>
      </sheetData>
      <sheetData sheetId="1190">
        <row r="2">
          <cell r="S2" t="str">
            <v>LENGTH</v>
          </cell>
        </row>
      </sheetData>
      <sheetData sheetId="1191">
        <row r="2">
          <cell r="S2" t="str">
            <v>LENGTH</v>
          </cell>
        </row>
      </sheetData>
      <sheetData sheetId="1192" refreshError="1"/>
      <sheetData sheetId="1193">
        <row r="3">
          <cell r="B3">
            <v>1</v>
          </cell>
        </row>
      </sheetData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>
        <row r="1">
          <cell r="A1" t="str">
            <v>ITALIAN-THAI DEVELOPMENT PCL. - VOSSLOH INFRASTRUCTURE SERVICE JOINT VENTURE</v>
          </cell>
        </row>
      </sheetData>
      <sheetData sheetId="1414">
        <row r="2">
          <cell r="R2" t="str">
            <v>LENGTH</v>
          </cell>
        </row>
      </sheetData>
      <sheetData sheetId="1415">
        <row r="2">
          <cell r="S2" t="str">
            <v>LENGTH</v>
          </cell>
        </row>
      </sheetData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>
        <row r="2">
          <cell r="A2" t="str">
            <v>AP-01</v>
          </cell>
        </row>
      </sheetData>
      <sheetData sheetId="1447" refreshError="1"/>
      <sheetData sheetId="1448">
        <row r="2">
          <cell r="A2" t="str">
            <v>AP-01</v>
          </cell>
        </row>
      </sheetData>
      <sheetData sheetId="1449">
        <row r="2">
          <cell r="R2" t="str">
            <v>LENGTH</v>
          </cell>
        </row>
      </sheetData>
      <sheetData sheetId="1450" refreshError="1"/>
      <sheetData sheetId="1451"/>
      <sheetData sheetId="1452"/>
      <sheetData sheetId="1453"/>
      <sheetData sheetId="1454"/>
      <sheetData sheetId="1455"/>
      <sheetData sheetId="1456"/>
      <sheetData sheetId="1457">
        <row r="3">
          <cell r="B3">
            <v>1</v>
          </cell>
        </row>
      </sheetData>
      <sheetData sheetId="1458"/>
      <sheetData sheetId="1459"/>
      <sheetData sheetId="1460"/>
      <sheetData sheetId="1461"/>
      <sheetData sheetId="1462"/>
      <sheetData sheetId="1463"/>
      <sheetData sheetId="1464"/>
      <sheetData sheetId="1465"/>
      <sheetData sheetId="1466"/>
      <sheetData sheetId="1467"/>
      <sheetData sheetId="1468"/>
      <sheetData sheetId="1469"/>
      <sheetData sheetId="1470">
        <row r="2">
          <cell r="S2" t="str">
            <v>LENGTH</v>
          </cell>
        </row>
      </sheetData>
      <sheetData sheetId="1471">
        <row r="3">
          <cell r="B3" t="str">
            <v>004</v>
          </cell>
        </row>
      </sheetData>
      <sheetData sheetId="1472">
        <row r="1">
          <cell r="A1" t="str">
            <v>PRICE BREAKDOWN FOR ELECTRICAL INSTALLATION WORK</v>
          </cell>
        </row>
      </sheetData>
      <sheetData sheetId="1473"/>
      <sheetData sheetId="1474"/>
      <sheetData sheetId="1475"/>
      <sheetData sheetId="1476">
        <row r="1">
          <cell r="A1" t="str">
            <v>PRICE BREAKDOWN FOR ELECTRICAL INSTALLATION WORK</v>
          </cell>
        </row>
      </sheetData>
      <sheetData sheetId="1477"/>
      <sheetData sheetId="1478"/>
      <sheetData sheetId="1479"/>
      <sheetData sheetId="1480"/>
      <sheetData sheetId="148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>
        <row r="2">
          <cell r="S2" t="str">
            <v>LENGTH</v>
          </cell>
        </row>
      </sheetData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/>
      <sheetData sheetId="1640">
        <row r="2">
          <cell r="S2" t="str">
            <v>LENGTH</v>
          </cell>
        </row>
      </sheetData>
      <sheetData sheetId="1641"/>
      <sheetData sheetId="1642">
        <row r="3">
          <cell r="B3">
            <v>1</v>
          </cell>
        </row>
      </sheetData>
      <sheetData sheetId="1643">
        <row r="1">
          <cell r="A1" t="str">
            <v>ITALIAN-THAI DEVELOPMENT PCL. - VOSSLOH INFRASTRUCTURE SERVICE JOINT VENTURE</v>
          </cell>
        </row>
      </sheetData>
      <sheetData sheetId="1644">
        <row r="1">
          <cell r="A1" t="str">
            <v>ITALIAN-THAI DEVELOPMENT PCL. - VOSSLOH INFRASTRUCTURE SERVICE JOINT VENTURE</v>
          </cell>
        </row>
      </sheetData>
      <sheetData sheetId="1645">
        <row r="1">
          <cell r="A1" t="str">
            <v>PRICE BREAKDOWN FOR ELECTRICAL INSTALLATION WORK</v>
          </cell>
        </row>
      </sheetData>
      <sheetData sheetId="1646">
        <row r="1">
          <cell r="A1" t="str">
            <v>ITALIAN-THAI DEVELOPMENT PCL. - VOSSLOH INFRASTRUCTURE SERVICE JOINT VENTURE</v>
          </cell>
        </row>
      </sheetData>
      <sheetData sheetId="1647">
        <row r="1">
          <cell r="A1" t="str">
            <v>ITALIAN-THAI DEVELOPMENT PCL. - VOSSLOH INFRASTRUCTURE SERVICE JOINT VENTURE</v>
          </cell>
        </row>
      </sheetData>
      <sheetData sheetId="1648">
        <row r="1">
          <cell r="A1" t="str">
            <v>ITALIAN-THAI DEVELOPMENT PCL. - VOSSLOH INFRASTRUCTURE SERVICE JOINT VENTURE</v>
          </cell>
        </row>
      </sheetData>
      <sheetData sheetId="1649">
        <row r="1">
          <cell r="A1" t="str">
            <v>PRICE BREAKDOWN FOR ELECTRICAL INSTALLATION WORK</v>
          </cell>
        </row>
      </sheetData>
      <sheetData sheetId="1650">
        <row r="1">
          <cell r="A1" t="str">
            <v>ITALIAN-THAI DEVELOPMENT PCL. - VOSSLOH INFRASTRUCTURE SERVICE JOINT VENTURE</v>
          </cell>
        </row>
      </sheetData>
      <sheetData sheetId="1651">
        <row r="1">
          <cell r="A1" t="str">
            <v>ITALIAN-THAI DEVELOPMENT PCL. - VOSSLOH INFRASTRUCTURE SERVICE JOINT VENTURE</v>
          </cell>
        </row>
      </sheetData>
      <sheetData sheetId="1652">
        <row r="1">
          <cell r="A1" t="str">
            <v>ITALIAN-THAI DEVELOPMENT PCL. - VOSSLOH INFRASTRUCTURE SERVICE JOINT VENTURE</v>
          </cell>
        </row>
      </sheetData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>
        <row r="3">
          <cell r="B3">
            <v>1</v>
          </cell>
        </row>
      </sheetData>
      <sheetData sheetId="1747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 refreshError="1"/>
      <sheetData sheetId="1909" refreshError="1"/>
      <sheetData sheetId="1910" refreshError="1"/>
      <sheetData sheetId="1911" refreshError="1"/>
      <sheetData sheetId="1912" refreshError="1"/>
      <sheetData sheetId="1913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>
        <row r="3">
          <cell r="B3">
            <v>1</v>
          </cell>
        </row>
      </sheetData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>
        <row r="3">
          <cell r="F3" t="str">
            <v>E 1141</v>
          </cell>
        </row>
      </sheetData>
      <sheetData sheetId="2010">
        <row r="3">
          <cell r="B3">
            <v>1</v>
          </cell>
        </row>
      </sheetData>
      <sheetData sheetId="2011">
        <row r="1">
          <cell r="A1" t="str">
            <v>ITALIAN-THAI DEVELOPMENT PCL. - VOSSLOH INFRASTRUCTURE SERVICE JOINT VENTURE</v>
          </cell>
        </row>
      </sheetData>
      <sheetData sheetId="2012" refreshError="1"/>
      <sheetData sheetId="2013"/>
      <sheetData sheetId="2014"/>
      <sheetData sheetId="2015"/>
      <sheetData sheetId="2016"/>
      <sheetData sheetId="2017"/>
      <sheetData sheetId="2018"/>
      <sheetData sheetId="2019"/>
      <sheetData sheetId="2020"/>
      <sheetData sheetId="2021">
        <row r="3">
          <cell r="F3" t="str">
            <v>E 1141</v>
          </cell>
        </row>
      </sheetData>
      <sheetData sheetId="2022"/>
      <sheetData sheetId="2023">
        <row r="1">
          <cell r="A1" t="str">
            <v>ITALIAN-THAI DEVELOPMENT PCL. - VOSSLOH INFRASTRUCTURE SERVICE JOINT VENTURE</v>
          </cell>
        </row>
      </sheetData>
      <sheetData sheetId="2024"/>
      <sheetData sheetId="2025"/>
      <sheetData sheetId="2026"/>
      <sheetData sheetId="2027"/>
      <sheetData sheetId="2028"/>
      <sheetData sheetId="2029"/>
      <sheetData sheetId="2030"/>
      <sheetData sheetId="2031"/>
      <sheetData sheetId="2032"/>
      <sheetData sheetId="2033"/>
      <sheetData sheetId="2034"/>
      <sheetData sheetId="2035">
        <row r="2">
          <cell r="S2" t="str">
            <v>LENGTH</v>
          </cell>
        </row>
      </sheetData>
      <sheetData sheetId="2036">
        <row r="8">
          <cell r="C8">
            <v>0</v>
          </cell>
        </row>
      </sheetData>
      <sheetData sheetId="2037">
        <row r="3">
          <cell r="B3">
            <v>1</v>
          </cell>
        </row>
      </sheetData>
      <sheetData sheetId="2038"/>
      <sheetData sheetId="2039"/>
      <sheetData sheetId="2040"/>
      <sheetData sheetId="2041">
        <row r="3">
          <cell r="B3">
            <v>1</v>
          </cell>
        </row>
      </sheetData>
      <sheetData sheetId="2042"/>
      <sheetData sheetId="2043"/>
      <sheetData sheetId="2044"/>
      <sheetData sheetId="2045"/>
      <sheetData sheetId="2046"/>
      <sheetData sheetId="2047">
        <row r="2">
          <cell r="S2" t="str">
            <v>LENGTH</v>
          </cell>
        </row>
      </sheetData>
      <sheetData sheetId="2048">
        <row r="8">
          <cell r="C8">
            <v>0</v>
          </cell>
        </row>
      </sheetData>
      <sheetData sheetId="2049">
        <row r="3">
          <cell r="B3">
            <v>1</v>
          </cell>
        </row>
      </sheetData>
      <sheetData sheetId="2050"/>
      <sheetData sheetId="2051"/>
      <sheetData sheetId="2052"/>
      <sheetData sheetId="2053">
        <row r="3">
          <cell r="B3">
            <v>1</v>
          </cell>
        </row>
      </sheetData>
      <sheetData sheetId="2054"/>
      <sheetData sheetId="2055"/>
      <sheetData sheetId="2056"/>
      <sheetData sheetId="2057"/>
      <sheetData sheetId="2058"/>
      <sheetData sheetId="2059" refreshError="1"/>
      <sheetData sheetId="2060" refreshError="1"/>
      <sheetData sheetId="2061" refreshError="1"/>
      <sheetData sheetId="2062">
        <row r="1">
          <cell r="A1" t="str">
            <v>ITALIAN-THAI DEVELOPMENT PCL. - VOSSLOH INFRASTRUCTURE SERVICE JOINT VENTURE</v>
          </cell>
        </row>
      </sheetData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 refreshError="1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 refreshError="1"/>
      <sheetData sheetId="2229" refreshError="1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 refreshError="1"/>
      <sheetData sheetId="2236" refreshError="1"/>
      <sheetData sheetId="2237" refreshError="1"/>
      <sheetData sheetId="2238" refreshError="1"/>
      <sheetData sheetId="2239" refreshError="1"/>
      <sheetData sheetId="2240" refreshError="1"/>
      <sheetData sheetId="2241" refreshError="1"/>
      <sheetData sheetId="2242" refreshError="1"/>
      <sheetData sheetId="2243" refreshError="1"/>
      <sheetData sheetId="2244" refreshError="1"/>
      <sheetData sheetId="2245" refreshError="1"/>
      <sheetData sheetId="2246" refreshError="1"/>
      <sheetData sheetId="2247" refreshError="1"/>
      <sheetData sheetId="2248" refreshError="1"/>
      <sheetData sheetId="2249" refreshError="1"/>
      <sheetData sheetId="2250" refreshError="1"/>
      <sheetData sheetId="2251" refreshError="1"/>
      <sheetData sheetId="2252" refreshError="1"/>
      <sheetData sheetId="2253" refreshError="1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 refreshError="1"/>
      <sheetData sheetId="2260" refreshError="1"/>
      <sheetData sheetId="2261" refreshError="1"/>
      <sheetData sheetId="2262" refreshError="1"/>
      <sheetData sheetId="2263" refreshError="1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 refreshError="1"/>
      <sheetData sheetId="2325" refreshError="1"/>
      <sheetData sheetId="2326" refreshError="1"/>
      <sheetData sheetId="2327" refreshError="1"/>
      <sheetData sheetId="2328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 refreshError="1"/>
      <sheetData sheetId="2388" refreshError="1"/>
      <sheetData sheetId="2389" refreshError="1"/>
      <sheetData sheetId="2390" refreshError="1"/>
      <sheetData sheetId="2391" refreshError="1"/>
      <sheetData sheetId="2392" refreshError="1"/>
      <sheetData sheetId="2393" refreshError="1"/>
      <sheetData sheetId="2394" refreshError="1"/>
      <sheetData sheetId="2395" refreshError="1"/>
      <sheetData sheetId="2396" refreshError="1"/>
      <sheetData sheetId="2397" refreshError="1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 refreshError="1"/>
      <sheetData sheetId="2405" refreshError="1"/>
      <sheetData sheetId="2406" refreshError="1"/>
      <sheetData sheetId="2407" refreshError="1"/>
      <sheetData sheetId="2408" refreshError="1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 refreshError="1"/>
      <sheetData sheetId="2427" refreshError="1"/>
      <sheetData sheetId="2428" refreshError="1"/>
      <sheetData sheetId="2429" refreshError="1"/>
      <sheetData sheetId="2430" refreshError="1"/>
      <sheetData sheetId="2431" refreshError="1"/>
      <sheetData sheetId="2432" refreshError="1"/>
      <sheetData sheetId="2433" refreshError="1"/>
      <sheetData sheetId="2434" refreshError="1"/>
      <sheetData sheetId="2435" refreshError="1"/>
      <sheetData sheetId="2436" refreshError="1"/>
      <sheetData sheetId="2437" refreshError="1"/>
      <sheetData sheetId="2438" refreshError="1"/>
      <sheetData sheetId="2439" refreshError="1"/>
      <sheetData sheetId="2440" refreshError="1"/>
      <sheetData sheetId="2441" refreshError="1"/>
      <sheetData sheetId="2442" refreshError="1"/>
      <sheetData sheetId="2443" refreshError="1"/>
      <sheetData sheetId="2444" refreshError="1"/>
      <sheetData sheetId="2445" refreshError="1"/>
      <sheetData sheetId="2446" refreshError="1"/>
      <sheetData sheetId="2447" refreshError="1"/>
      <sheetData sheetId="2448" refreshError="1"/>
      <sheetData sheetId="2449" refreshError="1"/>
      <sheetData sheetId="2450" refreshError="1"/>
      <sheetData sheetId="2451" refreshError="1"/>
      <sheetData sheetId="2452" refreshError="1"/>
      <sheetData sheetId="2453" refreshError="1"/>
      <sheetData sheetId="2454" refreshError="1"/>
      <sheetData sheetId="2455" refreshError="1"/>
      <sheetData sheetId="2456" refreshError="1"/>
      <sheetData sheetId="2457" refreshError="1"/>
      <sheetData sheetId="2458" refreshError="1"/>
      <sheetData sheetId="2459" refreshError="1"/>
      <sheetData sheetId="2460" refreshError="1"/>
      <sheetData sheetId="2461" refreshError="1"/>
      <sheetData sheetId="2462" refreshError="1"/>
      <sheetData sheetId="2463" refreshError="1"/>
      <sheetData sheetId="2464" refreshError="1"/>
      <sheetData sheetId="2465" refreshError="1"/>
      <sheetData sheetId="2466" refreshError="1"/>
      <sheetData sheetId="2467" refreshError="1"/>
      <sheetData sheetId="2468" refreshError="1"/>
      <sheetData sheetId="2469" refreshError="1"/>
      <sheetData sheetId="2470" refreshError="1"/>
      <sheetData sheetId="2471" refreshError="1"/>
      <sheetData sheetId="2472" refreshError="1"/>
      <sheetData sheetId="2473" refreshError="1"/>
      <sheetData sheetId="2474" refreshError="1"/>
      <sheetData sheetId="2475" refreshError="1"/>
      <sheetData sheetId="2476" refreshError="1"/>
      <sheetData sheetId="2477" refreshError="1"/>
      <sheetData sheetId="2478" refreshError="1"/>
      <sheetData sheetId="2479" refreshError="1"/>
      <sheetData sheetId="2480" refreshError="1"/>
      <sheetData sheetId="2481" refreshError="1"/>
      <sheetData sheetId="2482" refreshError="1"/>
      <sheetData sheetId="2483" refreshError="1"/>
      <sheetData sheetId="2484" refreshError="1"/>
      <sheetData sheetId="2485" refreshError="1"/>
      <sheetData sheetId="2486" refreshError="1"/>
      <sheetData sheetId="2487" refreshError="1"/>
      <sheetData sheetId="2488" refreshError="1"/>
      <sheetData sheetId="2489" refreshError="1"/>
      <sheetData sheetId="2490" refreshError="1"/>
      <sheetData sheetId="2491" refreshError="1"/>
      <sheetData sheetId="2492" refreshError="1"/>
      <sheetData sheetId="2493" refreshError="1"/>
      <sheetData sheetId="2494" refreshError="1"/>
      <sheetData sheetId="2495" refreshError="1"/>
      <sheetData sheetId="2496" refreshError="1"/>
      <sheetData sheetId="2497" refreshError="1"/>
      <sheetData sheetId="2498" refreshError="1"/>
      <sheetData sheetId="2499" refreshError="1"/>
      <sheetData sheetId="2500" refreshError="1"/>
      <sheetData sheetId="2501" refreshError="1"/>
      <sheetData sheetId="2502" refreshError="1"/>
      <sheetData sheetId="2503" refreshError="1"/>
      <sheetData sheetId="2504" refreshError="1"/>
      <sheetData sheetId="2505" refreshError="1"/>
      <sheetData sheetId="2506" refreshError="1"/>
      <sheetData sheetId="2507" refreshError="1"/>
      <sheetData sheetId="2508" refreshError="1"/>
      <sheetData sheetId="2509" refreshError="1"/>
      <sheetData sheetId="2510" refreshError="1"/>
      <sheetData sheetId="2511" refreshError="1"/>
      <sheetData sheetId="2512" refreshError="1"/>
      <sheetData sheetId="2513" refreshError="1"/>
      <sheetData sheetId="2514" refreshError="1"/>
      <sheetData sheetId="2515" refreshError="1"/>
      <sheetData sheetId="2516" refreshError="1"/>
      <sheetData sheetId="2517" refreshError="1"/>
      <sheetData sheetId="2518" refreshError="1"/>
      <sheetData sheetId="2519" refreshError="1"/>
      <sheetData sheetId="2520" refreshError="1"/>
      <sheetData sheetId="2521" refreshError="1"/>
      <sheetData sheetId="2522" refreshError="1"/>
      <sheetData sheetId="2523" refreshError="1"/>
      <sheetData sheetId="2524" refreshError="1"/>
      <sheetData sheetId="2525" refreshError="1"/>
      <sheetData sheetId="2526" refreshError="1"/>
      <sheetData sheetId="2527" refreshError="1"/>
      <sheetData sheetId="2528" refreshError="1"/>
      <sheetData sheetId="2529" refreshError="1"/>
      <sheetData sheetId="2530" refreshError="1"/>
      <sheetData sheetId="2531" refreshError="1"/>
      <sheetData sheetId="2532" refreshError="1"/>
      <sheetData sheetId="2533" refreshError="1"/>
      <sheetData sheetId="2534" refreshError="1"/>
      <sheetData sheetId="2535" refreshError="1"/>
      <sheetData sheetId="2536" refreshError="1"/>
      <sheetData sheetId="2537" refreshError="1"/>
      <sheetData sheetId="2538" refreshError="1"/>
      <sheetData sheetId="2539" refreshError="1"/>
      <sheetData sheetId="2540" refreshError="1"/>
      <sheetData sheetId="2541" refreshError="1"/>
      <sheetData sheetId="2542" refreshError="1"/>
      <sheetData sheetId="2543" refreshError="1"/>
      <sheetData sheetId="2544" refreshError="1"/>
      <sheetData sheetId="2545" refreshError="1"/>
      <sheetData sheetId="2546" refreshError="1"/>
      <sheetData sheetId="2547" refreshError="1"/>
      <sheetData sheetId="2548" refreshError="1"/>
      <sheetData sheetId="2549" refreshError="1"/>
      <sheetData sheetId="2550" refreshError="1"/>
      <sheetData sheetId="2551" refreshError="1"/>
      <sheetData sheetId="2552" refreshError="1"/>
      <sheetData sheetId="2553" refreshError="1"/>
      <sheetData sheetId="2554" refreshError="1"/>
      <sheetData sheetId="2555" refreshError="1"/>
      <sheetData sheetId="2556" refreshError="1"/>
      <sheetData sheetId="2557" refreshError="1"/>
      <sheetData sheetId="2558" refreshError="1"/>
      <sheetData sheetId="2559" refreshError="1"/>
      <sheetData sheetId="2560" refreshError="1"/>
      <sheetData sheetId="2561" refreshError="1"/>
      <sheetData sheetId="2562" refreshError="1"/>
      <sheetData sheetId="2563" refreshError="1"/>
      <sheetData sheetId="2564" refreshError="1"/>
      <sheetData sheetId="2565" refreshError="1"/>
      <sheetData sheetId="2566" refreshError="1"/>
      <sheetData sheetId="2567" refreshError="1"/>
      <sheetData sheetId="2568" refreshError="1"/>
      <sheetData sheetId="2569" refreshError="1"/>
      <sheetData sheetId="2570" refreshError="1"/>
      <sheetData sheetId="2571" refreshError="1"/>
      <sheetData sheetId="2572" refreshError="1"/>
      <sheetData sheetId="2573" refreshError="1"/>
      <sheetData sheetId="2574" refreshError="1"/>
      <sheetData sheetId="2575" refreshError="1"/>
      <sheetData sheetId="2576" refreshError="1"/>
      <sheetData sheetId="2577" refreshError="1"/>
      <sheetData sheetId="2578" refreshError="1"/>
      <sheetData sheetId="2579" refreshError="1"/>
      <sheetData sheetId="2580" refreshError="1"/>
      <sheetData sheetId="2581" refreshError="1"/>
      <sheetData sheetId="2582" refreshError="1"/>
      <sheetData sheetId="2583" refreshError="1"/>
      <sheetData sheetId="2584" refreshError="1"/>
      <sheetData sheetId="2585" refreshError="1"/>
      <sheetData sheetId="2586" refreshError="1"/>
      <sheetData sheetId="2587" refreshError="1"/>
      <sheetData sheetId="2588" refreshError="1"/>
      <sheetData sheetId="2589" refreshError="1"/>
      <sheetData sheetId="2590" refreshError="1"/>
      <sheetData sheetId="2591" refreshError="1"/>
      <sheetData sheetId="2592" refreshError="1"/>
      <sheetData sheetId="2593" refreshError="1"/>
      <sheetData sheetId="2594" refreshError="1"/>
      <sheetData sheetId="2595" refreshError="1"/>
      <sheetData sheetId="2596" refreshError="1"/>
      <sheetData sheetId="2597" refreshError="1"/>
      <sheetData sheetId="2598" refreshError="1"/>
      <sheetData sheetId="2599" refreshError="1"/>
      <sheetData sheetId="2600" refreshError="1"/>
      <sheetData sheetId="2601" refreshError="1"/>
      <sheetData sheetId="2602" refreshError="1"/>
      <sheetData sheetId="2603" refreshError="1"/>
      <sheetData sheetId="2604" refreshError="1"/>
      <sheetData sheetId="2605" refreshError="1"/>
      <sheetData sheetId="2606" refreshError="1"/>
      <sheetData sheetId="2607" refreshError="1"/>
      <sheetData sheetId="2608" refreshError="1"/>
      <sheetData sheetId="2609" refreshError="1"/>
      <sheetData sheetId="2610" refreshError="1"/>
      <sheetData sheetId="2611" refreshError="1"/>
      <sheetData sheetId="2612" refreshError="1"/>
      <sheetData sheetId="2613" refreshError="1"/>
      <sheetData sheetId="2614" refreshError="1"/>
      <sheetData sheetId="2615" refreshError="1"/>
      <sheetData sheetId="2616" refreshError="1"/>
      <sheetData sheetId="2617" refreshError="1"/>
      <sheetData sheetId="2618" refreshError="1"/>
      <sheetData sheetId="2619" refreshError="1"/>
      <sheetData sheetId="2620" refreshError="1"/>
      <sheetData sheetId="2621" refreshError="1"/>
      <sheetData sheetId="2622" refreshError="1"/>
      <sheetData sheetId="2623" refreshError="1"/>
      <sheetData sheetId="2624" refreshError="1"/>
      <sheetData sheetId="2625" refreshError="1"/>
      <sheetData sheetId="2626" refreshError="1"/>
      <sheetData sheetId="2627" refreshError="1"/>
      <sheetData sheetId="2628" refreshError="1"/>
      <sheetData sheetId="2629" refreshError="1"/>
      <sheetData sheetId="2630" refreshError="1"/>
      <sheetData sheetId="2631" refreshError="1"/>
      <sheetData sheetId="2632" refreshError="1"/>
      <sheetData sheetId="2633" refreshError="1"/>
      <sheetData sheetId="2634" refreshError="1"/>
      <sheetData sheetId="2635" refreshError="1"/>
      <sheetData sheetId="2636" refreshError="1"/>
      <sheetData sheetId="2637" refreshError="1"/>
      <sheetData sheetId="2638" refreshError="1"/>
      <sheetData sheetId="2639" refreshError="1"/>
      <sheetData sheetId="2640" refreshError="1"/>
      <sheetData sheetId="2641" refreshError="1"/>
      <sheetData sheetId="2642" refreshError="1"/>
      <sheetData sheetId="2643" refreshError="1"/>
      <sheetData sheetId="2644" refreshError="1"/>
      <sheetData sheetId="2645" refreshError="1"/>
      <sheetData sheetId="2646" refreshError="1"/>
      <sheetData sheetId="2647" refreshError="1"/>
      <sheetData sheetId="2648" refreshError="1"/>
      <sheetData sheetId="2649" refreshError="1"/>
      <sheetData sheetId="2650" refreshError="1"/>
      <sheetData sheetId="2651" refreshError="1"/>
      <sheetData sheetId="2652" refreshError="1"/>
      <sheetData sheetId="2653" refreshError="1"/>
      <sheetData sheetId="2654" refreshError="1"/>
      <sheetData sheetId="2655" refreshError="1"/>
      <sheetData sheetId="2656" refreshError="1"/>
      <sheetData sheetId="2657" refreshError="1"/>
      <sheetData sheetId="2658" refreshError="1"/>
      <sheetData sheetId="2659" refreshError="1"/>
      <sheetData sheetId="2660" refreshError="1"/>
      <sheetData sheetId="2661" refreshError="1"/>
      <sheetData sheetId="2662" refreshError="1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 refreshError="1"/>
      <sheetData sheetId="2682" refreshError="1"/>
      <sheetData sheetId="2683" refreshError="1"/>
      <sheetData sheetId="2684" refreshError="1"/>
      <sheetData sheetId="2685" refreshError="1"/>
      <sheetData sheetId="2686" refreshError="1"/>
      <sheetData sheetId="2687" refreshError="1"/>
      <sheetData sheetId="2688" refreshError="1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 refreshError="1"/>
      <sheetData sheetId="2696" refreshError="1"/>
      <sheetData sheetId="2697" refreshError="1"/>
      <sheetData sheetId="2698" refreshError="1"/>
      <sheetData sheetId="2699" refreshError="1"/>
      <sheetData sheetId="2700" refreshError="1"/>
      <sheetData sheetId="2701" refreshError="1"/>
      <sheetData sheetId="2702" refreshError="1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 refreshError="1"/>
      <sheetData sheetId="2714" refreshError="1"/>
      <sheetData sheetId="2715" refreshError="1"/>
      <sheetData sheetId="2716" refreshError="1"/>
      <sheetData sheetId="2717" refreshError="1"/>
      <sheetData sheetId="2718" refreshError="1"/>
      <sheetData sheetId="2719" refreshError="1"/>
      <sheetData sheetId="2720" refreshError="1"/>
      <sheetData sheetId="2721" refreshError="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 refreshError="1"/>
      <sheetData sheetId="2728" refreshError="1"/>
      <sheetData sheetId="2729" refreshError="1"/>
      <sheetData sheetId="2730" refreshError="1"/>
      <sheetData sheetId="2731" refreshError="1"/>
      <sheetData sheetId="2732" refreshError="1"/>
      <sheetData sheetId="2733" refreshError="1"/>
      <sheetData sheetId="2734" refreshError="1"/>
      <sheetData sheetId="2735" refreshError="1"/>
      <sheetData sheetId="2736" refreshError="1"/>
      <sheetData sheetId="2737" refreshError="1"/>
      <sheetData sheetId="2738" refreshError="1"/>
      <sheetData sheetId="2739" refreshError="1"/>
      <sheetData sheetId="2740" refreshError="1"/>
      <sheetData sheetId="2741" refreshError="1"/>
      <sheetData sheetId="2742" refreshError="1"/>
      <sheetData sheetId="2743" refreshError="1"/>
      <sheetData sheetId="2744" refreshError="1"/>
      <sheetData sheetId="2745" refreshError="1"/>
      <sheetData sheetId="2746" refreshError="1"/>
      <sheetData sheetId="2747" refreshError="1"/>
      <sheetData sheetId="2748" refreshError="1"/>
      <sheetData sheetId="2749" refreshError="1"/>
      <sheetData sheetId="2750" refreshError="1"/>
      <sheetData sheetId="2751" refreshError="1"/>
      <sheetData sheetId="2752" refreshError="1"/>
      <sheetData sheetId="2753" refreshError="1"/>
      <sheetData sheetId="2754" refreshError="1"/>
      <sheetData sheetId="2755" refreshError="1"/>
      <sheetData sheetId="2756" refreshError="1"/>
      <sheetData sheetId="2757" refreshError="1"/>
      <sheetData sheetId="2758" refreshError="1"/>
      <sheetData sheetId="2759" refreshError="1"/>
      <sheetData sheetId="2760" refreshError="1"/>
      <sheetData sheetId="2761" refreshError="1"/>
      <sheetData sheetId="2762" refreshError="1"/>
      <sheetData sheetId="2763" refreshError="1"/>
      <sheetData sheetId="2764" refreshError="1"/>
      <sheetData sheetId="2765" refreshError="1"/>
      <sheetData sheetId="2766" refreshError="1"/>
      <sheetData sheetId="2767" refreshError="1"/>
      <sheetData sheetId="2768" refreshError="1"/>
      <sheetData sheetId="2769" refreshError="1"/>
      <sheetData sheetId="2770" refreshError="1"/>
      <sheetData sheetId="2771" refreshError="1"/>
      <sheetData sheetId="2772" refreshError="1"/>
      <sheetData sheetId="2773" refreshError="1"/>
      <sheetData sheetId="2774" refreshError="1"/>
      <sheetData sheetId="2775" refreshError="1"/>
      <sheetData sheetId="2776" refreshError="1"/>
      <sheetData sheetId="2777" refreshError="1"/>
      <sheetData sheetId="2778" refreshError="1"/>
      <sheetData sheetId="2779" refreshError="1"/>
      <sheetData sheetId="2780" refreshError="1"/>
      <sheetData sheetId="2781" refreshError="1"/>
      <sheetData sheetId="2782" refreshError="1"/>
      <sheetData sheetId="2783" refreshError="1"/>
      <sheetData sheetId="2784" refreshError="1"/>
      <sheetData sheetId="2785" refreshError="1"/>
      <sheetData sheetId="2786" refreshError="1"/>
      <sheetData sheetId="2787" refreshError="1"/>
      <sheetData sheetId="2788" refreshError="1"/>
      <sheetData sheetId="2789" refreshError="1"/>
      <sheetData sheetId="2790" refreshError="1"/>
      <sheetData sheetId="2791" refreshError="1"/>
      <sheetData sheetId="2792" refreshError="1"/>
      <sheetData sheetId="2793" refreshError="1"/>
      <sheetData sheetId="2794" refreshError="1"/>
      <sheetData sheetId="2795" refreshError="1"/>
      <sheetData sheetId="2796" refreshError="1"/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 refreshError="1"/>
      <sheetData sheetId="2803" refreshError="1"/>
      <sheetData sheetId="2804" refreshError="1"/>
      <sheetData sheetId="2805" refreshError="1"/>
      <sheetData sheetId="2806" refreshError="1"/>
      <sheetData sheetId="2807" refreshError="1"/>
      <sheetData sheetId="2808" refreshError="1"/>
      <sheetData sheetId="2809" refreshError="1"/>
      <sheetData sheetId="2810" refreshError="1"/>
      <sheetData sheetId="2811" refreshError="1"/>
      <sheetData sheetId="2812" refreshError="1"/>
      <sheetData sheetId="2813" refreshError="1"/>
      <sheetData sheetId="2814" refreshError="1"/>
      <sheetData sheetId="2815" refreshError="1"/>
      <sheetData sheetId="2816" refreshError="1"/>
      <sheetData sheetId="2817" refreshError="1"/>
      <sheetData sheetId="2818" refreshError="1"/>
      <sheetData sheetId="2819" refreshError="1"/>
      <sheetData sheetId="2820" refreshError="1"/>
      <sheetData sheetId="2821" refreshError="1"/>
      <sheetData sheetId="2822" refreshError="1"/>
      <sheetData sheetId="2823" refreshError="1"/>
      <sheetData sheetId="2824" refreshError="1"/>
      <sheetData sheetId="2825" refreshError="1"/>
      <sheetData sheetId="2826" refreshError="1"/>
      <sheetData sheetId="2827" refreshError="1"/>
      <sheetData sheetId="2828" refreshError="1"/>
      <sheetData sheetId="2829" refreshError="1"/>
      <sheetData sheetId="2830" refreshError="1"/>
      <sheetData sheetId="2831" refreshError="1"/>
      <sheetData sheetId="2832" refreshError="1"/>
      <sheetData sheetId="2833" refreshError="1"/>
      <sheetData sheetId="2834" refreshError="1"/>
      <sheetData sheetId="2835" refreshError="1"/>
      <sheetData sheetId="2836" refreshError="1"/>
      <sheetData sheetId="2837" refreshError="1"/>
      <sheetData sheetId="2838" refreshError="1"/>
      <sheetData sheetId="2839" refreshError="1"/>
      <sheetData sheetId="2840" refreshError="1"/>
      <sheetData sheetId="2841" refreshError="1"/>
      <sheetData sheetId="2842" refreshError="1"/>
      <sheetData sheetId="2843" refreshError="1"/>
      <sheetData sheetId="2844" refreshError="1"/>
      <sheetData sheetId="2845" refreshError="1"/>
      <sheetData sheetId="2846" refreshError="1"/>
      <sheetData sheetId="2847" refreshError="1"/>
      <sheetData sheetId="2848" refreshError="1"/>
      <sheetData sheetId="2849" refreshError="1"/>
      <sheetData sheetId="2850" refreshError="1"/>
      <sheetData sheetId="2851" refreshError="1"/>
      <sheetData sheetId="2852" refreshError="1"/>
      <sheetData sheetId="2853" refreshError="1"/>
      <sheetData sheetId="2854" refreshError="1"/>
      <sheetData sheetId="2855" refreshError="1"/>
      <sheetData sheetId="2856" refreshError="1"/>
      <sheetData sheetId="2857" refreshError="1"/>
      <sheetData sheetId="2858" refreshError="1"/>
      <sheetData sheetId="2859" refreshError="1"/>
      <sheetData sheetId="2860" refreshError="1"/>
      <sheetData sheetId="2861" refreshError="1"/>
      <sheetData sheetId="2862" refreshError="1"/>
      <sheetData sheetId="2863" refreshError="1"/>
      <sheetData sheetId="2864" refreshError="1"/>
      <sheetData sheetId="2865" refreshError="1"/>
      <sheetData sheetId="2866" refreshError="1"/>
      <sheetData sheetId="2867" refreshError="1"/>
      <sheetData sheetId="2868" refreshError="1"/>
      <sheetData sheetId="2869" refreshError="1"/>
      <sheetData sheetId="2870" refreshError="1"/>
      <sheetData sheetId="2871" refreshError="1"/>
      <sheetData sheetId="2872" refreshError="1"/>
      <sheetData sheetId="2873" refreshError="1"/>
      <sheetData sheetId="2874" refreshError="1"/>
      <sheetData sheetId="2875" refreshError="1"/>
      <sheetData sheetId="2876" refreshError="1"/>
      <sheetData sheetId="2877" refreshError="1"/>
      <sheetData sheetId="2878" refreshError="1"/>
      <sheetData sheetId="2879" refreshError="1"/>
      <sheetData sheetId="2880" refreshError="1"/>
      <sheetData sheetId="2881" refreshError="1"/>
      <sheetData sheetId="2882" refreshError="1"/>
      <sheetData sheetId="2883" refreshError="1"/>
      <sheetData sheetId="2884" refreshError="1"/>
      <sheetData sheetId="2885" refreshError="1"/>
      <sheetData sheetId="2886" refreshError="1"/>
      <sheetData sheetId="2887" refreshError="1"/>
      <sheetData sheetId="2888" refreshError="1"/>
      <sheetData sheetId="2889" refreshError="1"/>
      <sheetData sheetId="2890" refreshError="1"/>
      <sheetData sheetId="2891" refreshError="1"/>
      <sheetData sheetId="2892" refreshError="1"/>
      <sheetData sheetId="2893" refreshError="1"/>
      <sheetData sheetId="2894" refreshError="1"/>
      <sheetData sheetId="2895" refreshError="1"/>
      <sheetData sheetId="2896" refreshError="1"/>
      <sheetData sheetId="2897" refreshError="1"/>
      <sheetData sheetId="2898" refreshError="1"/>
      <sheetData sheetId="2899" refreshError="1"/>
      <sheetData sheetId="2900" refreshError="1"/>
      <sheetData sheetId="2901" refreshError="1"/>
      <sheetData sheetId="2902" refreshError="1"/>
      <sheetData sheetId="2903" refreshError="1"/>
      <sheetData sheetId="2904" refreshError="1"/>
      <sheetData sheetId="2905" refreshError="1"/>
      <sheetData sheetId="2906" refreshError="1"/>
      <sheetData sheetId="2907" refreshError="1"/>
      <sheetData sheetId="2908" refreshError="1"/>
      <sheetData sheetId="2909" refreshError="1"/>
      <sheetData sheetId="2910" refreshError="1"/>
      <sheetData sheetId="2911" refreshError="1"/>
      <sheetData sheetId="2912" refreshError="1"/>
      <sheetData sheetId="2913" refreshError="1"/>
      <sheetData sheetId="2914" refreshError="1"/>
      <sheetData sheetId="2915" refreshError="1"/>
      <sheetData sheetId="2916" refreshError="1"/>
      <sheetData sheetId="2917" refreshError="1"/>
      <sheetData sheetId="2918" refreshError="1"/>
      <sheetData sheetId="2919" refreshError="1"/>
      <sheetData sheetId="2920" refreshError="1"/>
      <sheetData sheetId="2921" refreshError="1"/>
      <sheetData sheetId="2922" refreshError="1"/>
      <sheetData sheetId="2923" refreshError="1"/>
      <sheetData sheetId="2924" refreshError="1"/>
      <sheetData sheetId="2925" refreshError="1"/>
      <sheetData sheetId="2926" refreshError="1"/>
      <sheetData sheetId="2927" refreshError="1"/>
      <sheetData sheetId="2928" refreshError="1"/>
      <sheetData sheetId="2929" refreshError="1"/>
      <sheetData sheetId="2930" refreshError="1"/>
      <sheetData sheetId="2931" refreshError="1"/>
      <sheetData sheetId="2932" refreshError="1"/>
      <sheetData sheetId="2933" refreshError="1"/>
      <sheetData sheetId="2934" refreshError="1"/>
      <sheetData sheetId="2935" refreshError="1"/>
      <sheetData sheetId="2936" refreshError="1"/>
      <sheetData sheetId="2937" refreshError="1"/>
      <sheetData sheetId="2938" refreshError="1"/>
      <sheetData sheetId="2939" refreshError="1"/>
      <sheetData sheetId="2940" refreshError="1"/>
      <sheetData sheetId="2941" refreshError="1"/>
      <sheetData sheetId="2942" refreshError="1"/>
      <sheetData sheetId="2943" refreshError="1"/>
      <sheetData sheetId="2944" refreshError="1"/>
      <sheetData sheetId="2945" refreshError="1"/>
      <sheetData sheetId="2946" refreshError="1"/>
      <sheetData sheetId="2947" refreshError="1"/>
      <sheetData sheetId="2948" refreshError="1"/>
      <sheetData sheetId="2949" refreshError="1"/>
      <sheetData sheetId="2950" refreshError="1"/>
      <sheetData sheetId="2951" refreshError="1"/>
      <sheetData sheetId="2952" refreshError="1"/>
      <sheetData sheetId="2953" refreshError="1"/>
      <sheetData sheetId="2954" refreshError="1"/>
      <sheetData sheetId="2955" refreshError="1"/>
      <sheetData sheetId="2956" refreshError="1"/>
      <sheetData sheetId="2957" refreshError="1"/>
      <sheetData sheetId="2958" refreshError="1"/>
      <sheetData sheetId="2959" refreshError="1"/>
      <sheetData sheetId="2960" refreshError="1"/>
      <sheetData sheetId="2961" refreshError="1"/>
      <sheetData sheetId="2962" refreshError="1"/>
      <sheetData sheetId="2963" refreshError="1"/>
      <sheetData sheetId="2964" refreshError="1"/>
      <sheetData sheetId="2965" refreshError="1"/>
      <sheetData sheetId="2966" refreshError="1"/>
      <sheetData sheetId="2967" refreshError="1"/>
      <sheetData sheetId="2968" refreshError="1"/>
      <sheetData sheetId="2969" refreshError="1"/>
      <sheetData sheetId="2970" refreshError="1"/>
      <sheetData sheetId="2971" refreshError="1"/>
      <sheetData sheetId="2972" refreshError="1"/>
      <sheetData sheetId="2973" refreshError="1"/>
      <sheetData sheetId="2974" refreshError="1"/>
      <sheetData sheetId="2975" refreshError="1"/>
      <sheetData sheetId="2976" refreshError="1"/>
      <sheetData sheetId="2977" refreshError="1"/>
      <sheetData sheetId="2978" refreshError="1"/>
      <sheetData sheetId="2979" refreshError="1"/>
      <sheetData sheetId="2980" refreshError="1"/>
      <sheetData sheetId="2981" refreshError="1"/>
      <sheetData sheetId="2982" refreshError="1"/>
      <sheetData sheetId="2983" refreshError="1"/>
      <sheetData sheetId="2984" refreshError="1"/>
      <sheetData sheetId="2985" refreshError="1"/>
      <sheetData sheetId="2986" refreshError="1"/>
      <sheetData sheetId="2987" refreshError="1"/>
      <sheetData sheetId="2988" refreshError="1"/>
      <sheetData sheetId="2989" refreshError="1"/>
      <sheetData sheetId="2990" refreshError="1"/>
      <sheetData sheetId="2991" refreshError="1"/>
      <sheetData sheetId="2992" refreshError="1"/>
      <sheetData sheetId="2993" refreshError="1"/>
      <sheetData sheetId="2994" refreshError="1"/>
      <sheetData sheetId="2995" refreshError="1"/>
      <sheetData sheetId="2996" refreshError="1"/>
      <sheetData sheetId="2997" refreshError="1"/>
      <sheetData sheetId="2998" refreshError="1"/>
      <sheetData sheetId="2999" refreshError="1"/>
      <sheetData sheetId="3000" refreshError="1"/>
      <sheetData sheetId="3001" refreshError="1"/>
      <sheetData sheetId="3002" refreshError="1"/>
      <sheetData sheetId="3003" refreshError="1"/>
      <sheetData sheetId="3004" refreshError="1"/>
      <sheetData sheetId="3005" refreshError="1"/>
      <sheetData sheetId="3006" refreshError="1"/>
      <sheetData sheetId="3007" refreshError="1"/>
      <sheetData sheetId="3008" refreshError="1"/>
      <sheetData sheetId="3009" refreshError="1"/>
      <sheetData sheetId="3010" refreshError="1"/>
      <sheetData sheetId="3011" refreshError="1"/>
      <sheetData sheetId="3012" refreshError="1"/>
      <sheetData sheetId="3013" refreshError="1"/>
      <sheetData sheetId="3014" refreshError="1"/>
      <sheetData sheetId="3015" refreshError="1"/>
      <sheetData sheetId="3016" refreshError="1"/>
      <sheetData sheetId="3017" refreshError="1"/>
      <sheetData sheetId="3018" refreshError="1"/>
      <sheetData sheetId="3019" refreshError="1"/>
      <sheetData sheetId="3020" refreshError="1"/>
      <sheetData sheetId="3021" refreshError="1"/>
      <sheetData sheetId="3022" refreshError="1"/>
      <sheetData sheetId="3023" refreshError="1"/>
      <sheetData sheetId="3024" refreshError="1"/>
      <sheetData sheetId="3025" refreshError="1"/>
      <sheetData sheetId="3026" refreshError="1"/>
      <sheetData sheetId="3027" refreshError="1"/>
      <sheetData sheetId="3028" refreshError="1"/>
      <sheetData sheetId="3029" refreshError="1"/>
      <sheetData sheetId="3030" refreshError="1"/>
      <sheetData sheetId="3031" refreshError="1"/>
      <sheetData sheetId="3032" refreshError="1"/>
      <sheetData sheetId="3033" refreshError="1"/>
      <sheetData sheetId="3034" refreshError="1"/>
      <sheetData sheetId="3035" refreshError="1"/>
      <sheetData sheetId="3036" refreshError="1"/>
      <sheetData sheetId="3037" refreshError="1"/>
      <sheetData sheetId="3038" refreshError="1"/>
      <sheetData sheetId="3039" refreshError="1"/>
      <sheetData sheetId="3040" refreshError="1"/>
      <sheetData sheetId="3041" refreshError="1"/>
      <sheetData sheetId="3042" refreshError="1"/>
      <sheetData sheetId="3043" refreshError="1"/>
      <sheetData sheetId="3044" refreshError="1"/>
      <sheetData sheetId="3045" refreshError="1"/>
      <sheetData sheetId="3046" refreshError="1"/>
      <sheetData sheetId="3047" refreshError="1"/>
      <sheetData sheetId="3048" refreshError="1"/>
      <sheetData sheetId="3049" refreshError="1"/>
      <sheetData sheetId="3050" refreshError="1"/>
      <sheetData sheetId="3051" refreshError="1"/>
      <sheetData sheetId="3052" refreshError="1"/>
      <sheetData sheetId="3053" refreshError="1"/>
      <sheetData sheetId="3054" refreshError="1"/>
      <sheetData sheetId="3055" refreshError="1"/>
      <sheetData sheetId="3056" refreshError="1"/>
      <sheetData sheetId="3057" refreshError="1"/>
      <sheetData sheetId="3058" refreshError="1"/>
      <sheetData sheetId="3059" refreshError="1"/>
      <sheetData sheetId="3060" refreshError="1"/>
      <sheetData sheetId="3061" refreshError="1"/>
      <sheetData sheetId="3062" refreshError="1"/>
      <sheetData sheetId="3063" refreshError="1"/>
      <sheetData sheetId="3064" refreshError="1"/>
      <sheetData sheetId="3065" refreshError="1"/>
      <sheetData sheetId="3066" refreshError="1"/>
      <sheetData sheetId="3067" refreshError="1"/>
      <sheetData sheetId="3068" refreshError="1"/>
      <sheetData sheetId="3069" refreshError="1"/>
      <sheetData sheetId="3070" refreshError="1"/>
      <sheetData sheetId="3071" refreshError="1"/>
      <sheetData sheetId="3072" refreshError="1"/>
      <sheetData sheetId="3073" refreshError="1"/>
      <sheetData sheetId="3074" refreshError="1"/>
      <sheetData sheetId="3075" refreshError="1"/>
      <sheetData sheetId="3076" refreshError="1"/>
      <sheetData sheetId="3077" refreshError="1"/>
      <sheetData sheetId="3078" refreshError="1"/>
      <sheetData sheetId="3079" refreshError="1"/>
      <sheetData sheetId="3080" refreshError="1"/>
      <sheetData sheetId="3081" refreshError="1"/>
      <sheetData sheetId="3082" refreshError="1"/>
      <sheetData sheetId="3083" refreshError="1"/>
      <sheetData sheetId="3084" refreshError="1"/>
      <sheetData sheetId="3085" refreshError="1"/>
      <sheetData sheetId="3086" refreshError="1"/>
      <sheetData sheetId="3087" refreshError="1"/>
      <sheetData sheetId="3088" refreshError="1"/>
      <sheetData sheetId="3089" refreshError="1"/>
      <sheetData sheetId="3090" refreshError="1"/>
      <sheetData sheetId="3091" refreshError="1"/>
      <sheetData sheetId="3092" refreshError="1"/>
      <sheetData sheetId="3093" refreshError="1"/>
      <sheetData sheetId="3094" refreshError="1"/>
      <sheetData sheetId="3095" refreshError="1"/>
      <sheetData sheetId="3096" refreshError="1"/>
      <sheetData sheetId="3097" refreshError="1"/>
      <sheetData sheetId="3098" refreshError="1"/>
      <sheetData sheetId="3099" refreshError="1"/>
      <sheetData sheetId="3100" refreshError="1"/>
      <sheetData sheetId="3101" refreshError="1"/>
      <sheetData sheetId="3102" refreshError="1"/>
      <sheetData sheetId="3103" refreshError="1"/>
      <sheetData sheetId="3104" refreshError="1"/>
      <sheetData sheetId="3105" refreshError="1"/>
      <sheetData sheetId="3106" refreshError="1"/>
      <sheetData sheetId="3107" refreshError="1"/>
      <sheetData sheetId="3108" refreshError="1"/>
      <sheetData sheetId="3109" refreshError="1"/>
      <sheetData sheetId="3110" refreshError="1"/>
      <sheetData sheetId="3111" refreshError="1"/>
      <sheetData sheetId="3112" refreshError="1"/>
      <sheetData sheetId="3113" refreshError="1"/>
      <sheetData sheetId="3114" refreshError="1"/>
      <sheetData sheetId="3115" refreshError="1"/>
      <sheetData sheetId="3116" refreshError="1"/>
      <sheetData sheetId="3117" refreshError="1"/>
      <sheetData sheetId="3118" refreshError="1"/>
      <sheetData sheetId="3119" refreshError="1"/>
      <sheetData sheetId="3120" refreshError="1"/>
      <sheetData sheetId="3121" refreshError="1"/>
      <sheetData sheetId="3122" refreshError="1"/>
      <sheetData sheetId="3123" refreshError="1"/>
      <sheetData sheetId="3124" refreshError="1"/>
      <sheetData sheetId="3125" refreshError="1"/>
      <sheetData sheetId="3126" refreshError="1"/>
      <sheetData sheetId="3127" refreshError="1"/>
      <sheetData sheetId="3128" refreshError="1"/>
      <sheetData sheetId="3129" refreshError="1"/>
      <sheetData sheetId="3130" refreshError="1"/>
      <sheetData sheetId="3131" refreshError="1"/>
      <sheetData sheetId="3132" refreshError="1"/>
      <sheetData sheetId="3133" refreshError="1"/>
      <sheetData sheetId="3134" refreshError="1"/>
      <sheetData sheetId="3135" refreshError="1"/>
      <sheetData sheetId="3136" refreshError="1"/>
      <sheetData sheetId="3137" refreshError="1"/>
      <sheetData sheetId="3138" refreshError="1"/>
      <sheetData sheetId="3139" refreshError="1"/>
      <sheetData sheetId="3140" refreshError="1"/>
      <sheetData sheetId="3141" refreshError="1"/>
      <sheetData sheetId="3142" refreshError="1"/>
      <sheetData sheetId="3143" refreshError="1"/>
      <sheetData sheetId="3144" refreshError="1"/>
      <sheetData sheetId="3145" refreshError="1"/>
      <sheetData sheetId="3146" refreshError="1"/>
      <sheetData sheetId="3147" refreshError="1"/>
      <sheetData sheetId="3148" refreshError="1"/>
      <sheetData sheetId="3149" refreshError="1"/>
      <sheetData sheetId="3150" refreshError="1"/>
      <sheetData sheetId="3151" refreshError="1"/>
      <sheetData sheetId="3152" refreshError="1"/>
      <sheetData sheetId="3153" refreshError="1"/>
      <sheetData sheetId="3154" refreshError="1"/>
      <sheetData sheetId="3155" refreshError="1"/>
      <sheetData sheetId="3156" refreshError="1"/>
      <sheetData sheetId="3157" refreshError="1"/>
      <sheetData sheetId="3158" refreshError="1"/>
      <sheetData sheetId="3159" refreshError="1"/>
      <sheetData sheetId="3160" refreshError="1"/>
      <sheetData sheetId="3161" refreshError="1"/>
      <sheetData sheetId="3162" refreshError="1"/>
      <sheetData sheetId="3163" refreshError="1"/>
      <sheetData sheetId="3164" refreshError="1"/>
      <sheetData sheetId="3165" refreshError="1"/>
      <sheetData sheetId="3166" refreshError="1"/>
      <sheetData sheetId="3167" refreshError="1"/>
      <sheetData sheetId="3168" refreshError="1"/>
      <sheetData sheetId="3169" refreshError="1"/>
      <sheetData sheetId="3170" refreshError="1"/>
      <sheetData sheetId="3171" refreshError="1"/>
      <sheetData sheetId="3172" refreshError="1"/>
      <sheetData sheetId="3173" refreshError="1"/>
      <sheetData sheetId="3174" refreshError="1"/>
      <sheetData sheetId="3175" refreshError="1"/>
      <sheetData sheetId="3176" refreshError="1"/>
      <sheetData sheetId="3177" refreshError="1"/>
      <sheetData sheetId="3178" refreshError="1"/>
      <sheetData sheetId="3179" refreshError="1"/>
      <sheetData sheetId="3180" refreshError="1"/>
      <sheetData sheetId="3181" refreshError="1"/>
      <sheetData sheetId="3182" refreshError="1"/>
      <sheetData sheetId="3183" refreshError="1"/>
      <sheetData sheetId="3184" refreshError="1"/>
      <sheetData sheetId="3185" refreshError="1"/>
      <sheetData sheetId="3186" refreshError="1"/>
      <sheetData sheetId="3187" refreshError="1"/>
      <sheetData sheetId="3188" refreshError="1"/>
      <sheetData sheetId="3189" refreshError="1"/>
      <sheetData sheetId="3190" refreshError="1"/>
      <sheetData sheetId="3191" refreshError="1"/>
      <sheetData sheetId="3192" refreshError="1"/>
      <sheetData sheetId="3193" refreshError="1"/>
      <sheetData sheetId="3194" refreshError="1"/>
      <sheetData sheetId="3195" refreshError="1"/>
      <sheetData sheetId="3196" refreshError="1"/>
      <sheetData sheetId="3197" refreshError="1"/>
      <sheetData sheetId="3198" refreshError="1"/>
      <sheetData sheetId="3199" refreshError="1"/>
      <sheetData sheetId="3200" refreshError="1"/>
      <sheetData sheetId="3201" refreshError="1"/>
      <sheetData sheetId="3202" refreshError="1"/>
      <sheetData sheetId="3203" refreshError="1"/>
      <sheetData sheetId="3204" refreshError="1"/>
      <sheetData sheetId="3205" refreshError="1"/>
      <sheetData sheetId="3206" refreshError="1"/>
      <sheetData sheetId="3207" refreshError="1"/>
      <sheetData sheetId="3208" refreshError="1"/>
      <sheetData sheetId="3209" refreshError="1"/>
      <sheetData sheetId="3210" refreshError="1"/>
      <sheetData sheetId="3211" refreshError="1"/>
      <sheetData sheetId="3212" refreshError="1"/>
      <sheetData sheetId="3213" refreshError="1"/>
      <sheetData sheetId="3214" refreshError="1"/>
      <sheetData sheetId="3215" refreshError="1"/>
      <sheetData sheetId="3216" refreshError="1"/>
      <sheetData sheetId="3217" refreshError="1"/>
      <sheetData sheetId="3218" refreshError="1"/>
      <sheetData sheetId="3219" refreshError="1"/>
      <sheetData sheetId="3220" refreshError="1"/>
      <sheetData sheetId="3221" refreshError="1"/>
      <sheetData sheetId="3222" refreshError="1"/>
      <sheetData sheetId="3223" refreshError="1"/>
      <sheetData sheetId="3224" refreshError="1"/>
      <sheetData sheetId="3225" refreshError="1"/>
      <sheetData sheetId="3226" refreshError="1"/>
      <sheetData sheetId="3227" refreshError="1"/>
      <sheetData sheetId="3228" refreshError="1"/>
      <sheetData sheetId="3229" refreshError="1"/>
      <sheetData sheetId="3230" refreshError="1"/>
      <sheetData sheetId="3231" refreshError="1"/>
      <sheetData sheetId="3232" refreshError="1"/>
      <sheetData sheetId="3233" refreshError="1"/>
      <sheetData sheetId="3234" refreshError="1"/>
      <sheetData sheetId="3235" refreshError="1"/>
      <sheetData sheetId="3236" refreshError="1"/>
      <sheetData sheetId="3237" refreshError="1"/>
      <sheetData sheetId="3238" refreshError="1"/>
      <sheetData sheetId="3239" refreshError="1"/>
      <sheetData sheetId="3240" refreshError="1"/>
      <sheetData sheetId="3241" refreshError="1"/>
      <sheetData sheetId="3242" refreshError="1"/>
      <sheetData sheetId="3243" refreshError="1"/>
      <sheetData sheetId="3244" refreshError="1"/>
      <sheetData sheetId="3245" refreshError="1"/>
      <sheetData sheetId="3246" refreshError="1"/>
      <sheetData sheetId="3247" refreshError="1"/>
      <sheetData sheetId="3248" refreshError="1"/>
      <sheetData sheetId="3249" refreshError="1"/>
      <sheetData sheetId="3250" refreshError="1"/>
      <sheetData sheetId="3251" refreshError="1"/>
      <sheetData sheetId="3252" refreshError="1"/>
      <sheetData sheetId="3253" refreshError="1"/>
      <sheetData sheetId="3254" refreshError="1"/>
      <sheetData sheetId="3255" refreshError="1"/>
      <sheetData sheetId="3256" refreshError="1"/>
      <sheetData sheetId="3257" refreshError="1"/>
      <sheetData sheetId="3258" refreshError="1"/>
      <sheetData sheetId="3259" refreshError="1"/>
      <sheetData sheetId="3260" refreshError="1"/>
      <sheetData sheetId="3261" refreshError="1"/>
      <sheetData sheetId="3262" refreshError="1"/>
      <sheetData sheetId="3263" refreshError="1"/>
      <sheetData sheetId="3264" refreshError="1"/>
      <sheetData sheetId="3265" refreshError="1"/>
      <sheetData sheetId="3266" refreshError="1"/>
      <sheetData sheetId="3267" refreshError="1"/>
      <sheetData sheetId="3268" refreshError="1"/>
      <sheetData sheetId="3269" refreshError="1"/>
      <sheetData sheetId="3270" refreshError="1"/>
      <sheetData sheetId="3271" refreshError="1"/>
      <sheetData sheetId="3272" refreshError="1"/>
      <sheetData sheetId="3273" refreshError="1"/>
      <sheetData sheetId="3274" refreshError="1"/>
      <sheetData sheetId="3275" refreshError="1"/>
      <sheetData sheetId="3276" refreshError="1"/>
      <sheetData sheetId="3277" refreshError="1"/>
      <sheetData sheetId="3278" refreshError="1"/>
      <sheetData sheetId="3279" refreshError="1"/>
      <sheetData sheetId="3280" refreshError="1"/>
      <sheetData sheetId="3281" refreshError="1"/>
      <sheetData sheetId="3282" refreshError="1"/>
      <sheetData sheetId="3283" refreshError="1"/>
      <sheetData sheetId="3284" refreshError="1"/>
      <sheetData sheetId="3285" refreshError="1"/>
      <sheetData sheetId="3286" refreshError="1"/>
      <sheetData sheetId="3287" refreshError="1"/>
      <sheetData sheetId="3288" refreshError="1"/>
      <sheetData sheetId="3289" refreshError="1"/>
      <sheetData sheetId="3290" refreshError="1"/>
      <sheetData sheetId="3291" refreshError="1"/>
      <sheetData sheetId="3292" refreshError="1"/>
      <sheetData sheetId="3293" refreshError="1"/>
      <sheetData sheetId="3294" refreshError="1"/>
      <sheetData sheetId="3295" refreshError="1"/>
      <sheetData sheetId="3296" refreshError="1"/>
      <sheetData sheetId="3297" refreshError="1"/>
      <sheetData sheetId="3298" refreshError="1"/>
      <sheetData sheetId="3299" refreshError="1"/>
      <sheetData sheetId="3300" refreshError="1"/>
      <sheetData sheetId="3301" refreshError="1"/>
      <sheetData sheetId="3302" refreshError="1"/>
      <sheetData sheetId="3303" refreshError="1"/>
      <sheetData sheetId="3304" refreshError="1"/>
      <sheetData sheetId="3305" refreshError="1"/>
      <sheetData sheetId="3306" refreshError="1"/>
      <sheetData sheetId="3307" refreshError="1"/>
      <sheetData sheetId="3308" refreshError="1"/>
      <sheetData sheetId="3309" refreshError="1"/>
      <sheetData sheetId="3310" refreshError="1"/>
      <sheetData sheetId="3311" refreshError="1"/>
      <sheetData sheetId="3312" refreshError="1"/>
      <sheetData sheetId="3313" refreshError="1"/>
      <sheetData sheetId="3314" refreshError="1"/>
      <sheetData sheetId="3315" refreshError="1"/>
      <sheetData sheetId="3316" refreshError="1"/>
      <sheetData sheetId="3317" refreshError="1"/>
      <sheetData sheetId="3318" refreshError="1"/>
      <sheetData sheetId="3319" refreshError="1"/>
      <sheetData sheetId="3320" refreshError="1"/>
      <sheetData sheetId="3321" refreshError="1"/>
      <sheetData sheetId="3322" refreshError="1"/>
      <sheetData sheetId="3323" refreshError="1"/>
      <sheetData sheetId="3324" refreshError="1"/>
      <sheetData sheetId="3325" refreshError="1"/>
      <sheetData sheetId="3326" refreshError="1"/>
      <sheetData sheetId="3327" refreshError="1"/>
      <sheetData sheetId="3328" refreshError="1"/>
      <sheetData sheetId="3329" refreshError="1"/>
      <sheetData sheetId="3330" refreshError="1"/>
      <sheetData sheetId="3331" refreshError="1"/>
      <sheetData sheetId="3332" refreshError="1"/>
      <sheetData sheetId="3333" refreshError="1"/>
      <sheetData sheetId="3334" refreshError="1"/>
      <sheetData sheetId="3335" refreshError="1"/>
      <sheetData sheetId="3336" refreshError="1"/>
      <sheetData sheetId="3337" refreshError="1"/>
      <sheetData sheetId="3338" refreshError="1"/>
      <sheetData sheetId="3339" refreshError="1"/>
      <sheetData sheetId="3340" refreshError="1"/>
      <sheetData sheetId="3341" refreshError="1"/>
      <sheetData sheetId="3342" refreshError="1"/>
      <sheetData sheetId="3343" refreshError="1"/>
      <sheetData sheetId="3344" refreshError="1"/>
      <sheetData sheetId="3345" refreshError="1"/>
      <sheetData sheetId="3346" refreshError="1"/>
      <sheetData sheetId="3347" refreshError="1"/>
      <sheetData sheetId="3348" refreshError="1"/>
      <sheetData sheetId="3349" refreshError="1"/>
      <sheetData sheetId="3350" refreshError="1"/>
      <sheetData sheetId="3351" refreshError="1"/>
      <sheetData sheetId="3352" refreshError="1"/>
      <sheetData sheetId="3353" refreshError="1"/>
      <sheetData sheetId="3354" refreshError="1"/>
      <sheetData sheetId="3355" refreshError="1"/>
      <sheetData sheetId="3356" refreshError="1"/>
      <sheetData sheetId="3357" refreshError="1"/>
      <sheetData sheetId="3358" refreshError="1"/>
      <sheetData sheetId="3359" refreshError="1"/>
      <sheetData sheetId="3360" refreshError="1"/>
      <sheetData sheetId="3361" refreshError="1"/>
      <sheetData sheetId="3362" refreshError="1"/>
      <sheetData sheetId="3363" refreshError="1"/>
      <sheetData sheetId="3364" refreshError="1"/>
      <sheetData sheetId="3365" refreshError="1"/>
      <sheetData sheetId="3366" refreshError="1"/>
      <sheetData sheetId="3367" refreshError="1"/>
      <sheetData sheetId="3368" refreshError="1"/>
      <sheetData sheetId="3369" refreshError="1"/>
      <sheetData sheetId="3370" refreshError="1"/>
      <sheetData sheetId="3371" refreshError="1"/>
      <sheetData sheetId="3372" refreshError="1"/>
      <sheetData sheetId="3373" refreshError="1"/>
      <sheetData sheetId="3374" refreshError="1"/>
      <sheetData sheetId="3375" refreshError="1"/>
      <sheetData sheetId="3376" refreshError="1"/>
      <sheetData sheetId="3377" refreshError="1"/>
      <sheetData sheetId="3378" refreshError="1"/>
      <sheetData sheetId="3379" refreshError="1"/>
      <sheetData sheetId="3380" refreshError="1"/>
      <sheetData sheetId="3381" refreshError="1"/>
      <sheetData sheetId="3382" refreshError="1"/>
      <sheetData sheetId="3383" refreshError="1"/>
      <sheetData sheetId="3384" refreshError="1"/>
      <sheetData sheetId="3385" refreshError="1"/>
      <sheetData sheetId="3386" refreshError="1"/>
      <sheetData sheetId="3387" refreshError="1"/>
      <sheetData sheetId="3388" refreshError="1"/>
      <sheetData sheetId="3389" refreshError="1"/>
      <sheetData sheetId="3390" refreshError="1"/>
      <sheetData sheetId="3391" refreshError="1"/>
      <sheetData sheetId="3392" refreshError="1"/>
      <sheetData sheetId="3393" refreshError="1"/>
      <sheetData sheetId="3394" refreshError="1"/>
      <sheetData sheetId="3395" refreshError="1"/>
      <sheetData sheetId="3396" refreshError="1"/>
      <sheetData sheetId="3397" refreshError="1"/>
      <sheetData sheetId="3398" refreshError="1"/>
      <sheetData sheetId="3399" refreshError="1"/>
      <sheetData sheetId="3400" refreshError="1"/>
      <sheetData sheetId="3401" refreshError="1"/>
      <sheetData sheetId="3402" refreshError="1"/>
      <sheetData sheetId="3403" refreshError="1"/>
      <sheetData sheetId="3404" refreshError="1"/>
      <sheetData sheetId="3405" refreshError="1"/>
      <sheetData sheetId="3406" refreshError="1"/>
      <sheetData sheetId="3407" refreshError="1"/>
      <sheetData sheetId="3408" refreshError="1"/>
      <sheetData sheetId="3409" refreshError="1"/>
      <sheetData sheetId="3410" refreshError="1"/>
      <sheetData sheetId="3411" refreshError="1"/>
      <sheetData sheetId="3412" refreshError="1"/>
      <sheetData sheetId="3413" refreshError="1"/>
      <sheetData sheetId="3414" refreshError="1"/>
      <sheetData sheetId="3415" refreshError="1"/>
      <sheetData sheetId="3416" refreshError="1"/>
      <sheetData sheetId="3417" refreshError="1"/>
      <sheetData sheetId="3418" refreshError="1"/>
      <sheetData sheetId="3419" refreshError="1"/>
      <sheetData sheetId="3420" refreshError="1"/>
      <sheetData sheetId="3421" refreshError="1"/>
      <sheetData sheetId="3422" refreshError="1"/>
      <sheetData sheetId="3423" refreshError="1"/>
      <sheetData sheetId="3424" refreshError="1"/>
      <sheetData sheetId="3425" refreshError="1"/>
      <sheetData sheetId="3426" refreshError="1"/>
      <sheetData sheetId="3427" refreshError="1"/>
      <sheetData sheetId="3428" refreshError="1"/>
      <sheetData sheetId="3429" refreshError="1"/>
      <sheetData sheetId="3430" refreshError="1"/>
      <sheetData sheetId="3431" refreshError="1"/>
      <sheetData sheetId="3432" refreshError="1"/>
      <sheetData sheetId="3433" refreshError="1"/>
      <sheetData sheetId="3434" refreshError="1"/>
      <sheetData sheetId="3435" refreshError="1"/>
      <sheetData sheetId="3436" refreshError="1"/>
      <sheetData sheetId="3437" refreshError="1"/>
      <sheetData sheetId="3438" refreshError="1"/>
      <sheetData sheetId="3439" refreshError="1"/>
      <sheetData sheetId="3440" refreshError="1"/>
      <sheetData sheetId="3441" refreshError="1"/>
      <sheetData sheetId="3442" refreshError="1"/>
      <sheetData sheetId="3443" refreshError="1"/>
      <sheetData sheetId="3444" refreshError="1"/>
      <sheetData sheetId="3445" refreshError="1"/>
      <sheetData sheetId="3446" refreshError="1"/>
      <sheetData sheetId="3447" refreshError="1"/>
      <sheetData sheetId="3448" refreshError="1"/>
      <sheetData sheetId="3449" refreshError="1"/>
      <sheetData sheetId="3450" refreshError="1"/>
      <sheetData sheetId="3451" refreshError="1"/>
      <sheetData sheetId="3452" refreshError="1"/>
      <sheetData sheetId="3453" refreshError="1"/>
      <sheetData sheetId="3454" refreshError="1"/>
      <sheetData sheetId="3455" refreshError="1"/>
      <sheetData sheetId="3456" refreshError="1"/>
      <sheetData sheetId="3457" refreshError="1"/>
      <sheetData sheetId="3458" refreshError="1"/>
      <sheetData sheetId="3459" refreshError="1"/>
      <sheetData sheetId="3460" refreshError="1"/>
      <sheetData sheetId="3461" refreshError="1"/>
      <sheetData sheetId="3462" refreshError="1"/>
      <sheetData sheetId="3463" refreshError="1"/>
      <sheetData sheetId="3464" refreshError="1"/>
      <sheetData sheetId="3465" refreshError="1"/>
      <sheetData sheetId="3466" refreshError="1"/>
      <sheetData sheetId="3467" refreshError="1"/>
      <sheetData sheetId="3468" refreshError="1"/>
      <sheetData sheetId="3469" refreshError="1"/>
      <sheetData sheetId="3470" refreshError="1"/>
      <sheetData sheetId="3471" refreshError="1"/>
      <sheetData sheetId="3472" refreshError="1"/>
      <sheetData sheetId="3473" refreshError="1"/>
      <sheetData sheetId="3474" refreshError="1"/>
      <sheetData sheetId="3475" refreshError="1"/>
      <sheetData sheetId="3476" refreshError="1"/>
      <sheetData sheetId="3477" refreshError="1"/>
      <sheetData sheetId="3478" refreshError="1"/>
      <sheetData sheetId="3479" refreshError="1"/>
      <sheetData sheetId="3480" refreshError="1"/>
      <sheetData sheetId="3481" refreshError="1"/>
      <sheetData sheetId="3482" refreshError="1"/>
      <sheetData sheetId="3483" refreshError="1"/>
      <sheetData sheetId="3484" refreshError="1"/>
      <sheetData sheetId="3485" refreshError="1"/>
      <sheetData sheetId="3486" refreshError="1"/>
      <sheetData sheetId="3487" refreshError="1"/>
      <sheetData sheetId="3488" refreshError="1"/>
      <sheetData sheetId="3489" refreshError="1"/>
      <sheetData sheetId="3490" refreshError="1"/>
      <sheetData sheetId="3491" refreshError="1"/>
      <sheetData sheetId="3492" refreshError="1"/>
      <sheetData sheetId="3493" refreshError="1"/>
      <sheetData sheetId="3494" refreshError="1"/>
      <sheetData sheetId="3495" refreshError="1"/>
      <sheetData sheetId="3496" refreshError="1"/>
      <sheetData sheetId="3497" refreshError="1"/>
      <sheetData sheetId="3498" refreshError="1"/>
      <sheetData sheetId="3499" refreshError="1"/>
      <sheetData sheetId="3500" refreshError="1"/>
      <sheetData sheetId="3501" refreshError="1"/>
      <sheetData sheetId="3502" refreshError="1"/>
      <sheetData sheetId="3503" refreshError="1"/>
      <sheetData sheetId="3504" refreshError="1"/>
      <sheetData sheetId="3505" refreshError="1"/>
      <sheetData sheetId="3506" refreshError="1"/>
      <sheetData sheetId="3507" refreshError="1"/>
      <sheetData sheetId="3508" refreshError="1"/>
      <sheetData sheetId="3509" refreshError="1"/>
      <sheetData sheetId="3510" refreshError="1"/>
      <sheetData sheetId="3511" refreshError="1"/>
      <sheetData sheetId="3512" refreshError="1"/>
      <sheetData sheetId="3513" refreshError="1"/>
      <sheetData sheetId="3514" refreshError="1"/>
      <sheetData sheetId="3515" refreshError="1"/>
      <sheetData sheetId="3516" refreshError="1"/>
      <sheetData sheetId="3517" refreshError="1"/>
      <sheetData sheetId="3518" refreshError="1"/>
      <sheetData sheetId="3519" refreshError="1"/>
      <sheetData sheetId="3520" refreshError="1"/>
      <sheetData sheetId="3521" refreshError="1"/>
      <sheetData sheetId="3522" refreshError="1"/>
      <sheetData sheetId="3523" refreshError="1"/>
      <sheetData sheetId="3524" refreshError="1"/>
      <sheetData sheetId="3525" refreshError="1"/>
      <sheetData sheetId="3526" refreshError="1"/>
      <sheetData sheetId="3527" refreshError="1"/>
      <sheetData sheetId="3528" refreshError="1"/>
      <sheetData sheetId="3529" refreshError="1"/>
      <sheetData sheetId="3530" refreshError="1"/>
      <sheetData sheetId="3531" refreshError="1"/>
      <sheetData sheetId="3532" refreshError="1"/>
      <sheetData sheetId="3533" refreshError="1"/>
      <sheetData sheetId="3534" refreshError="1"/>
      <sheetData sheetId="3535" refreshError="1"/>
      <sheetData sheetId="3536" refreshError="1"/>
      <sheetData sheetId="3537" refreshError="1"/>
      <sheetData sheetId="3538" refreshError="1"/>
      <sheetData sheetId="3539" refreshError="1"/>
      <sheetData sheetId="3540" refreshError="1"/>
      <sheetData sheetId="3541" refreshError="1"/>
      <sheetData sheetId="3542" refreshError="1"/>
      <sheetData sheetId="3543" refreshError="1"/>
      <sheetData sheetId="3544" refreshError="1"/>
      <sheetData sheetId="3545" refreshError="1"/>
      <sheetData sheetId="3546" refreshError="1"/>
      <sheetData sheetId="3547" refreshError="1"/>
      <sheetData sheetId="3548" refreshError="1"/>
      <sheetData sheetId="3549" refreshError="1"/>
      <sheetData sheetId="3550" refreshError="1"/>
      <sheetData sheetId="3551" refreshError="1"/>
      <sheetData sheetId="3552" refreshError="1"/>
      <sheetData sheetId="3553" refreshError="1"/>
      <sheetData sheetId="3554" refreshError="1"/>
      <sheetData sheetId="3555" refreshError="1"/>
      <sheetData sheetId="3556" refreshError="1"/>
      <sheetData sheetId="3557" refreshError="1"/>
      <sheetData sheetId="3558" refreshError="1"/>
      <sheetData sheetId="3559" refreshError="1"/>
      <sheetData sheetId="3560" refreshError="1"/>
      <sheetData sheetId="3561" refreshError="1"/>
      <sheetData sheetId="3562" refreshError="1"/>
      <sheetData sheetId="3563" refreshError="1"/>
      <sheetData sheetId="3564" refreshError="1"/>
      <sheetData sheetId="3565" refreshError="1"/>
      <sheetData sheetId="3566" refreshError="1"/>
      <sheetData sheetId="3567" refreshError="1"/>
      <sheetData sheetId="3568" refreshError="1"/>
      <sheetData sheetId="3569" refreshError="1"/>
      <sheetData sheetId="3570" refreshError="1"/>
      <sheetData sheetId="3571" refreshError="1"/>
      <sheetData sheetId="3572" refreshError="1"/>
      <sheetData sheetId="3573" refreshError="1"/>
      <sheetData sheetId="3574" refreshError="1"/>
      <sheetData sheetId="3575" refreshError="1"/>
      <sheetData sheetId="3576" refreshError="1"/>
      <sheetData sheetId="3577" refreshError="1"/>
      <sheetData sheetId="3578" refreshError="1"/>
      <sheetData sheetId="3579" refreshError="1"/>
      <sheetData sheetId="3580" refreshError="1"/>
      <sheetData sheetId="3581" refreshError="1"/>
      <sheetData sheetId="3582" refreshError="1"/>
      <sheetData sheetId="3583" refreshError="1"/>
      <sheetData sheetId="3584" refreshError="1"/>
      <sheetData sheetId="3585" refreshError="1"/>
      <sheetData sheetId="3586" refreshError="1"/>
      <sheetData sheetId="3587" refreshError="1"/>
      <sheetData sheetId="3588" refreshError="1"/>
      <sheetData sheetId="3589" refreshError="1"/>
      <sheetData sheetId="3590" refreshError="1"/>
      <sheetData sheetId="3591" refreshError="1"/>
      <sheetData sheetId="3592" refreshError="1"/>
      <sheetData sheetId="3593" refreshError="1"/>
      <sheetData sheetId="3594" refreshError="1"/>
      <sheetData sheetId="3595" refreshError="1"/>
      <sheetData sheetId="3596" refreshError="1"/>
      <sheetData sheetId="3597" refreshError="1"/>
      <sheetData sheetId="3598" refreshError="1"/>
      <sheetData sheetId="3599" refreshError="1"/>
      <sheetData sheetId="3600" refreshError="1"/>
      <sheetData sheetId="3601" refreshError="1"/>
      <sheetData sheetId="3602" refreshError="1"/>
      <sheetData sheetId="3603" refreshError="1"/>
      <sheetData sheetId="3604" refreshError="1"/>
      <sheetData sheetId="3605" refreshError="1"/>
      <sheetData sheetId="3606" refreshError="1"/>
      <sheetData sheetId="3607" refreshError="1"/>
      <sheetData sheetId="3608" refreshError="1"/>
      <sheetData sheetId="3609" refreshError="1"/>
      <sheetData sheetId="3610" refreshError="1"/>
      <sheetData sheetId="3611" refreshError="1"/>
      <sheetData sheetId="3612" refreshError="1"/>
      <sheetData sheetId="3613" refreshError="1"/>
      <sheetData sheetId="3614" refreshError="1"/>
      <sheetData sheetId="3615" refreshError="1"/>
      <sheetData sheetId="3616" refreshError="1"/>
      <sheetData sheetId="3617" refreshError="1"/>
      <sheetData sheetId="3618" refreshError="1"/>
      <sheetData sheetId="3619" refreshError="1"/>
      <sheetData sheetId="3620" refreshError="1"/>
      <sheetData sheetId="3621" refreshError="1"/>
      <sheetData sheetId="3622" refreshError="1"/>
      <sheetData sheetId="3623" refreshError="1"/>
      <sheetData sheetId="3624" refreshError="1"/>
      <sheetData sheetId="3625" refreshError="1"/>
      <sheetData sheetId="3626" refreshError="1"/>
      <sheetData sheetId="3627" refreshError="1"/>
      <sheetData sheetId="3628" refreshError="1"/>
      <sheetData sheetId="3629" refreshError="1"/>
      <sheetData sheetId="3630" refreshError="1"/>
      <sheetData sheetId="3631" refreshError="1"/>
      <sheetData sheetId="3632" refreshError="1"/>
      <sheetData sheetId="3633" refreshError="1"/>
      <sheetData sheetId="3634" refreshError="1"/>
      <sheetData sheetId="3635" refreshError="1"/>
      <sheetData sheetId="3636" refreshError="1"/>
      <sheetData sheetId="3637" refreshError="1"/>
      <sheetData sheetId="3638" refreshError="1"/>
      <sheetData sheetId="3639" refreshError="1"/>
      <sheetData sheetId="3640" refreshError="1"/>
      <sheetData sheetId="3641" refreshError="1"/>
      <sheetData sheetId="3642" refreshError="1"/>
      <sheetData sheetId="3643" refreshError="1"/>
      <sheetData sheetId="3644" refreshError="1"/>
      <sheetData sheetId="3645" refreshError="1"/>
      <sheetData sheetId="3646" refreshError="1"/>
      <sheetData sheetId="3647" refreshError="1"/>
      <sheetData sheetId="3648" refreshError="1"/>
      <sheetData sheetId="3649" refreshError="1"/>
      <sheetData sheetId="3650" refreshError="1"/>
      <sheetData sheetId="3651" refreshError="1"/>
      <sheetData sheetId="3652" refreshError="1"/>
      <sheetData sheetId="3653" refreshError="1"/>
      <sheetData sheetId="3654" refreshError="1"/>
      <sheetData sheetId="3655" refreshError="1"/>
      <sheetData sheetId="3656" refreshError="1"/>
      <sheetData sheetId="3657" refreshError="1"/>
      <sheetData sheetId="3658" refreshError="1"/>
      <sheetData sheetId="3659" refreshError="1"/>
      <sheetData sheetId="3660" refreshError="1"/>
      <sheetData sheetId="3661" refreshError="1"/>
      <sheetData sheetId="3662" refreshError="1"/>
      <sheetData sheetId="3663" refreshError="1"/>
      <sheetData sheetId="3664" refreshError="1"/>
      <sheetData sheetId="3665" refreshError="1"/>
      <sheetData sheetId="3666" refreshError="1"/>
      <sheetData sheetId="3667" refreshError="1"/>
      <sheetData sheetId="3668" refreshError="1"/>
      <sheetData sheetId="3669" refreshError="1"/>
      <sheetData sheetId="3670" refreshError="1"/>
      <sheetData sheetId="3671" refreshError="1"/>
      <sheetData sheetId="3672" refreshError="1"/>
      <sheetData sheetId="3673" refreshError="1"/>
      <sheetData sheetId="3674" refreshError="1"/>
      <sheetData sheetId="3675" refreshError="1"/>
      <sheetData sheetId="3676" refreshError="1"/>
      <sheetData sheetId="3677" refreshError="1"/>
      <sheetData sheetId="3678" refreshError="1"/>
      <sheetData sheetId="3679" refreshError="1"/>
      <sheetData sheetId="3680" refreshError="1"/>
      <sheetData sheetId="3681" refreshError="1"/>
      <sheetData sheetId="3682" refreshError="1"/>
      <sheetData sheetId="3683" refreshError="1"/>
      <sheetData sheetId="3684" refreshError="1"/>
      <sheetData sheetId="3685" refreshError="1"/>
      <sheetData sheetId="3686" refreshError="1"/>
      <sheetData sheetId="3687" refreshError="1"/>
      <sheetData sheetId="3688" refreshError="1"/>
      <sheetData sheetId="3689" refreshError="1"/>
      <sheetData sheetId="3690" refreshError="1"/>
      <sheetData sheetId="3691" refreshError="1"/>
      <sheetData sheetId="3692" refreshError="1"/>
      <sheetData sheetId="3693" refreshError="1"/>
      <sheetData sheetId="3694" refreshError="1"/>
      <sheetData sheetId="3695" refreshError="1"/>
      <sheetData sheetId="3696" refreshError="1"/>
      <sheetData sheetId="3697" refreshError="1"/>
      <sheetData sheetId="3698" refreshError="1"/>
      <sheetData sheetId="3699" refreshError="1"/>
      <sheetData sheetId="3700" refreshError="1"/>
      <sheetData sheetId="3701" refreshError="1"/>
      <sheetData sheetId="3702" refreshError="1"/>
      <sheetData sheetId="3703" refreshError="1"/>
      <sheetData sheetId="3704" refreshError="1"/>
      <sheetData sheetId="3705" refreshError="1"/>
      <sheetData sheetId="3706" refreshError="1"/>
      <sheetData sheetId="3707" refreshError="1"/>
      <sheetData sheetId="3708" refreshError="1"/>
      <sheetData sheetId="3709" refreshError="1"/>
      <sheetData sheetId="3710" refreshError="1"/>
      <sheetData sheetId="3711" refreshError="1"/>
      <sheetData sheetId="3712" refreshError="1"/>
      <sheetData sheetId="3713" refreshError="1"/>
      <sheetData sheetId="3714" refreshError="1"/>
      <sheetData sheetId="3715" refreshError="1"/>
      <sheetData sheetId="3716" refreshError="1"/>
      <sheetData sheetId="3717" refreshError="1"/>
      <sheetData sheetId="3718" refreshError="1"/>
      <sheetData sheetId="3719" refreshError="1"/>
      <sheetData sheetId="3720" refreshError="1"/>
      <sheetData sheetId="3721" refreshError="1"/>
      <sheetData sheetId="3722" refreshError="1"/>
      <sheetData sheetId="3723" refreshError="1"/>
      <sheetData sheetId="3724" refreshError="1"/>
      <sheetData sheetId="3725" refreshError="1"/>
      <sheetData sheetId="3726" refreshError="1"/>
      <sheetData sheetId="3727" refreshError="1"/>
      <sheetData sheetId="3728" refreshError="1"/>
      <sheetData sheetId="3729" refreshError="1"/>
      <sheetData sheetId="3730" refreshError="1"/>
      <sheetData sheetId="3731" refreshError="1"/>
      <sheetData sheetId="3732" refreshError="1"/>
      <sheetData sheetId="3733" refreshError="1"/>
      <sheetData sheetId="3734" refreshError="1"/>
      <sheetData sheetId="3735" refreshError="1"/>
      <sheetData sheetId="3736" refreshError="1"/>
      <sheetData sheetId="3737" refreshError="1"/>
      <sheetData sheetId="3738" refreshError="1"/>
      <sheetData sheetId="3739" refreshError="1"/>
      <sheetData sheetId="3740" refreshError="1"/>
      <sheetData sheetId="3741" refreshError="1"/>
      <sheetData sheetId="3742" refreshError="1"/>
      <sheetData sheetId="3743" refreshError="1"/>
      <sheetData sheetId="3744" refreshError="1"/>
      <sheetData sheetId="3745" refreshError="1"/>
      <sheetData sheetId="3746" refreshError="1"/>
      <sheetData sheetId="3747" refreshError="1"/>
      <sheetData sheetId="3748" refreshError="1"/>
      <sheetData sheetId="3749" refreshError="1"/>
      <sheetData sheetId="3750" refreshError="1"/>
      <sheetData sheetId="3751" refreshError="1"/>
      <sheetData sheetId="3752" refreshError="1"/>
      <sheetData sheetId="3753" refreshError="1"/>
      <sheetData sheetId="3754" refreshError="1"/>
      <sheetData sheetId="3755" refreshError="1"/>
      <sheetData sheetId="3756" refreshError="1"/>
      <sheetData sheetId="3757" refreshError="1"/>
      <sheetData sheetId="3758" refreshError="1"/>
      <sheetData sheetId="3759" refreshError="1"/>
      <sheetData sheetId="3760" refreshError="1"/>
      <sheetData sheetId="3761" refreshError="1"/>
      <sheetData sheetId="3762" refreshError="1"/>
      <sheetData sheetId="3763" refreshError="1"/>
      <sheetData sheetId="3764" refreshError="1"/>
      <sheetData sheetId="3765" refreshError="1"/>
      <sheetData sheetId="3766" refreshError="1"/>
      <sheetData sheetId="3767" refreshError="1"/>
      <sheetData sheetId="3768" refreshError="1"/>
      <sheetData sheetId="3769" refreshError="1"/>
      <sheetData sheetId="3770" refreshError="1"/>
      <sheetData sheetId="3771" refreshError="1"/>
      <sheetData sheetId="3772" refreshError="1"/>
      <sheetData sheetId="3773" refreshError="1"/>
      <sheetData sheetId="3774" refreshError="1"/>
      <sheetData sheetId="3775" refreshError="1"/>
      <sheetData sheetId="3776" refreshError="1"/>
      <sheetData sheetId="3777" refreshError="1"/>
      <sheetData sheetId="3778" refreshError="1"/>
      <sheetData sheetId="3779" refreshError="1"/>
      <sheetData sheetId="3780" refreshError="1"/>
      <sheetData sheetId="3781" refreshError="1"/>
      <sheetData sheetId="3782" refreshError="1"/>
      <sheetData sheetId="3783" refreshError="1"/>
      <sheetData sheetId="3784" refreshError="1"/>
      <sheetData sheetId="3785" refreshError="1"/>
      <sheetData sheetId="3786" refreshError="1"/>
      <sheetData sheetId="3787" refreshError="1"/>
      <sheetData sheetId="3788" refreshError="1"/>
      <sheetData sheetId="3789" refreshError="1"/>
      <sheetData sheetId="3790" refreshError="1"/>
      <sheetData sheetId="3791" refreshError="1"/>
      <sheetData sheetId="3792" refreshError="1"/>
      <sheetData sheetId="3793" refreshError="1"/>
      <sheetData sheetId="3794" refreshError="1"/>
      <sheetData sheetId="3795" refreshError="1"/>
      <sheetData sheetId="3796" refreshError="1"/>
      <sheetData sheetId="3797" refreshError="1"/>
      <sheetData sheetId="3798" refreshError="1"/>
      <sheetData sheetId="3799" refreshError="1"/>
      <sheetData sheetId="3800" refreshError="1"/>
      <sheetData sheetId="3801" refreshError="1"/>
      <sheetData sheetId="3802" refreshError="1"/>
      <sheetData sheetId="3803" refreshError="1"/>
      <sheetData sheetId="3804" refreshError="1"/>
      <sheetData sheetId="3805" refreshError="1"/>
      <sheetData sheetId="3806" refreshError="1"/>
      <sheetData sheetId="3807" refreshError="1"/>
      <sheetData sheetId="3808" refreshError="1"/>
      <sheetData sheetId="3809" refreshError="1"/>
      <sheetData sheetId="3810" refreshError="1"/>
      <sheetData sheetId="3811" refreshError="1"/>
      <sheetData sheetId="3812" refreshError="1"/>
      <sheetData sheetId="3813" refreshError="1"/>
      <sheetData sheetId="3814" refreshError="1"/>
      <sheetData sheetId="3815" refreshError="1"/>
      <sheetData sheetId="3816" refreshError="1"/>
      <sheetData sheetId="3817" refreshError="1"/>
      <sheetData sheetId="3818" refreshError="1"/>
      <sheetData sheetId="3819" refreshError="1"/>
      <sheetData sheetId="3820" refreshError="1"/>
      <sheetData sheetId="3821" refreshError="1"/>
      <sheetData sheetId="3822" refreshError="1"/>
      <sheetData sheetId="3823" refreshError="1"/>
      <sheetData sheetId="3824" refreshError="1"/>
      <sheetData sheetId="3825" refreshError="1"/>
      <sheetData sheetId="3826" refreshError="1"/>
      <sheetData sheetId="3827" refreshError="1"/>
      <sheetData sheetId="3828" refreshError="1"/>
      <sheetData sheetId="3829" refreshError="1"/>
      <sheetData sheetId="3830" refreshError="1"/>
      <sheetData sheetId="3831" refreshError="1"/>
      <sheetData sheetId="3832" refreshError="1"/>
      <sheetData sheetId="3833" refreshError="1"/>
      <sheetData sheetId="3834" refreshError="1"/>
      <sheetData sheetId="3835" refreshError="1"/>
      <sheetData sheetId="3836" refreshError="1"/>
      <sheetData sheetId="3837" refreshError="1"/>
      <sheetData sheetId="3838" refreshError="1"/>
      <sheetData sheetId="3839" refreshError="1"/>
      <sheetData sheetId="3840" refreshError="1"/>
      <sheetData sheetId="3841" refreshError="1"/>
      <sheetData sheetId="3842" refreshError="1"/>
      <sheetData sheetId="3843" refreshError="1"/>
      <sheetData sheetId="3844" refreshError="1"/>
      <sheetData sheetId="3845" refreshError="1"/>
      <sheetData sheetId="3846" refreshError="1"/>
      <sheetData sheetId="3847" refreshError="1"/>
      <sheetData sheetId="3848"/>
      <sheetData sheetId="3849"/>
      <sheetData sheetId="3850"/>
      <sheetData sheetId="3851" refreshError="1"/>
      <sheetData sheetId="3852" refreshError="1"/>
      <sheetData sheetId="3853"/>
      <sheetData sheetId="3854"/>
      <sheetData sheetId="3855"/>
      <sheetData sheetId="3856"/>
      <sheetData sheetId="3857" refreshError="1"/>
      <sheetData sheetId="3858">
        <row r="3">
          <cell r="B3">
            <v>1</v>
          </cell>
        </row>
      </sheetData>
      <sheetData sheetId="3859" refreshError="1"/>
      <sheetData sheetId="3860" refreshError="1"/>
      <sheetData sheetId="3861" refreshError="1"/>
      <sheetData sheetId="3862" refreshError="1"/>
      <sheetData sheetId="3863" refreshError="1"/>
      <sheetData sheetId="3864" refreshError="1"/>
      <sheetData sheetId="3865" refreshError="1"/>
      <sheetData sheetId="3866" refreshError="1"/>
      <sheetData sheetId="3867"/>
      <sheetData sheetId="3868" refreshError="1"/>
      <sheetData sheetId="3869" refreshError="1"/>
      <sheetData sheetId="3870"/>
      <sheetData sheetId="3871"/>
      <sheetData sheetId="3872" refreshError="1"/>
      <sheetData sheetId="3873" refreshError="1"/>
      <sheetData sheetId="3874" refreshError="1"/>
      <sheetData sheetId="3875"/>
      <sheetData sheetId="3876"/>
      <sheetData sheetId="3877"/>
      <sheetData sheetId="3878"/>
      <sheetData sheetId="3879"/>
      <sheetData sheetId="3880"/>
      <sheetData sheetId="3881"/>
      <sheetData sheetId="3882"/>
      <sheetData sheetId="3883"/>
      <sheetData sheetId="3884"/>
      <sheetData sheetId="3885"/>
      <sheetData sheetId="3886"/>
      <sheetData sheetId="3887"/>
      <sheetData sheetId="3888"/>
      <sheetData sheetId="3889"/>
      <sheetData sheetId="3890" refreshError="1"/>
      <sheetData sheetId="3891" refreshError="1"/>
      <sheetData sheetId="3892" refreshError="1"/>
      <sheetData sheetId="3893" refreshError="1"/>
      <sheetData sheetId="3894" refreshError="1"/>
      <sheetData sheetId="3895" refreshError="1"/>
      <sheetData sheetId="3896" refreshError="1"/>
      <sheetData sheetId="3897" refreshError="1"/>
      <sheetData sheetId="3898" refreshError="1"/>
      <sheetData sheetId="3899" refreshError="1"/>
      <sheetData sheetId="3900"/>
      <sheetData sheetId="3901"/>
      <sheetData sheetId="3902"/>
      <sheetData sheetId="3903"/>
      <sheetData sheetId="3904"/>
      <sheetData sheetId="3905"/>
      <sheetData sheetId="3906"/>
      <sheetData sheetId="3907"/>
      <sheetData sheetId="3908"/>
      <sheetData sheetId="3909"/>
      <sheetData sheetId="3910"/>
      <sheetData sheetId="3911"/>
      <sheetData sheetId="3912"/>
      <sheetData sheetId="3913"/>
      <sheetData sheetId="3914"/>
      <sheetData sheetId="3915"/>
      <sheetData sheetId="3916"/>
      <sheetData sheetId="3917"/>
      <sheetData sheetId="3918"/>
      <sheetData sheetId="3919"/>
      <sheetData sheetId="3920"/>
      <sheetData sheetId="3921" refreshError="1"/>
      <sheetData sheetId="3922" refreshError="1"/>
      <sheetData sheetId="3923" refreshError="1"/>
      <sheetData sheetId="3924" refreshError="1"/>
      <sheetData sheetId="3925" refreshError="1"/>
      <sheetData sheetId="3926" refreshError="1"/>
      <sheetData sheetId="3927" refreshError="1"/>
      <sheetData sheetId="3928" refreshError="1"/>
      <sheetData sheetId="3929" refreshError="1"/>
      <sheetData sheetId="3930" refreshError="1"/>
      <sheetData sheetId="3931" refreshError="1"/>
      <sheetData sheetId="3932" refreshError="1"/>
      <sheetData sheetId="3933" refreshError="1"/>
      <sheetData sheetId="3934" refreshError="1"/>
      <sheetData sheetId="3935" refreshError="1"/>
      <sheetData sheetId="3936" refreshError="1"/>
      <sheetData sheetId="3937" refreshError="1"/>
      <sheetData sheetId="3938" refreshError="1"/>
      <sheetData sheetId="3939" refreshError="1"/>
      <sheetData sheetId="3940" refreshError="1"/>
      <sheetData sheetId="3941" refreshError="1"/>
      <sheetData sheetId="3942" refreshError="1"/>
      <sheetData sheetId="3943" refreshError="1"/>
      <sheetData sheetId="3944" refreshError="1"/>
      <sheetData sheetId="3945" refreshError="1"/>
      <sheetData sheetId="3946" refreshError="1"/>
      <sheetData sheetId="3947" refreshError="1"/>
      <sheetData sheetId="3948" refreshError="1"/>
      <sheetData sheetId="3949" refreshError="1"/>
      <sheetData sheetId="3950" refreshError="1"/>
      <sheetData sheetId="3951" refreshError="1"/>
      <sheetData sheetId="3952" refreshError="1"/>
      <sheetData sheetId="3953" refreshError="1"/>
      <sheetData sheetId="3954" refreshError="1"/>
      <sheetData sheetId="3955" refreshError="1"/>
      <sheetData sheetId="3956" refreshError="1"/>
      <sheetData sheetId="3957" refreshError="1"/>
      <sheetData sheetId="3958" refreshError="1"/>
      <sheetData sheetId="3959" refreshError="1"/>
      <sheetData sheetId="3960" refreshError="1"/>
      <sheetData sheetId="3961" refreshError="1"/>
      <sheetData sheetId="3962" refreshError="1"/>
      <sheetData sheetId="3963" refreshError="1"/>
      <sheetData sheetId="3964" refreshError="1"/>
      <sheetData sheetId="3965" refreshError="1"/>
      <sheetData sheetId="3966" refreshError="1"/>
      <sheetData sheetId="3967" refreshError="1"/>
      <sheetData sheetId="3968" refreshError="1"/>
      <sheetData sheetId="3969" refreshError="1"/>
      <sheetData sheetId="3970" refreshError="1"/>
      <sheetData sheetId="3971" refreshError="1"/>
      <sheetData sheetId="3972" refreshError="1"/>
      <sheetData sheetId="3973" refreshError="1"/>
      <sheetData sheetId="3974" refreshError="1"/>
      <sheetData sheetId="3975" refreshError="1"/>
      <sheetData sheetId="3976" refreshError="1"/>
      <sheetData sheetId="3977" refreshError="1"/>
      <sheetData sheetId="3978" refreshError="1"/>
      <sheetData sheetId="3979" refreshError="1"/>
      <sheetData sheetId="3980" refreshError="1"/>
      <sheetData sheetId="3981" refreshError="1"/>
      <sheetData sheetId="3982" refreshError="1"/>
      <sheetData sheetId="3983" refreshError="1"/>
      <sheetData sheetId="3984" refreshError="1"/>
      <sheetData sheetId="3985" refreshError="1"/>
      <sheetData sheetId="3986" refreshError="1"/>
      <sheetData sheetId="3987" refreshError="1"/>
      <sheetData sheetId="3988" refreshError="1"/>
      <sheetData sheetId="3989" refreshError="1"/>
      <sheetData sheetId="3990" refreshError="1"/>
      <sheetData sheetId="3991" refreshError="1"/>
      <sheetData sheetId="3992" refreshError="1"/>
      <sheetData sheetId="3993" refreshError="1"/>
      <sheetData sheetId="3994" refreshError="1"/>
      <sheetData sheetId="3995" refreshError="1"/>
      <sheetData sheetId="3996" refreshError="1"/>
      <sheetData sheetId="3997" refreshError="1"/>
      <sheetData sheetId="3998" refreshError="1"/>
      <sheetData sheetId="3999" refreshError="1"/>
      <sheetData sheetId="4000" refreshError="1"/>
      <sheetData sheetId="4001" refreshError="1"/>
      <sheetData sheetId="4002" refreshError="1"/>
      <sheetData sheetId="4003" refreshError="1"/>
      <sheetData sheetId="4004" refreshError="1"/>
      <sheetData sheetId="4005" refreshError="1"/>
      <sheetData sheetId="4006" refreshError="1"/>
      <sheetData sheetId="4007" refreshError="1"/>
      <sheetData sheetId="4008" refreshError="1"/>
      <sheetData sheetId="4009" refreshError="1"/>
      <sheetData sheetId="4010" refreshError="1"/>
      <sheetData sheetId="4011" refreshError="1"/>
      <sheetData sheetId="4012" refreshError="1"/>
      <sheetData sheetId="4013" refreshError="1"/>
      <sheetData sheetId="4014" refreshError="1"/>
      <sheetData sheetId="4015" refreshError="1"/>
      <sheetData sheetId="4016" refreshError="1"/>
      <sheetData sheetId="4017" refreshError="1"/>
      <sheetData sheetId="4018" refreshError="1"/>
      <sheetData sheetId="4019" refreshError="1"/>
      <sheetData sheetId="4020" refreshError="1"/>
      <sheetData sheetId="4021" refreshError="1"/>
      <sheetData sheetId="4022" refreshError="1"/>
      <sheetData sheetId="4023" refreshError="1"/>
      <sheetData sheetId="4024" refreshError="1"/>
      <sheetData sheetId="4025" refreshError="1"/>
      <sheetData sheetId="4026" refreshError="1"/>
      <sheetData sheetId="4027" refreshError="1"/>
      <sheetData sheetId="4028" refreshError="1"/>
      <sheetData sheetId="4029" refreshError="1"/>
      <sheetData sheetId="4030" refreshError="1"/>
      <sheetData sheetId="4031" refreshError="1"/>
      <sheetData sheetId="4032" refreshError="1"/>
      <sheetData sheetId="4033" refreshError="1"/>
      <sheetData sheetId="4034" refreshError="1"/>
      <sheetData sheetId="4035" refreshError="1"/>
      <sheetData sheetId="4036" refreshError="1"/>
      <sheetData sheetId="4037" refreshError="1"/>
      <sheetData sheetId="4038" refreshError="1"/>
      <sheetData sheetId="4039" refreshError="1"/>
      <sheetData sheetId="4040" refreshError="1"/>
      <sheetData sheetId="4041" refreshError="1"/>
      <sheetData sheetId="4042" refreshError="1"/>
      <sheetData sheetId="4043" refreshError="1"/>
      <sheetData sheetId="4044" refreshError="1"/>
      <sheetData sheetId="4045" refreshError="1"/>
      <sheetData sheetId="4046" refreshError="1"/>
      <sheetData sheetId="4047" refreshError="1"/>
      <sheetData sheetId="4048" refreshError="1"/>
      <sheetData sheetId="4049" refreshError="1"/>
      <sheetData sheetId="4050" refreshError="1"/>
      <sheetData sheetId="4051" refreshError="1"/>
      <sheetData sheetId="4052" refreshError="1"/>
      <sheetData sheetId="4053" refreshError="1"/>
      <sheetData sheetId="4054" refreshError="1"/>
      <sheetData sheetId="4055" refreshError="1"/>
      <sheetData sheetId="4056" refreshError="1"/>
      <sheetData sheetId="4057" refreshError="1"/>
      <sheetData sheetId="4058" refreshError="1"/>
      <sheetData sheetId="4059" refreshError="1"/>
      <sheetData sheetId="4060" refreshError="1"/>
      <sheetData sheetId="4061" refreshError="1"/>
      <sheetData sheetId="4062" refreshError="1"/>
      <sheetData sheetId="4063" refreshError="1"/>
      <sheetData sheetId="4064"/>
      <sheetData sheetId="4065"/>
      <sheetData sheetId="4066" refreshError="1"/>
      <sheetData sheetId="4067" refreshError="1"/>
      <sheetData sheetId="4068" refreshError="1"/>
      <sheetData sheetId="4069" refreshError="1"/>
      <sheetData sheetId="4070" refreshError="1"/>
      <sheetData sheetId="4071" refreshError="1"/>
      <sheetData sheetId="4072" refreshError="1"/>
      <sheetData sheetId="4073" refreshError="1"/>
      <sheetData sheetId="4074" refreshError="1"/>
      <sheetData sheetId="4075" refreshError="1"/>
      <sheetData sheetId="4076" refreshError="1"/>
      <sheetData sheetId="4077" refreshError="1"/>
      <sheetData sheetId="4078" refreshError="1"/>
      <sheetData sheetId="4079" refreshError="1"/>
      <sheetData sheetId="4080" refreshError="1"/>
      <sheetData sheetId="4081" refreshError="1"/>
      <sheetData sheetId="4082" refreshError="1"/>
      <sheetData sheetId="4083" refreshError="1"/>
      <sheetData sheetId="4084" refreshError="1"/>
      <sheetData sheetId="4085" refreshError="1"/>
      <sheetData sheetId="4086" refreshError="1"/>
      <sheetData sheetId="4087" refreshError="1"/>
      <sheetData sheetId="4088" refreshError="1"/>
      <sheetData sheetId="4089" refreshError="1"/>
      <sheetData sheetId="4090" refreshError="1"/>
      <sheetData sheetId="4091" refreshError="1"/>
      <sheetData sheetId="4092" refreshError="1"/>
      <sheetData sheetId="4093" refreshError="1"/>
      <sheetData sheetId="4094" refreshError="1"/>
      <sheetData sheetId="4095" refreshError="1"/>
      <sheetData sheetId="4096" refreshError="1"/>
      <sheetData sheetId="4097" refreshError="1"/>
      <sheetData sheetId="4098" refreshError="1"/>
      <sheetData sheetId="4099" refreshError="1"/>
      <sheetData sheetId="4100" refreshError="1"/>
      <sheetData sheetId="4101" refreshError="1"/>
      <sheetData sheetId="4102" refreshError="1"/>
      <sheetData sheetId="4103" refreshError="1"/>
      <sheetData sheetId="4104" refreshError="1"/>
      <sheetData sheetId="4105" refreshError="1"/>
      <sheetData sheetId="4106" refreshError="1"/>
      <sheetData sheetId="4107" refreshError="1"/>
      <sheetData sheetId="4108" refreshError="1"/>
      <sheetData sheetId="4109" refreshError="1"/>
      <sheetData sheetId="4110" refreshError="1"/>
      <sheetData sheetId="4111" refreshError="1"/>
      <sheetData sheetId="4112" refreshError="1"/>
      <sheetData sheetId="4113" refreshError="1"/>
      <sheetData sheetId="4114" refreshError="1"/>
      <sheetData sheetId="4115" refreshError="1"/>
      <sheetData sheetId="4116" refreshError="1"/>
      <sheetData sheetId="4117" refreshError="1"/>
      <sheetData sheetId="4118" refreshError="1"/>
      <sheetData sheetId="4119" refreshError="1"/>
      <sheetData sheetId="4120" refreshError="1"/>
      <sheetData sheetId="4121" refreshError="1"/>
      <sheetData sheetId="4122" refreshError="1"/>
      <sheetData sheetId="4123" refreshError="1"/>
      <sheetData sheetId="4124" refreshError="1"/>
      <sheetData sheetId="4125" refreshError="1"/>
      <sheetData sheetId="4126" refreshError="1"/>
      <sheetData sheetId="4127" refreshError="1"/>
      <sheetData sheetId="4128" refreshError="1"/>
      <sheetData sheetId="4129" refreshError="1"/>
      <sheetData sheetId="4130" refreshError="1"/>
      <sheetData sheetId="4131" refreshError="1"/>
      <sheetData sheetId="4132" refreshError="1"/>
      <sheetData sheetId="4133" refreshError="1"/>
      <sheetData sheetId="4134" refreshError="1"/>
      <sheetData sheetId="4135" refreshError="1"/>
      <sheetData sheetId="4136" refreshError="1"/>
      <sheetData sheetId="4137" refreshError="1"/>
      <sheetData sheetId="4138" refreshError="1"/>
      <sheetData sheetId="4139" refreshError="1"/>
      <sheetData sheetId="4140" refreshError="1"/>
      <sheetData sheetId="4141" refreshError="1"/>
      <sheetData sheetId="4142" refreshError="1"/>
      <sheetData sheetId="4143" refreshError="1"/>
      <sheetData sheetId="4144" refreshError="1"/>
      <sheetData sheetId="4145" refreshError="1"/>
      <sheetData sheetId="4146" refreshError="1"/>
      <sheetData sheetId="4147" refreshError="1"/>
      <sheetData sheetId="4148" refreshError="1"/>
      <sheetData sheetId="4149" refreshError="1"/>
      <sheetData sheetId="4150" refreshError="1"/>
      <sheetData sheetId="4151" refreshError="1"/>
      <sheetData sheetId="4152" refreshError="1"/>
      <sheetData sheetId="4153" refreshError="1"/>
      <sheetData sheetId="4154" refreshError="1"/>
      <sheetData sheetId="4155" refreshError="1"/>
      <sheetData sheetId="4156" refreshError="1"/>
      <sheetData sheetId="4157" refreshError="1"/>
      <sheetData sheetId="4158" refreshError="1"/>
      <sheetData sheetId="4159" refreshError="1"/>
      <sheetData sheetId="4160" refreshError="1"/>
      <sheetData sheetId="4161" refreshError="1"/>
      <sheetData sheetId="4162" refreshError="1"/>
      <sheetData sheetId="4163" refreshError="1"/>
      <sheetData sheetId="4164" refreshError="1"/>
      <sheetData sheetId="4165" refreshError="1"/>
      <sheetData sheetId="4166" refreshError="1"/>
      <sheetData sheetId="4167" refreshError="1"/>
      <sheetData sheetId="4168" refreshError="1"/>
      <sheetData sheetId="4169" refreshError="1"/>
      <sheetData sheetId="4170" refreshError="1"/>
      <sheetData sheetId="4171" refreshError="1"/>
      <sheetData sheetId="4172" refreshError="1"/>
      <sheetData sheetId="4173" refreshError="1"/>
      <sheetData sheetId="4174" refreshError="1"/>
      <sheetData sheetId="4175" refreshError="1"/>
      <sheetData sheetId="4176" refreshError="1"/>
      <sheetData sheetId="4177" refreshError="1"/>
      <sheetData sheetId="4178" refreshError="1"/>
      <sheetData sheetId="4179" refreshError="1"/>
      <sheetData sheetId="4180" refreshError="1"/>
      <sheetData sheetId="4181" refreshError="1"/>
      <sheetData sheetId="4182" refreshError="1"/>
      <sheetData sheetId="4183" refreshError="1"/>
      <sheetData sheetId="4184" refreshError="1"/>
      <sheetData sheetId="4185" refreshError="1"/>
      <sheetData sheetId="4186" refreshError="1"/>
      <sheetData sheetId="4187" refreshError="1"/>
      <sheetData sheetId="4188" refreshError="1"/>
      <sheetData sheetId="4189" refreshError="1"/>
      <sheetData sheetId="4190" refreshError="1"/>
      <sheetData sheetId="4191" refreshError="1"/>
      <sheetData sheetId="4192" refreshError="1"/>
      <sheetData sheetId="4193" refreshError="1"/>
      <sheetData sheetId="4194" refreshError="1"/>
      <sheetData sheetId="4195" refreshError="1"/>
      <sheetData sheetId="4196" refreshError="1"/>
      <sheetData sheetId="4197" refreshError="1"/>
      <sheetData sheetId="4198" refreshError="1"/>
      <sheetData sheetId="4199" refreshError="1"/>
      <sheetData sheetId="4200" refreshError="1"/>
      <sheetData sheetId="4201" refreshError="1"/>
      <sheetData sheetId="4202" refreshError="1"/>
      <sheetData sheetId="4203" refreshError="1"/>
      <sheetData sheetId="4204" refreshError="1"/>
      <sheetData sheetId="4205" refreshError="1"/>
      <sheetData sheetId="4206" refreshError="1"/>
      <sheetData sheetId="4207" refreshError="1"/>
      <sheetData sheetId="4208" refreshError="1"/>
      <sheetData sheetId="4209" refreshError="1"/>
      <sheetData sheetId="4210" refreshError="1"/>
      <sheetData sheetId="4211" refreshError="1"/>
      <sheetData sheetId="4212" refreshError="1"/>
      <sheetData sheetId="4213" refreshError="1"/>
      <sheetData sheetId="4214" refreshError="1"/>
      <sheetData sheetId="4215" refreshError="1"/>
      <sheetData sheetId="4216" refreshError="1"/>
      <sheetData sheetId="4217" refreshError="1"/>
      <sheetData sheetId="4218" refreshError="1"/>
      <sheetData sheetId="4219" refreshError="1"/>
      <sheetData sheetId="4220" refreshError="1"/>
      <sheetData sheetId="4221" refreshError="1"/>
      <sheetData sheetId="4222" refreshError="1"/>
      <sheetData sheetId="4223" refreshError="1"/>
      <sheetData sheetId="4224" refreshError="1"/>
      <sheetData sheetId="4225" refreshError="1"/>
      <sheetData sheetId="4226" refreshError="1"/>
      <sheetData sheetId="4227" refreshError="1"/>
      <sheetData sheetId="4228" refreshError="1"/>
      <sheetData sheetId="4229" refreshError="1"/>
      <sheetData sheetId="4230" refreshError="1"/>
      <sheetData sheetId="4231" refreshError="1"/>
      <sheetData sheetId="4232" refreshError="1"/>
      <sheetData sheetId="4233" refreshError="1"/>
      <sheetData sheetId="4234" refreshError="1"/>
      <sheetData sheetId="4235" refreshError="1"/>
      <sheetData sheetId="4236" refreshError="1"/>
      <sheetData sheetId="4237" refreshError="1"/>
      <sheetData sheetId="4238" refreshError="1"/>
      <sheetData sheetId="4239" refreshError="1"/>
      <sheetData sheetId="4240" refreshError="1"/>
      <sheetData sheetId="4241" refreshError="1"/>
      <sheetData sheetId="4242"/>
      <sheetData sheetId="4243">
        <row r="3">
          <cell r="A3" t="str">
            <v>CO3AA1</v>
          </cell>
        </row>
      </sheetData>
      <sheetData sheetId="4244" refreshError="1"/>
      <sheetData sheetId="4245" refreshError="1"/>
      <sheetData sheetId="4246" refreshError="1"/>
      <sheetData sheetId="4247" refreshError="1"/>
      <sheetData sheetId="4248" refreshError="1"/>
      <sheetData sheetId="4249" refreshError="1"/>
      <sheetData sheetId="4250" refreshError="1"/>
      <sheetData sheetId="4251" refreshError="1"/>
      <sheetData sheetId="4252" refreshError="1"/>
      <sheetData sheetId="4253" refreshError="1"/>
      <sheetData sheetId="4254" refreshError="1"/>
      <sheetData sheetId="4255" refreshError="1"/>
      <sheetData sheetId="4256" refreshError="1"/>
      <sheetData sheetId="4257"/>
      <sheetData sheetId="4258" refreshError="1"/>
      <sheetData sheetId="4259"/>
      <sheetData sheetId="4260"/>
      <sheetData sheetId="4261"/>
      <sheetData sheetId="4262"/>
      <sheetData sheetId="4263"/>
      <sheetData sheetId="4264"/>
      <sheetData sheetId="4265" refreshError="1"/>
      <sheetData sheetId="4266" refreshError="1"/>
      <sheetData sheetId="4267"/>
      <sheetData sheetId="4268" refreshError="1"/>
      <sheetData sheetId="4269" refreshError="1"/>
      <sheetData sheetId="4270" refreshError="1"/>
      <sheetData sheetId="4271" refreshError="1"/>
      <sheetData sheetId="4272" refreshError="1"/>
      <sheetData sheetId="4273" refreshError="1"/>
      <sheetData sheetId="4274" refreshError="1"/>
      <sheetData sheetId="4275" refreshError="1"/>
      <sheetData sheetId="4276" refreshError="1"/>
      <sheetData sheetId="4277" refreshError="1"/>
      <sheetData sheetId="4278" refreshError="1"/>
      <sheetData sheetId="4279" refreshError="1"/>
      <sheetData sheetId="4280" refreshError="1"/>
      <sheetData sheetId="4281" refreshError="1"/>
      <sheetData sheetId="4282" refreshError="1"/>
      <sheetData sheetId="4283" refreshError="1"/>
      <sheetData sheetId="4284" refreshError="1"/>
      <sheetData sheetId="4285" refreshError="1"/>
      <sheetData sheetId="4286" refreshError="1"/>
      <sheetData sheetId="4287" refreshError="1"/>
      <sheetData sheetId="4288" refreshError="1"/>
      <sheetData sheetId="4289" refreshError="1"/>
      <sheetData sheetId="4290" refreshError="1"/>
      <sheetData sheetId="4291" refreshError="1"/>
      <sheetData sheetId="4292" refreshError="1"/>
      <sheetData sheetId="4293" refreshError="1"/>
      <sheetData sheetId="4294" refreshError="1"/>
      <sheetData sheetId="4295" refreshError="1"/>
      <sheetData sheetId="4296" refreshError="1"/>
      <sheetData sheetId="4297" refreshError="1"/>
      <sheetData sheetId="4298" refreshError="1"/>
      <sheetData sheetId="4299" refreshError="1"/>
      <sheetData sheetId="4300" refreshError="1"/>
      <sheetData sheetId="4301" refreshError="1"/>
      <sheetData sheetId="4302" refreshError="1"/>
      <sheetData sheetId="4303" refreshError="1"/>
      <sheetData sheetId="4304" refreshError="1"/>
      <sheetData sheetId="4305" refreshError="1"/>
      <sheetData sheetId="4306" refreshError="1"/>
      <sheetData sheetId="4307" refreshError="1"/>
      <sheetData sheetId="4308" refreshError="1"/>
      <sheetData sheetId="4309" refreshError="1"/>
      <sheetData sheetId="4310" refreshError="1"/>
      <sheetData sheetId="4311" refreshError="1"/>
      <sheetData sheetId="4312" refreshError="1"/>
      <sheetData sheetId="4313" refreshError="1"/>
      <sheetData sheetId="4314" refreshError="1"/>
      <sheetData sheetId="4315" refreshError="1"/>
      <sheetData sheetId="4316" refreshError="1"/>
      <sheetData sheetId="4317" refreshError="1"/>
      <sheetData sheetId="4318" refreshError="1"/>
      <sheetData sheetId="4319" refreshError="1"/>
      <sheetData sheetId="4320" refreshError="1"/>
      <sheetData sheetId="4321" refreshError="1"/>
      <sheetData sheetId="4322" refreshError="1"/>
      <sheetData sheetId="4323" refreshError="1"/>
      <sheetData sheetId="4324" refreshError="1"/>
      <sheetData sheetId="4325" refreshError="1"/>
      <sheetData sheetId="4326" refreshError="1"/>
      <sheetData sheetId="4327" refreshError="1"/>
      <sheetData sheetId="4328" refreshError="1"/>
      <sheetData sheetId="4329" refreshError="1"/>
      <sheetData sheetId="4330" refreshError="1"/>
      <sheetData sheetId="4331" refreshError="1"/>
      <sheetData sheetId="4332" refreshError="1"/>
      <sheetData sheetId="4333" refreshError="1"/>
      <sheetData sheetId="4334" refreshError="1"/>
      <sheetData sheetId="4335" refreshError="1"/>
      <sheetData sheetId="4336" refreshError="1"/>
      <sheetData sheetId="4337" refreshError="1"/>
      <sheetData sheetId="4338" refreshError="1"/>
      <sheetData sheetId="4339" refreshError="1"/>
      <sheetData sheetId="4340" refreshError="1"/>
      <sheetData sheetId="4341" refreshError="1"/>
      <sheetData sheetId="4342" refreshError="1"/>
      <sheetData sheetId="4343" refreshError="1"/>
      <sheetData sheetId="4344" refreshError="1"/>
      <sheetData sheetId="4345" refreshError="1"/>
      <sheetData sheetId="4346" refreshError="1"/>
      <sheetData sheetId="4347" refreshError="1"/>
      <sheetData sheetId="4348" refreshError="1"/>
      <sheetData sheetId="4349" refreshError="1"/>
      <sheetData sheetId="4350" refreshError="1"/>
      <sheetData sheetId="4351" refreshError="1"/>
      <sheetData sheetId="4352" refreshError="1"/>
      <sheetData sheetId="4353" refreshError="1"/>
      <sheetData sheetId="4354" refreshError="1"/>
      <sheetData sheetId="4355" refreshError="1"/>
      <sheetData sheetId="4356" refreshError="1"/>
      <sheetData sheetId="4357" refreshError="1"/>
      <sheetData sheetId="4358" refreshError="1"/>
      <sheetData sheetId="4359" refreshError="1"/>
      <sheetData sheetId="4360" refreshError="1"/>
      <sheetData sheetId="4361" refreshError="1"/>
      <sheetData sheetId="4362" refreshError="1"/>
      <sheetData sheetId="4363" refreshError="1"/>
      <sheetData sheetId="4364" refreshError="1"/>
      <sheetData sheetId="4365" refreshError="1"/>
      <sheetData sheetId="4366" refreshError="1"/>
      <sheetData sheetId="4367" refreshError="1"/>
      <sheetData sheetId="4368" refreshError="1"/>
      <sheetData sheetId="4369" refreshError="1"/>
      <sheetData sheetId="4370" refreshError="1"/>
      <sheetData sheetId="4371" refreshError="1"/>
      <sheetData sheetId="4372" refreshError="1"/>
      <sheetData sheetId="4373" refreshError="1"/>
      <sheetData sheetId="4374" refreshError="1"/>
      <sheetData sheetId="4375" refreshError="1"/>
      <sheetData sheetId="4376" refreshError="1"/>
      <sheetData sheetId="4377" refreshError="1"/>
      <sheetData sheetId="4378" refreshError="1"/>
      <sheetData sheetId="4379" refreshError="1"/>
      <sheetData sheetId="4380" refreshError="1"/>
      <sheetData sheetId="4381" refreshError="1"/>
      <sheetData sheetId="4382" refreshError="1"/>
      <sheetData sheetId="4383" refreshError="1"/>
      <sheetData sheetId="4384" refreshError="1"/>
      <sheetData sheetId="4385" refreshError="1"/>
      <sheetData sheetId="4386" refreshError="1"/>
      <sheetData sheetId="4387" refreshError="1"/>
      <sheetData sheetId="4388" refreshError="1"/>
      <sheetData sheetId="4389" refreshError="1"/>
      <sheetData sheetId="4390" refreshError="1"/>
      <sheetData sheetId="4391" refreshError="1"/>
      <sheetData sheetId="4392" refreshError="1"/>
      <sheetData sheetId="4393" refreshError="1"/>
      <sheetData sheetId="4394" refreshError="1"/>
      <sheetData sheetId="4395" refreshError="1"/>
      <sheetData sheetId="4396" refreshError="1"/>
      <sheetData sheetId="4397" refreshError="1"/>
      <sheetData sheetId="4398" refreshError="1"/>
      <sheetData sheetId="4399" refreshError="1"/>
      <sheetData sheetId="4400" refreshError="1"/>
      <sheetData sheetId="4401" refreshError="1"/>
      <sheetData sheetId="4402" refreshError="1"/>
      <sheetData sheetId="4403" refreshError="1"/>
      <sheetData sheetId="4404" refreshError="1"/>
      <sheetData sheetId="4405" refreshError="1"/>
      <sheetData sheetId="4406" refreshError="1"/>
      <sheetData sheetId="4407" refreshError="1"/>
      <sheetData sheetId="4408" refreshError="1"/>
      <sheetData sheetId="4409" refreshError="1"/>
      <sheetData sheetId="4410" refreshError="1"/>
      <sheetData sheetId="4411" refreshError="1"/>
      <sheetData sheetId="4412" refreshError="1"/>
      <sheetData sheetId="4413" refreshError="1"/>
      <sheetData sheetId="4414" refreshError="1"/>
      <sheetData sheetId="4415" refreshError="1"/>
      <sheetData sheetId="4416" refreshError="1"/>
      <sheetData sheetId="4417" refreshError="1"/>
      <sheetData sheetId="4418" refreshError="1"/>
      <sheetData sheetId="4419" refreshError="1"/>
      <sheetData sheetId="4420" refreshError="1"/>
      <sheetData sheetId="4421" refreshError="1"/>
      <sheetData sheetId="4422" refreshError="1"/>
      <sheetData sheetId="4423" refreshError="1"/>
      <sheetData sheetId="4424" refreshError="1"/>
      <sheetData sheetId="4425" refreshError="1"/>
      <sheetData sheetId="4426" refreshError="1"/>
      <sheetData sheetId="4427" refreshError="1"/>
      <sheetData sheetId="4428" refreshError="1"/>
      <sheetData sheetId="4429" refreshError="1"/>
      <sheetData sheetId="4430" refreshError="1"/>
      <sheetData sheetId="4431" refreshError="1"/>
      <sheetData sheetId="4432" refreshError="1"/>
      <sheetData sheetId="4433" refreshError="1"/>
      <sheetData sheetId="4434" refreshError="1"/>
      <sheetData sheetId="4435" refreshError="1"/>
      <sheetData sheetId="4436" refreshError="1"/>
      <sheetData sheetId="4437" refreshError="1"/>
      <sheetData sheetId="4438" refreshError="1"/>
      <sheetData sheetId="4439" refreshError="1"/>
      <sheetData sheetId="4440" refreshError="1"/>
      <sheetData sheetId="4441" refreshError="1"/>
      <sheetData sheetId="4442" refreshError="1"/>
      <sheetData sheetId="4443" refreshError="1"/>
      <sheetData sheetId="4444" refreshError="1"/>
      <sheetData sheetId="4445" refreshError="1"/>
      <sheetData sheetId="4446" refreshError="1"/>
      <sheetData sheetId="4447" refreshError="1"/>
      <sheetData sheetId="4448" refreshError="1"/>
      <sheetData sheetId="4449" refreshError="1"/>
      <sheetData sheetId="4450" refreshError="1"/>
      <sheetData sheetId="4451" refreshError="1"/>
      <sheetData sheetId="4452" refreshError="1"/>
      <sheetData sheetId="4453" refreshError="1"/>
      <sheetData sheetId="4454" refreshError="1"/>
      <sheetData sheetId="4455" refreshError="1"/>
      <sheetData sheetId="4456" refreshError="1"/>
      <sheetData sheetId="4457" refreshError="1"/>
      <sheetData sheetId="4458" refreshError="1"/>
      <sheetData sheetId="4459" refreshError="1"/>
      <sheetData sheetId="4460" refreshError="1"/>
      <sheetData sheetId="4461" refreshError="1"/>
      <sheetData sheetId="4462" refreshError="1"/>
      <sheetData sheetId="4463" refreshError="1"/>
      <sheetData sheetId="4464" refreshError="1"/>
      <sheetData sheetId="4465" refreshError="1"/>
      <sheetData sheetId="4466" refreshError="1"/>
      <sheetData sheetId="4467" refreshError="1"/>
      <sheetData sheetId="4468" refreshError="1"/>
      <sheetData sheetId="4469" refreshError="1"/>
      <sheetData sheetId="4470" refreshError="1"/>
      <sheetData sheetId="4471" refreshError="1"/>
      <sheetData sheetId="4472" refreshError="1"/>
      <sheetData sheetId="4473" refreshError="1"/>
      <sheetData sheetId="4474" refreshError="1"/>
      <sheetData sheetId="4475" refreshError="1"/>
      <sheetData sheetId="4476" refreshError="1"/>
      <sheetData sheetId="4477" refreshError="1"/>
      <sheetData sheetId="4478" refreshError="1"/>
      <sheetData sheetId="4479" refreshError="1"/>
      <sheetData sheetId="4480" refreshError="1"/>
      <sheetData sheetId="4481" refreshError="1"/>
      <sheetData sheetId="4482" refreshError="1"/>
      <sheetData sheetId="4483" refreshError="1"/>
      <sheetData sheetId="4484" refreshError="1"/>
      <sheetData sheetId="4485" refreshError="1"/>
      <sheetData sheetId="4486" refreshError="1"/>
      <sheetData sheetId="4487" refreshError="1"/>
      <sheetData sheetId="4488" refreshError="1"/>
      <sheetData sheetId="4489" refreshError="1"/>
      <sheetData sheetId="4490" refreshError="1"/>
      <sheetData sheetId="4491" refreshError="1"/>
      <sheetData sheetId="4492" refreshError="1"/>
      <sheetData sheetId="4493" refreshError="1"/>
      <sheetData sheetId="4494" refreshError="1"/>
      <sheetData sheetId="4495" refreshError="1"/>
      <sheetData sheetId="4496" refreshError="1"/>
      <sheetData sheetId="4497" refreshError="1"/>
      <sheetData sheetId="4498" refreshError="1"/>
      <sheetData sheetId="4499" refreshError="1"/>
      <sheetData sheetId="4500" refreshError="1"/>
      <sheetData sheetId="4501" refreshError="1"/>
      <sheetData sheetId="4502" refreshError="1"/>
      <sheetData sheetId="4503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"/>
      <sheetName val="Inform"/>
      <sheetName val="INPUT"/>
      <sheetName val="สารบัญ"/>
      <sheetName val="กั้นหน้า"/>
      <sheetName val="ปร5_FLY"/>
      <sheetName val="ปร4_FLY"/>
      <sheetName val="หา FACTORF_FLY"/>
      <sheetName val="กราฟทำงาน_FLY"/>
      <sheetName val="Worktime_FLY"/>
      <sheetName val="ปร5Uturn"/>
      <sheetName val="ปร4Uturn"/>
      <sheetName val="ปร4.1Uturn"/>
      <sheetName val="unitcost_Uturn"/>
      <sheetName val="การหาค่า factor F"/>
      <sheetName val="ตาราง factor F"/>
      <sheetName val="หา FACTORF_UT"/>
      <sheetName val="unitcost_Fly"/>
      <sheetName val="unitcostรวม"/>
      <sheetName val="สรุปค่าเครื่องจักร+อะไหล่สึกหรอ"/>
      <sheetName val="กราฟทำงาน_Uturn"/>
      <sheetName val="Worktime_UTurn"/>
      <sheetName val="sorce"/>
      <sheetName val="สรุปOHCทาง"/>
      <sheetName val="สรุปOHCโครงสร้าง"/>
      <sheetName val="อัตราทำงาน"/>
      <sheetName val="Factor ดิน"/>
      <sheetName val="ค่าขนส่ง"/>
      <sheetName val="ตารางขนส่ง"/>
      <sheetName val="ตารางFACTOR Fทาง"/>
      <sheetName val="ตารางFACTOR Fสะพาน"/>
      <sheetName val="ค่าเครื่องจักร"/>
      <sheetName val="เริ่มต้น"/>
      <sheetName val="บทที่1"/>
      <sheetName val="DetailOHCโครงสร้าง"/>
      <sheetName val="วิธีคิดค่าขนส่ง"/>
      <sheetName val="Detailค่าเครื่องจักร"/>
      <sheetName val="บทที่3"/>
      <sheetName val="บทที่3(2)"/>
      <sheetName val="บทที่2(3)"/>
      <sheetName val="DetailOHCทาง"/>
      <sheetName val="จัดเครื่องจักรทาง"/>
      <sheetName val="อ้างอิง"/>
      <sheetName val="Bid3_2"/>
      <sheetName val="Bid3_1"/>
      <sheetName val="เปรียบเทียบราคาไฟฟ้า"/>
      <sheetName val="คำนำ"/>
      <sheetName val="หัวเรื่อง"/>
      <sheetName val="ปก"/>
      <sheetName val="เอกสารสัมพันธ์"/>
      <sheetName val="ขั้นตอน"/>
      <sheetName val="1"/>
      <sheetName val="ราคาต่อหน่วย 1.1_1"/>
      <sheetName val="ราคาต่อหน่วย 1.1_2"/>
      <sheetName val="ราคาวัสดุหมวด 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NDER (2)"/>
      <sheetName val="Sheet1 (2)"/>
      <sheetName val="SELL"/>
      <sheetName val="sum-sys"/>
      <sheetName val="DETAIL "/>
      <sheetName val="EXCLUDE"/>
      <sheetName val="VENDER"/>
      <sheetName val="DATA 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28">
          <cell r="A128">
            <v>2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5"/>
      <sheetName val="สารบัญ"/>
      <sheetName val="Summary"/>
      <sheetName val="รายการงานของโครงการ"/>
      <sheetName val="รายการทั้งหมด"/>
      <sheetName val="ข้อมูลเบื้องต้น"/>
      <sheetName val="1"/>
      <sheetName val="2"/>
      <sheetName val="3"/>
      <sheetName val="4"/>
      <sheetName val="5-2"/>
      <sheetName val="6"/>
      <sheetName val="6 (2)"/>
      <sheetName val="back up"/>
      <sheetName val="7.1"/>
      <sheetName val="7.2"/>
      <sheetName val="สรุปค่าขนส่ง"/>
      <sheetName val="ค่าขนส่ง-1"/>
      <sheetName val="ค่าดำเนินการ+ค่าเสื่อมราคา"/>
      <sheetName val="ตารางค่าขนส่ง"/>
      <sheetName val="ตาราง Factor F งานทาง"/>
      <sheetName val="ตาราง Factor F สะพาน_ท่อเหลี่ยม"/>
      <sheetName val="ตาราง Factor F อาคาร"/>
      <sheetName val="Factor F"/>
      <sheetName val="F ฝนตกชุก"/>
      <sheetName val="ข้อมูลวัสดุและค่าดำเนินการ"/>
      <sheetName val="concrete&amp;งานไม้แบบ"/>
      <sheetName val="ราคาวัสดุ"/>
      <sheetName val="ค่าแรงต่อหน่วย"/>
      <sheetName val="ส่วนขยายและค่ายุบตัว"/>
      <sheetName val="backup ค่าของงานโครงสร้าง"/>
      <sheetName val="ค่าขนส่งทางทะเล"/>
      <sheetName val="ส่งพี่หนุ่ม"/>
      <sheetName val="ตัดแบ่งกม."/>
      <sheetName val="ราคาต่อกม."/>
      <sheetName val="6.15_Remote lighting control"/>
      <sheetName val="1)105+825 to 106+850"/>
      <sheetName val="2)ee106+900 to 108+675"/>
      <sheetName val="3)ee120+675 to 122+650"/>
      <sheetName val="4)ee125+000 to 143+700"/>
      <sheetName val="5)ee145+600 to 146+625"/>
      <sheetName val="6)ee146+650 to 147+900"/>
      <sheetName val="7)ee147+900 to 149+100"/>
      <sheetName val="8)ee171+700 to 172+700"/>
      <sheetName val="9)ee173+500 to 174+500"/>
      <sheetName val="10)ee183+300 to 186+950"/>
      <sheetName val="ท่อระบายน้ำ"/>
      <sheetName val="Unit cost"/>
      <sheetName val="ข้อมูลวัสดุค่าดำเนินกา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7">
          <cell r="J7">
            <v>1.02</v>
          </cell>
        </row>
        <row r="124">
          <cell r="J124">
            <v>1118.873417721519</v>
          </cell>
        </row>
        <row r="135">
          <cell r="J135">
            <v>499</v>
          </cell>
        </row>
      </sheetData>
      <sheetData sheetId="9" refreshError="1">
        <row r="12">
          <cell r="J12">
            <v>497</v>
          </cell>
        </row>
        <row r="47">
          <cell r="J47">
            <v>770</v>
          </cell>
        </row>
        <row r="87">
          <cell r="J87">
            <v>741</v>
          </cell>
        </row>
        <row r="98">
          <cell r="J98">
            <v>541</v>
          </cell>
        </row>
        <row r="128">
          <cell r="J128">
            <v>498</v>
          </cell>
        </row>
        <row r="145">
          <cell r="J145">
            <v>9</v>
          </cell>
        </row>
        <row r="157">
          <cell r="J157">
            <v>506</v>
          </cell>
        </row>
      </sheetData>
      <sheetData sheetId="10" refreshError="1">
        <row r="8">
          <cell r="J8">
            <v>17.952729999999999</v>
          </cell>
        </row>
        <row r="183">
          <cell r="J183">
            <v>735.05844994611425</v>
          </cell>
        </row>
        <row r="265">
          <cell r="J265">
            <v>72.601217689999999</v>
          </cell>
        </row>
      </sheetData>
      <sheetData sheetId="11" refreshError="1"/>
      <sheetData sheetId="12" refreshError="1">
        <row r="17">
          <cell r="J17">
            <v>459.55858047222227</v>
          </cell>
        </row>
        <row r="94">
          <cell r="J94">
            <v>1033.1275232529599</v>
          </cell>
        </row>
        <row r="507">
          <cell r="J507">
            <v>20018.418905439998</v>
          </cell>
        </row>
        <row r="535">
          <cell r="J535">
            <v>13959.830340466666</v>
          </cell>
        </row>
        <row r="762">
          <cell r="J762">
            <v>9911.029309399999</v>
          </cell>
        </row>
        <row r="937">
          <cell r="J937">
            <v>13126.19010335</v>
          </cell>
        </row>
        <row r="957">
          <cell r="J957">
            <v>13586.143785349999</v>
          </cell>
        </row>
        <row r="977">
          <cell r="J977">
            <v>15871.137283350001</v>
          </cell>
        </row>
        <row r="1051">
          <cell r="J1051">
            <v>5927.2515171000005</v>
          </cell>
        </row>
        <row r="1062">
          <cell r="J1062">
            <v>8505.5460320000002</v>
          </cell>
        </row>
        <row r="1073">
          <cell r="J1073">
            <v>10810.175098600001</v>
          </cell>
        </row>
        <row r="1084">
          <cell r="J1084">
            <v>9626</v>
          </cell>
        </row>
        <row r="1095">
          <cell r="J1095">
            <v>14141</v>
          </cell>
        </row>
        <row r="1106">
          <cell r="J1106">
            <v>18487</v>
          </cell>
        </row>
        <row r="1117">
          <cell r="J1117">
            <v>12340</v>
          </cell>
        </row>
        <row r="1128">
          <cell r="J1128">
            <v>17206</v>
          </cell>
        </row>
        <row r="1139">
          <cell r="J1139">
            <v>22079</v>
          </cell>
        </row>
        <row r="1161">
          <cell r="J1161">
            <v>655.42000697000003</v>
          </cell>
        </row>
        <row r="1188">
          <cell r="J1188">
            <v>4035.3230985166665</v>
          </cell>
        </row>
        <row r="1210">
          <cell r="J1210">
            <v>2288.1021647333332</v>
          </cell>
        </row>
        <row r="1259">
          <cell r="J1259">
            <v>5475.7249638000003</v>
          </cell>
        </row>
        <row r="1307">
          <cell r="J1307">
            <v>405.4990608</v>
          </cell>
        </row>
        <row r="1319">
          <cell r="J1319">
            <v>510.36109379999999</v>
          </cell>
        </row>
        <row r="1332">
          <cell r="J1332">
            <v>323.64719000000002</v>
          </cell>
        </row>
        <row r="1344">
          <cell r="J1344">
            <v>2381.2511478299998</v>
          </cell>
        </row>
        <row r="1356">
          <cell r="J1356">
            <v>6351.3140937300004</v>
          </cell>
        </row>
        <row r="1401">
          <cell r="J1401">
            <v>15449.716490133331</v>
          </cell>
        </row>
        <row r="1423">
          <cell r="J1423">
            <v>13417.916736800002</v>
          </cell>
        </row>
        <row r="1457">
          <cell r="J1457">
            <v>554.08999999999992</v>
          </cell>
        </row>
        <row r="1469">
          <cell r="J1469">
            <v>395.15500000000003</v>
          </cell>
        </row>
        <row r="1696">
          <cell r="J1696">
            <v>283.59334000000001</v>
          </cell>
        </row>
        <row r="1800">
          <cell r="J1800">
            <v>520.01885979999997</v>
          </cell>
        </row>
        <row r="1810">
          <cell r="J1810">
            <v>1763.2485710000001</v>
          </cell>
        </row>
        <row r="1820">
          <cell r="J1820">
            <v>191.08349350000003</v>
          </cell>
        </row>
        <row r="1830">
          <cell r="J1830">
            <v>580</v>
          </cell>
        </row>
        <row r="1850">
          <cell r="J1850">
            <v>5670</v>
          </cell>
        </row>
        <row r="1869">
          <cell r="J1869">
            <v>315</v>
          </cell>
        </row>
        <row r="1882">
          <cell r="J1882">
            <v>349</v>
          </cell>
        </row>
        <row r="2657">
          <cell r="J2657">
            <v>74</v>
          </cell>
        </row>
        <row r="2727">
          <cell r="J2727">
            <v>61.657179999999997</v>
          </cell>
        </row>
        <row r="2964">
          <cell r="J2964">
            <v>0</v>
          </cell>
        </row>
        <row r="2972">
          <cell r="J2972">
            <v>0</v>
          </cell>
        </row>
        <row r="2980">
          <cell r="J2980">
            <v>0</v>
          </cell>
        </row>
        <row r="2990">
          <cell r="J2990">
            <v>0</v>
          </cell>
        </row>
        <row r="2997">
          <cell r="J2997">
            <v>0</v>
          </cell>
        </row>
        <row r="3013">
          <cell r="J3013">
            <v>523</v>
          </cell>
        </row>
        <row r="3024">
          <cell r="J3024">
            <v>0</v>
          </cell>
        </row>
        <row r="3032">
          <cell r="J3032">
            <v>0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>
        <row r="8">
          <cell r="J8">
            <v>17.952729999999999</v>
          </cell>
        </row>
        <row r="44">
          <cell r="H44">
            <v>2.292757296232415</v>
          </cell>
        </row>
      </sheetData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5"/>
      <sheetName val="สารบัญ"/>
      <sheetName val="Summary"/>
      <sheetName val="รายการงานของโครงการ"/>
      <sheetName val="รายการทั้งหมด"/>
      <sheetName val="ข้อมูลเบื้องต้น"/>
      <sheetName val="1"/>
      <sheetName val="2"/>
      <sheetName val="3"/>
      <sheetName val="4"/>
      <sheetName val="ท่อระบายน้ำ"/>
      <sheetName val="5-2"/>
      <sheetName val="Unit cost"/>
      <sheetName val="6"/>
      <sheetName val="6 (2)"/>
      <sheetName val="back up"/>
      <sheetName val="7.1"/>
      <sheetName val="7.2"/>
      <sheetName val="สรุปค่าขนส่ง"/>
      <sheetName val="ค่าขนส่ง-1"/>
      <sheetName val="ค่าดำเนินการ+ค่าเสื่อมราคา"/>
      <sheetName val="ตารางค่าขนส่ง"/>
      <sheetName val="ตาราง Factor F งานทาง"/>
      <sheetName val="ตาราง Factor F สะพาน_ท่อเหลี่ยม"/>
      <sheetName val="ตาราง Factor F อาคาร"/>
      <sheetName val="Factor F"/>
      <sheetName val="F ฝนตกชุก"/>
      <sheetName val="ข้อมูลวัสดุและค่าดำเนินการ"/>
      <sheetName val="concrete&amp;งานไม้แบบ"/>
      <sheetName val="ราคาวัสดุ"/>
      <sheetName val="ข้อมูลวัสดุค่าดำเนินการ"/>
      <sheetName val="ค่าแรงต่อหน่วย"/>
      <sheetName val="ส่วนขยายและค่ายุบตัว"/>
      <sheetName val="backup ค่าของงานโครงสร้าง"/>
      <sheetName val="ค่าขนส่งทางทะเ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(ของเรา)"/>
      <sheetName val="ราคาเบื้องต้น"/>
      <sheetName val="เวลาทำการ"/>
      <sheetName val="10 ข้อมูลวัสดุ-ค่าดำเนิน (2)"/>
      <sheetName val="ระยะขนส่ง"/>
      <sheetName val="11 ข้อมูลงานCon"/>
      <sheetName val="12 ข้อมูลงานไม้แบบ"/>
      <sheetName val="หมายเหตุ"/>
      <sheetName val="ประชาสัมพันธ์"/>
      <sheetName val="8 ข้อมูลเบื้องต้น"/>
      <sheetName val="1"/>
      <sheetName val="2"/>
      <sheetName val="3"/>
      <sheetName val="4"/>
      <sheetName val="44 (2)"/>
      <sheetName val="5"/>
      <sheetName val="6 "/>
      <sheetName val="48"/>
      <sheetName val="51"/>
      <sheetName val="53.2"/>
      <sheetName val="48 (3)"/>
      <sheetName val="62 (3)"/>
      <sheetName val="64 (3)"/>
      <sheetName val="62 (4)"/>
      <sheetName val="64 (4)"/>
      <sheetName val="66"/>
      <sheetName val="71"/>
      <sheetName val="68"/>
      <sheetName val="72 (2)"/>
      <sheetName val="73"/>
      <sheetName val="113"/>
      <sheetName val="113 (2)"/>
      <sheetName val="114 (2)"/>
      <sheetName val="114"/>
      <sheetName val="115"/>
      <sheetName val="115 (2)"/>
      <sheetName val="115 (3)"/>
      <sheetName val="116 (2)"/>
      <sheetName val="128"/>
      <sheetName val="148"/>
      <sheetName val="150"/>
      <sheetName val="151"/>
      <sheetName val="152"/>
      <sheetName val="171"/>
      <sheetName val="174 (2)"/>
      <sheetName val="172"/>
      <sheetName val="178"/>
      <sheetName val="180"/>
      <sheetName val="183"/>
      <sheetName val="185"/>
      <sheetName val="FACTOR F"/>
      <sheetName val="ราคากลาง"/>
      <sheetName val="62"/>
      <sheetName val="64"/>
      <sheetName val="62 (2)"/>
      <sheetName val="64 (2)"/>
      <sheetName val="29"/>
      <sheetName val="44"/>
      <sheetName val="77"/>
      <sheetName val="128 (2)"/>
      <sheetName val="81"/>
      <sheetName val="91"/>
      <sheetName val="116"/>
      <sheetName val="120"/>
      <sheetName val="129"/>
      <sheetName val="130"/>
      <sheetName val="135 (2)"/>
      <sheetName val="137"/>
      <sheetName val="139"/>
      <sheetName val="182"/>
      <sheetName val="146"/>
      <sheetName val="153"/>
      <sheetName val="154"/>
      <sheetName val="159"/>
      <sheetName val="160"/>
      <sheetName val="173"/>
      <sheetName val="181"/>
      <sheetName val="184"/>
      <sheetName val="187"/>
      <sheetName val="48 (2)"/>
      <sheetName val="ราคากลางหักค่าควบคุมงาน"/>
      <sheetName val="ใบเสนอราคา"/>
      <sheetName val="ราคากลางหลังปรับลด"/>
      <sheetName val="5.16.1 Overpass 11+952.950"/>
      <sheetName val="5.1.14 SONIC LOGGING TEST"/>
      <sheetName val="5.1.15 DRILLING MONITORING"/>
      <sheetName val="6.4.7 NOISE BARRIER (รอ)"/>
      <sheetName val="B.O.Q"/>
      <sheetName val="data"/>
      <sheetName val="6"/>
    </sheetNames>
    <sheetDataSet>
      <sheetData sheetId="0" refreshError="1">
        <row r="26">
          <cell r="G26">
            <v>1.17123048</v>
          </cell>
        </row>
        <row r="27">
          <cell r="G27">
            <v>1.2416378400000001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log1"/>
      <sheetName val="INSTRUCTION"/>
      <sheetName val="INPUT"/>
      <sheetName val="DIFFER"/>
      <sheetName val="SUMMARY"/>
      <sheetName val="สรุป ปร.5"/>
      <sheetName val="ปร.4"/>
      <sheetName val="ปร.4.1"/>
      <sheetName val="OPERATINGCOST"/>
      <sheetName val="SUM-TRUCK"/>
      <sheetName val="SUM-TRAILER"/>
      <sheetName val="SUMDIST"/>
      <sheetName val="MATERIALSORCE"/>
      <sheetName val="MATERIAL-DIST"/>
      <sheetName val="MATERIAL-DIST_Remark"/>
      <sheetName val="OTHERPRICE"/>
      <sheetName val="PRICE_1"/>
      <sheetName val="BD1.1_1"/>
      <sheetName val="BD1.1_2"/>
      <sheetName val="BD1.2"/>
      <sheetName val="BD1.3-1.8"/>
      <sheetName val="BD2"/>
      <sheetName val="BD3"/>
      <sheetName val="BD4"/>
      <sheetName val="BD5_ALTERNATE_A"/>
      <sheetName val="BD5_ALTERNATE_B_SUMBRIDGE"/>
      <sheetName val="BD5_ALTERNATE_B_BBRIDGE1"/>
      <sheetName val="BD5_ALTERNATE_B"/>
      <sheetName val="BD5_ALTERNATE_B_STEEL&amp;OTHER"/>
      <sheetName val="BD6"/>
      <sheetName val="BD7"/>
      <sheetName val="BD8"/>
      <sheetName val="BD9"/>
      <sheetName val="BD10_PHRAYEUN"/>
      <sheetName val="BD10_PHRASUNGKUJJAI"/>
      <sheetName val="BD10_NEUNPHYA"/>
      <sheetName val="ARCTศาลาชมวิวขนาดเล็ก"/>
      <sheetName val="STRศาลาชมวิวขนาดเล็ก"/>
      <sheetName val="ARCTศาลาชมวิวขนาดใหญ่"/>
      <sheetName val="STRศาลาชมวิวขนาดใหญ่"/>
      <sheetName val="ARCTป้ายแผนที่"/>
      <sheetName val="STRป้ายแผนที่"/>
      <sheetName val="STRป้ายจุดชมวิว"/>
      <sheetName val="BD10_ARCHITECT"/>
      <sheetName val="BD10_PLANT"/>
      <sheetName val="ROADMATERIAL"/>
      <sheetName val="f_road"/>
      <sheetName val="f_bridge"/>
      <sheetName val="f_build"/>
      <sheetName val="T-ASSUMPSION"/>
      <sheetName val="T-TRUCK"/>
      <sheetName val="T-TRAILER"/>
      <sheetName val="back up"/>
      <sheetName val="พื้นที่ป้ายจราจร"/>
      <sheetName val="ยาง"/>
      <sheetName val="B10_ARCHITECT(NO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2">
          <cell r="M12">
            <v>1</v>
          </cell>
        </row>
        <row r="13">
          <cell r="M13">
            <v>1</v>
          </cell>
        </row>
        <row r="14">
          <cell r="M14">
            <v>1</v>
          </cell>
        </row>
        <row r="15">
          <cell r="M15">
            <v>1</v>
          </cell>
        </row>
        <row r="16">
          <cell r="M16">
            <v>1</v>
          </cell>
        </row>
        <row r="17">
          <cell r="M17">
            <v>1</v>
          </cell>
        </row>
        <row r="18">
          <cell r="M18">
            <v>1</v>
          </cell>
        </row>
        <row r="19">
          <cell r="M19">
            <v>1</v>
          </cell>
        </row>
        <row r="20">
          <cell r="M20">
            <v>0</v>
          </cell>
        </row>
        <row r="21">
          <cell r="M21">
            <v>0</v>
          </cell>
        </row>
        <row r="22">
          <cell r="M22">
            <v>1</v>
          </cell>
        </row>
        <row r="23">
          <cell r="M23">
            <v>1</v>
          </cell>
        </row>
      </sheetData>
      <sheetData sheetId="12"/>
      <sheetData sheetId="13">
        <row r="15">
          <cell r="D15">
            <v>30</v>
          </cell>
        </row>
        <row r="60">
          <cell r="K60">
            <v>16.666666666666668</v>
          </cell>
        </row>
        <row r="61">
          <cell r="K61">
            <v>30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>
        <row r="33">
          <cell r="H33">
            <v>353.69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"/>
      <sheetName val="2(1)"/>
      <sheetName val="Backup1"/>
      <sheetName val="Backup2"/>
      <sheetName val="BOQ_04.10.13"/>
    </sheetNames>
    <sheetDataSet>
      <sheetData sheetId="0"/>
      <sheetData sheetId="1"/>
      <sheetData sheetId="2"/>
      <sheetData sheetId="3"/>
      <sheetData sheetId="4">
        <row r="154">
          <cell r="N154">
            <v>0.85</v>
          </cell>
        </row>
      </sheetData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อาคาร 2 5Boots"/>
      <sheetName val="อาคาร 2 6Boots"/>
      <sheetName val="อาคาร 2 11Boots"/>
      <sheetName val="อาคาร 2 14Boots"/>
      <sheetName val="Sum.No.02 (11 Boots)"/>
      <sheetName val="No.02 (11 Boots)"/>
      <sheetName val="Sum.No.02 (14 Boots)"/>
      <sheetName val="No.02 (14 Boots)"/>
      <sheetName val="Sum.No.02 (5 Boots)"/>
      <sheetName val="No.02 (5 Boots)"/>
      <sheetName val="Sum.No.02 (6 Boots)"/>
      <sheetName val="No.02 (6 Boots)"/>
      <sheetName val="BOQ"/>
      <sheetName val="ปร5"/>
      <sheetName val="ค่าขนส่ง-1"/>
    </sheetNames>
    <sheetDataSet>
      <sheetData sheetId="0" refreshError="1">
        <row r="4">
          <cell r="I4" t="e">
            <v>#REF!</v>
          </cell>
        </row>
      </sheetData>
      <sheetData sheetId="1" refreshError="1">
        <row r="4">
          <cell r="I4" t="e">
            <v>#REF!</v>
          </cell>
        </row>
      </sheetData>
      <sheetData sheetId="2" refreshError="1">
        <row r="4">
          <cell r="I4" t="e">
            <v>#REF!</v>
          </cell>
        </row>
      </sheetData>
      <sheetData sheetId="3" refreshError="1">
        <row r="4">
          <cell r="I4" t="e">
            <v>#REF!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5"/>
      <sheetName val="ปร4"/>
      <sheetName val="ปร4.1"/>
      <sheetName val="การหาค่า factor F (2)"/>
      <sheetName val="BOQ"/>
      <sheetName val="1.1"/>
      <sheetName val="ราคาต่อหน่วย1.1"/>
      <sheetName val="1.2"/>
      <sheetName val="1.3-1.7"/>
      <sheetName val="หมวด 2"/>
      <sheetName val="หมวด 3"/>
      <sheetName val="ตารางค่าขนส่ง"/>
      <sheetName val="ค่าดำเนินการ+ค่าเสื่อมราคา"/>
      <sheetName val="หมวด 5"/>
      <sheetName val="หัวข้อ 6"/>
      <sheetName val="หัวข้อ 7"/>
      <sheetName val="หัวข้อ 9 รื้อย้าย"/>
      <sheetName val="หัวข้อ 10"/>
      <sheetName val="หัวข้อ 10 (2)"/>
      <sheetName val="ราคาวัสดุ"/>
      <sheetName val="ปรับปรุงระบบระบายน้ำ"/>
      <sheetName val="งานจุดพักคอย"/>
      <sheetName val="วงเวียน"/>
      <sheetName val="หมวด 10 "/>
      <sheetName val="วงเวียนสนามไชย"/>
      <sheetName val="สถาปัตยกรรมวงเวียน"/>
      <sheetName val="หมวด (10)"/>
      <sheetName val="ปลูกต้นไม้"/>
      <sheetName val="ปลูกต้นไม้ (3)"/>
      <sheetName val="หมวด 4"/>
      <sheetName val="หัวข้อ 9"/>
      <sheetName val="ปริมาณงานหมวด 10"/>
      <sheetName val="Unit-Rateภูมิสถาปัต"/>
      <sheetName val="สรุปค่าขนส่ง"/>
      <sheetName val="ค่าขนส่ง-1"/>
      <sheetName val="F ฝนตกชุก"/>
      <sheetName val="งานผิวจราจร"/>
      <sheetName val="งานผิวจราจร (2)"/>
      <sheetName val="Traffic sign"/>
      <sheetName val="ราคาต้นไม้"/>
      <sheetName val="อาคารย่อย"/>
      <sheetName val="Widening"/>
      <sheetName val="งานรื้อย้าย"/>
      <sheetName val="ปลูกหญ้า+คันหิน+คันหินเกาะกลาง"/>
      <sheetName val="ปริมาณท่อลอดเกาะ"/>
      <sheetName val="ปลูกต้นไม้ (2)"/>
      <sheetName val="Bank form ปร4 "/>
      <sheetName val="งานไฟฟ้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ปร5"/>
      <sheetName val="SUM-BILL (2)"/>
      <sheetName val="CS-หมวดที่ 1"/>
      <sheetName val="UNIT-CS-1.1-1.7(GEN)"/>
      <sheetName val="CS-หมวดที่ 2"/>
      <sheetName val="UNIT-CS-2.1-2.8(EARTH)"/>
      <sheetName val="CS-หมวดที่ 3"/>
      <sheetName val="UNIT-CS-3.1-3.2(BASE)"/>
      <sheetName val="CS-หมวดที่ 4"/>
      <sheetName val="UNIT-CS-4.1-4.7(PAVE)"/>
      <sheetName val="SUM-BILL"/>
      <sheetName val="Sum-CS"/>
      <sheetName val="CS-หมวดที่ 6"/>
      <sheetName val="UNIT-CS-6.1-6.5(MIS)"/>
      <sheetName val="CS-หมวดที่ 7"/>
      <sheetName val="UNIT-CS-7.1-7.10(INC)"/>
      <sheetName val="CS-หมวดที่ 8"/>
      <sheetName val="DATA-use"/>
      <sheetName val="UNIT CS-8"/>
      <sheetName val="SUM-CS9"/>
      <sheetName val="CS-หมวดที่ 9 (Sum)"/>
      <sheetName val="UNIT-CS-9 (2)"/>
      <sheetName val="CS-หมวดที่ 9"/>
      <sheetName val="UNIT-CS-9"/>
      <sheetName val="UNIT-CS-9(เดิม)"/>
      <sheetName val="CS-หมวดที่ 10"/>
      <sheetName val="UNIT-CS-10"/>
      <sheetName val="BK-10"/>
      <sheetName val="CS-หมวดที่ 11"/>
      <sheetName val="SUM-LR"/>
      <sheetName val="LR-หมวดที่ 4"/>
      <sheetName val="LR-หมวดที่ 5"/>
      <sheetName val="LR 5"/>
      <sheetName val="LR-หมวดที่ 1"/>
      <sheetName val="LR-หมวดที่ 2"/>
      <sheetName val="LR-หมวดที่ 3"/>
      <sheetName val="CS-หมวดที่ 5"/>
      <sheetName val="UNIT-CS-5.1-5.2(STR) "/>
      <sheetName val="UNIT-CS-5.10(MB)"/>
      <sheetName val="UNIT-CS-5.3-5.9,5.11-5.13(STR)"/>
      <sheetName val="ราคาวัสดุ"/>
      <sheetName val="ค่าแรงงาน"/>
      <sheetName val="ราคาวัสดุ (2)"/>
      <sheetName val="ตารางค่าขนส่ง"/>
      <sheetName val="สรุปค่าขนส่ง"/>
      <sheetName val="ค่าขนส่ง-1"/>
      <sheetName val="ค่าดำเนินการ+ค่าเสื่อมราคา"/>
      <sheetName val="การหาค่า factor F"/>
      <sheetName val="TOLL"/>
      <sheetName val="ปริมาณ Toll (Civil)"/>
      <sheetName val="อาคาร 2 11Boots"/>
      <sheetName val="อาคาร 2 14Boots"/>
      <sheetName val="อาคาร 2 5Boots"/>
      <sheetName val="อาคาร 2 6Boo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>
        <row r="8">
          <cell r="D8" t="str">
            <v>BILL No. 1 CIVIL &amp; STRUCTURAL WORKS</v>
          </cell>
        </row>
      </sheetData>
      <sheetData sheetId="18" refreshError="1"/>
      <sheetData sheetId="19" refreshError="1"/>
      <sheetData sheetId="20" refreshError="1"/>
      <sheetData sheetId="21">
        <row r="1058">
          <cell r="M1058">
            <v>153715714</v>
          </cell>
        </row>
      </sheetData>
      <sheetData sheetId="22">
        <row r="3974">
          <cell r="J3974">
            <v>34330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>
        <row r="3">
          <cell r="I3">
            <v>15000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>
        <row r="3">
          <cell r="F3">
            <v>21360</v>
          </cell>
        </row>
      </sheetData>
      <sheetData sheetId="42">
        <row r="4">
          <cell r="F4">
            <v>2743</v>
          </cell>
        </row>
      </sheetData>
      <sheetData sheetId="43" refreshError="1"/>
      <sheetData sheetId="44" refreshError="1"/>
      <sheetData sheetId="45">
        <row r="6">
          <cell r="M6">
            <v>265.75</v>
          </cell>
        </row>
      </sheetData>
      <sheetData sheetId="46" refreshError="1"/>
      <sheetData sheetId="47">
        <row r="27">
          <cell r="I27">
            <v>18.18</v>
          </cell>
        </row>
      </sheetData>
      <sheetData sheetId="48">
        <row r="33">
          <cell r="F33">
            <v>1.1847000000000001</v>
          </cell>
        </row>
      </sheetData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"/>
    </sheetNames>
    <sheetDataSet>
      <sheetData sheetId="0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5"/>
      <sheetName val="ปร4"/>
      <sheetName val="ปร4.1"/>
      <sheetName val="BOQ"/>
      <sheetName val="ปลูกต้นไม้"/>
      <sheetName val="การหาค่า factor F (2)"/>
      <sheetName val="1.2"/>
      <sheetName val="1.3-1.7"/>
      <sheetName val="หมวด 2"/>
      <sheetName val="backup รื้อย้าย"/>
      <sheetName val="ราคาวัสดุ"/>
      <sheetName val="สรุปค่าขนส่ง"/>
      <sheetName val="1.1"/>
      <sheetName val="ราคาต่อหน่วย1.1"/>
      <sheetName val="หมวด 3"/>
      <sheetName val="หมวด 4"/>
      <sheetName val="หมวด 5"/>
      <sheetName val="หัวข้อ 6"/>
      <sheetName val="หัวข้อ 7"/>
      <sheetName val="หัวข้อ 9"/>
      <sheetName val="หมวด 10"/>
      <sheetName val="หัวข้อ 10เพิ่มลด"/>
      <sheetName val="จ้าวหลาว"/>
      <sheetName val="ปริมาณงานหมวด 10"/>
      <sheetName val="ราคาต้นไม้"/>
      <sheetName val="Unit-Rateภูมิสถาปัต"/>
      <sheetName val="ราคาคอนกรีตต่อหน่วย"/>
      <sheetName val="ค่าขนส่ง-1"/>
      <sheetName val="ตารางค่าขนส่ง"/>
      <sheetName val="ค่าดำเนินการ+ค่าเสื่อมราคา"/>
      <sheetName val="F ฝนตกชุก"/>
      <sheetName val="งานผิวจราจร"/>
      <sheetName val="Traffic sign"/>
      <sheetName val="งานรื้อย้าย"/>
      <sheetName val="ปลูกหญ้า+คันหิน+คันหินเกาะกลาง"/>
      <sheetName val="ปริมาณท่อลอดเกาะ"/>
      <sheetName val="ปลูกต้นไม้ (2)"/>
      <sheetName val="Bank form ปร4 "/>
      <sheetName val="Sheet1"/>
    </sheetNames>
    <sheetDataSet>
      <sheetData sheetId="0"/>
      <sheetData sheetId="1"/>
      <sheetData sheetId="2">
        <row r="307">
          <cell r="I307">
            <v>1.2349000000000001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5"/>
      <sheetName val="ปร4"/>
      <sheetName val="ปร4.1"/>
      <sheetName val="BOQ"/>
      <sheetName val="การหาค่า factor F"/>
      <sheetName val="หมวด 1"/>
      <sheetName val="หมวด 2"/>
      <sheetName val="หมวด 3"/>
      <sheetName val="หมวด 4"/>
      <sheetName val="หมวด 5"/>
      <sheetName val="หัวข้อ 6"/>
      <sheetName val="หัวข้อ 7"/>
      <sheetName val="หัวข้อ 9"/>
      <sheetName val="หมวด 10"/>
      <sheetName val="ระบบกรองน้ำและน้ำพุ"/>
      <sheetName val="ราคาต้นไม้"/>
      <sheetName val="backup รื้อย้าย"/>
      <sheetName val="Unit-Rateภูมิสถาปัต"/>
      <sheetName val="ค่าดำเนินการ+ค่าเสื่อมราคา"/>
      <sheetName val="ราคาวัสดุ"/>
      <sheetName val="สรุปค่าขนส่ง"/>
      <sheetName val="ค่าขนส่ง-1"/>
      <sheetName val="ตารางค่าขนส่ง"/>
      <sheetName val="F-งานสะพาน"/>
      <sheetName val="F-งานทาง"/>
      <sheetName val="F ฝนตกชุก"/>
      <sheetName val="F-งานอาคาร"/>
      <sheetName val="ปลูกหญ้า+คันหิน+คันหินเกาะกลาง"/>
      <sheetName val="ปริมาณผิวจราจร"/>
      <sheetName val="Widening"/>
      <sheetName val="ป้ายจราจร"/>
      <sheetName val="traffic"/>
      <sheetName val="CurB"/>
      <sheetName val="จุดพักรถชมวิว"/>
      <sheetName val="อาคารย่อย"/>
      <sheetName val="จุดพักรถ"/>
      <sheetName val="unitcostรวม"/>
      <sheetName val="ค่าขนส่ง"/>
      <sheetName val="wpc2(2)"/>
      <sheetName val="ปร4_1"/>
      <sheetName val="การหาค่า_factor_F"/>
      <sheetName val="หมวด_1"/>
      <sheetName val="หมวด_2"/>
      <sheetName val="หมวด_3"/>
      <sheetName val="หมวด_4"/>
      <sheetName val="หมวด_5"/>
      <sheetName val="หัวข้อ_6"/>
      <sheetName val="หัวข้อ_7"/>
      <sheetName val="หัวข้อ_9"/>
      <sheetName val="หมวด_10"/>
      <sheetName val="backup_รื้อย้าย"/>
      <sheetName val="F_ฝนตกชุก"/>
      <sheetName val="F(ของเรา)"/>
    </sheetNames>
    <sheetDataSet>
      <sheetData sheetId="0"/>
      <sheetData sheetId="1"/>
      <sheetData sheetId="2"/>
      <sheetData sheetId="3"/>
      <sheetData sheetId="4">
        <row r="21">
          <cell r="F21">
            <v>1.0789</v>
          </cell>
        </row>
        <row r="42">
          <cell r="F42">
            <v>1.2041999999999999</v>
          </cell>
        </row>
        <row r="51">
          <cell r="F51">
            <v>1.1961999999999999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/>
      <sheetData sheetId="40">
        <row r="21">
          <cell r="F21">
            <v>1.0789</v>
          </cell>
        </row>
      </sheetData>
      <sheetData sheetId="41">
        <row r="21">
          <cell r="F21">
            <v>1.0789</v>
          </cell>
        </row>
      </sheetData>
      <sheetData sheetId="42"/>
      <sheetData sheetId="43">
        <row r="21">
          <cell r="F21">
            <v>1.0789</v>
          </cell>
        </row>
      </sheetData>
      <sheetData sheetId="44">
        <row r="21">
          <cell r="F21">
            <v>1.0789</v>
          </cell>
        </row>
      </sheetData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5"/>
      <sheetName val="ปร4"/>
      <sheetName val="ปร4.1"/>
      <sheetName val="BOQ"/>
      <sheetName val="การหาค่า factor F"/>
      <sheetName val="หมวด 1"/>
      <sheetName val="หมวด 2"/>
      <sheetName val="หมวด 3"/>
      <sheetName val="หมวด 4"/>
      <sheetName val="หมวด 5"/>
      <sheetName val="หัวข้อ 6"/>
      <sheetName val="หัวข้อ 7"/>
      <sheetName val="หัวข้อ 9"/>
      <sheetName val="หมวด 10"/>
      <sheetName val="ระบบกรองน้ำและน้ำพุ"/>
      <sheetName val="ราคาต้นไม้"/>
      <sheetName val="backup รื้อย้าย"/>
      <sheetName val="Unit-Rateภูมิสถาปัต"/>
      <sheetName val="ค่าดำเนินการ+ค่าเสื่อมราคา"/>
      <sheetName val="ราคาวัสดุ"/>
      <sheetName val="สรุปค่าขนส่ง"/>
      <sheetName val="ค่าขนส่ง-1"/>
      <sheetName val="ตารางค่าขนส่ง"/>
      <sheetName val="F-งานสะพาน"/>
      <sheetName val="F-งานทาง"/>
      <sheetName val="F ฝนตกชุก"/>
      <sheetName val="F-งานอาคาร"/>
      <sheetName val="ปลูกหญ้า+คันหิน+คันหินเกาะกลาง"/>
      <sheetName val="ปริมาณผิวจราจร"/>
      <sheetName val="Widening"/>
      <sheetName val="ป้ายจราจร"/>
      <sheetName val="traffic"/>
      <sheetName val="CurB"/>
      <sheetName val="จุดพักรถชมวิว"/>
      <sheetName val="อาคารย่อย"/>
      <sheetName val="จุดพักรถ"/>
      <sheetName val="unitcostรวม"/>
      <sheetName val="ค่าขนส่ง"/>
      <sheetName val="wpc2(2)"/>
      <sheetName val="ปร4_1"/>
      <sheetName val="การหาค่า_factor_F"/>
      <sheetName val="หมวด_1"/>
      <sheetName val="หมวด_2"/>
      <sheetName val="หมวด_3"/>
      <sheetName val="หมวด_4"/>
      <sheetName val="หมวด_5"/>
      <sheetName val="หัวข้อ_6"/>
      <sheetName val="หัวข้อ_7"/>
      <sheetName val="หัวข้อ_9"/>
      <sheetName val="หมวด_10"/>
      <sheetName val="backup_รื้อย้าย"/>
      <sheetName val="F_ฝนตกชุก"/>
      <sheetName val="F(ของเรา)"/>
    </sheetNames>
    <sheetDataSet>
      <sheetData sheetId="0" refreshError="1"/>
      <sheetData sheetId="1" refreshError="1"/>
      <sheetData sheetId="2"/>
      <sheetData sheetId="3"/>
      <sheetData sheetId="4">
        <row r="21">
          <cell r="F21">
            <v>1.0789</v>
          </cell>
        </row>
        <row r="32">
          <cell r="F32">
            <v>1.1537999999999999</v>
          </cell>
        </row>
      </sheetData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>
        <row r="21">
          <cell r="F21">
            <v>1.0789</v>
          </cell>
        </row>
      </sheetData>
      <sheetData sheetId="41">
        <row r="21">
          <cell r="F21">
            <v>1.0789</v>
          </cell>
        </row>
      </sheetData>
      <sheetData sheetId="42"/>
      <sheetData sheetId="43">
        <row r="21">
          <cell r="F21">
            <v>1.0789</v>
          </cell>
        </row>
      </sheetData>
      <sheetData sheetId="44">
        <row r="21">
          <cell r="F21">
            <v>1.0789</v>
          </cell>
        </row>
      </sheetData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สารบัญ"/>
      <sheetName val="ปะหน้า"/>
      <sheetName val="ปร5"/>
      <sheetName val="ปร4"/>
      <sheetName val="ปร4.1"/>
      <sheetName val="หา FACTOR F"/>
      <sheetName val="unitcost"/>
      <sheetName val="กราฟทำงาน"/>
      <sheetName val="Worktime"/>
      <sheetName val="อัตราทำงาน"/>
      <sheetName val="sorce"/>
      <sheetName val="ค่าเครื่องจักร"/>
      <sheetName val="ค่าขนส่ง"/>
      <sheetName val="สรุปOHCทาง"/>
      <sheetName val="สรุปOHCโครงสร้าง"/>
      <sheetName val="Factor ดิน"/>
      <sheetName val="สรุปค่าเครื่องจักร+อะไหล่สึกหรอ"/>
      <sheetName val="เริ่มต้น"/>
      <sheetName val="บทที่1"/>
      <sheetName val="DetailOHCโครงสร้าง"/>
      <sheetName val="ตารางขนส่ง"/>
      <sheetName val="วิธีคิดค่าขนส่ง"/>
      <sheetName val="Detailค่าเครื่องจักร"/>
      <sheetName val="บทที่3"/>
      <sheetName val="บทที่3(2)"/>
      <sheetName val="บทที่2(3)"/>
      <sheetName val="DetailOHCทาง"/>
      <sheetName val="จัดเครื่องจักรทาง"/>
      <sheetName val="อ้างอิง"/>
      <sheetName val="เอกสารหมายเลข 3 (1)"/>
      <sheetName val="2 (3)"/>
      <sheetName val="8"/>
      <sheetName val="คำนำ"/>
      <sheetName val="หัวเรื่อง"/>
      <sheetName val="ปก"/>
      <sheetName val="เอกสารสัมพันธ์"/>
      <sheetName val="ขั้นตอ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1">
          <cell r="J11">
            <v>1.0783</v>
          </cell>
        </row>
        <row r="31">
          <cell r="J31">
            <v>1.1619999999999999</v>
          </cell>
        </row>
      </sheetData>
      <sheetData sheetId="7" refreshError="1">
        <row r="512">
          <cell r="Q512">
            <v>9429.1967999999997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(ของเรา)"/>
      <sheetName val="ราคาเบื้องต้น"/>
      <sheetName val="เวลาทำการ"/>
      <sheetName val="10 ข้อมูลวัสดุ-ค่าดำเนิน (2)"/>
      <sheetName val="ระยะขนส่ง"/>
      <sheetName val="11 ข้อมูลงานCon"/>
      <sheetName val="12 ข้อมูลงานไม้แบบ"/>
      <sheetName val="หมายเหตุ"/>
      <sheetName val="ประชาสัมพันธ์"/>
      <sheetName val="8 ข้อมูลเบื้องต้น"/>
      <sheetName val="1"/>
      <sheetName val="2"/>
      <sheetName val="3"/>
      <sheetName val="4"/>
      <sheetName val="44 (2)"/>
      <sheetName val="5"/>
      <sheetName val="6 "/>
      <sheetName val="48"/>
      <sheetName val="51"/>
      <sheetName val="53.2"/>
      <sheetName val="48 (3)"/>
      <sheetName val="62 (3)"/>
      <sheetName val="64 (3)"/>
      <sheetName val="62 (4)"/>
      <sheetName val="64 (4)"/>
      <sheetName val="66"/>
      <sheetName val="71"/>
      <sheetName val="68"/>
      <sheetName val="72 (2)"/>
      <sheetName val="73"/>
      <sheetName val="113"/>
      <sheetName val="113 (2)"/>
      <sheetName val="114 (2)"/>
      <sheetName val="114"/>
      <sheetName val="115"/>
      <sheetName val="115 (2)"/>
      <sheetName val="115 (3)"/>
      <sheetName val="116 (2)"/>
      <sheetName val="128"/>
      <sheetName val="148"/>
      <sheetName val="150"/>
      <sheetName val="151"/>
      <sheetName val="152"/>
      <sheetName val="171"/>
      <sheetName val="174 (2)"/>
      <sheetName val="172"/>
      <sheetName val="178"/>
      <sheetName val="180"/>
      <sheetName val="183"/>
      <sheetName val="185"/>
      <sheetName val="FACTOR F"/>
      <sheetName val="ราคากลาง"/>
      <sheetName val="62"/>
      <sheetName val="64"/>
      <sheetName val="62 (2)"/>
      <sheetName val="64 (2)"/>
      <sheetName val="29"/>
      <sheetName val="44"/>
      <sheetName val="77"/>
      <sheetName val="128 (2)"/>
      <sheetName val="81"/>
      <sheetName val="91"/>
      <sheetName val="116"/>
      <sheetName val="120"/>
      <sheetName val="129"/>
      <sheetName val="130"/>
      <sheetName val="135 (2)"/>
      <sheetName val="137"/>
      <sheetName val="139"/>
      <sheetName val="182"/>
      <sheetName val="146"/>
      <sheetName val="153"/>
      <sheetName val="154"/>
      <sheetName val="159"/>
      <sheetName val="160"/>
      <sheetName val="173"/>
      <sheetName val="181"/>
      <sheetName val="184"/>
      <sheetName val="187"/>
      <sheetName val="48 (2)"/>
      <sheetName val="ราคากลางหักค่าควบคุมงาน"/>
      <sheetName val="ใบเสนอราคา"/>
      <sheetName val="ราคากลางหลังปรับลด"/>
      <sheetName val="6"/>
      <sheetName val="5.16.1 Overpass 11+952.950"/>
      <sheetName val="5.1.14 SONIC LOGGING TEST"/>
      <sheetName val="5.1.15 DRILLING MONITORING"/>
      <sheetName val="6.4.7 NOISE BARRIER (รอ)"/>
      <sheetName val="B.O.Q"/>
      <sheetName val="data"/>
      <sheetName val="5-2"/>
      <sheetName val="รายชื่อสะพาน"/>
      <sheetName val="ค่าดำเนินการ+ค่าเสื่อมราคา"/>
      <sheetName val="pl"/>
      <sheetName val="ตัดแบ่งกม.ส่งพี่หนุ่ม"/>
      <sheetName val="หา FACTOR F"/>
      <sheetName val="unitcost"/>
      <sheetName val="boq"/>
      <sheetName val="หมวด 6(2)"/>
      <sheetName val="หมวด 2"/>
      <sheetName val="10_ข้อมูลวัสดุ-ค่าดำเนิน_(2)"/>
      <sheetName val="11_ข้อมูลงานCon"/>
      <sheetName val="12_ข้อมูลงานไม้แบบ"/>
      <sheetName val="8_ข้อมูลเบื้องต้น"/>
      <sheetName val="44_(2)"/>
      <sheetName val="6_"/>
      <sheetName val="53_2"/>
      <sheetName val="48_(3)"/>
      <sheetName val="62_(3)"/>
      <sheetName val="64_(3)"/>
      <sheetName val="62_(4)"/>
      <sheetName val="64_(4)"/>
      <sheetName val="72_(2)"/>
      <sheetName val="113_(2)"/>
      <sheetName val="114_(2)"/>
      <sheetName val="115_(2)"/>
      <sheetName val="115_(3)"/>
      <sheetName val="116_(2)"/>
      <sheetName val="174_(2)"/>
      <sheetName val="FACTOR_F"/>
      <sheetName val="62_(2)"/>
      <sheetName val="64_(2)"/>
      <sheetName val="128_(2)"/>
      <sheetName val="135_(2)"/>
      <sheetName val="48_(2)"/>
      <sheetName val="หา_FACTOR_F"/>
      <sheetName val="ตัดแบ่งกม_ส่งพี่หนุ่ม"/>
      <sheetName val="10_ข้อมูลวัสดุ-ค่าดำเนิน_(2)1"/>
      <sheetName val="11_ข้อมูลงานCon1"/>
      <sheetName val="12_ข้อมูลงานไม้แบบ1"/>
      <sheetName val="8_ข้อมูลเบื้องต้น1"/>
      <sheetName val="44_(2)1"/>
      <sheetName val="6_1"/>
      <sheetName val="53_21"/>
      <sheetName val="48_(3)1"/>
      <sheetName val="62_(3)1"/>
      <sheetName val="64_(3)1"/>
      <sheetName val="62_(4)1"/>
      <sheetName val="64_(4)1"/>
      <sheetName val="72_(2)1"/>
      <sheetName val="113_(2)1"/>
      <sheetName val="114_(2)1"/>
      <sheetName val="115_(2)1"/>
      <sheetName val="115_(3)1"/>
      <sheetName val="116_(2)1"/>
      <sheetName val="174_(2)1"/>
      <sheetName val="FACTOR_F1"/>
      <sheetName val="62_(2)1"/>
      <sheetName val="64_(2)1"/>
      <sheetName val="128_(2)1"/>
      <sheetName val="135_(2)1"/>
      <sheetName val="48_(2)1"/>
      <sheetName val="หา_FACTOR_F1"/>
      <sheetName val="ตัดแบ่งกม_ส่งพี่หนุ่ม1"/>
    </sheetNames>
    <sheetDataSet>
      <sheetData sheetId="0" refreshError="1">
        <row r="26">
          <cell r="G26">
            <v>1.17123048</v>
          </cell>
        </row>
        <row r="27">
          <cell r="G27">
            <v>1.2416378400000001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 refreshError="1"/>
      <sheetData sheetId="126" refreshError="1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การแก้ไข"/>
      <sheetName val="boq+%เผื่อ"/>
      <sheetName val="INPUT"/>
      <sheetName val="สรุปราคาตามรายการ"/>
      <sheetName val="สารบัญ"/>
      <sheetName val="กั้นหน้า"/>
      <sheetName val="ปร5 (eps)"/>
      <sheetName val="ปร4"/>
      <sheetName val="แก้ไข2ราคาVMS&amp;CCTV"/>
      <sheetName val="งานทั่วไป1"/>
      <sheetName val="อาคารควบคุม"/>
      <sheetName val="ดับเพลิง+อาคาร+jet fan"/>
      <sheetName val="ราคาต่อหน่วย2-9"/>
      <sheetName val="ราคาต่อหน่วย7+10"/>
      <sheetName val="ราคาวัสดุ"/>
      <sheetName val="ตารางขนส่ง(1)"/>
      <sheetName val="คชจ.มาตรฐานความปลอดภัย"/>
      <sheetName val="หา FACTORF"/>
      <sheetName val="ตารางFACTOR Fสะพาน"/>
      <sheetName val="ตารางFACTOR Fทาง"/>
      <sheetName val="สะพานลอย"/>
      <sheetName val="โครงป้าย VMS"/>
      <sheetName val="ราคาไฟHV,MDB,Generator"/>
      <sheetName val="ราคาไฟจราจรทล.พ้ทยา"/>
      <sheetName val="แก้ไขราคาVMS&amp;CCTV"/>
      <sheetName val="ราคากากบาท"/>
      <sheetName val="ราคาGEN GWY"/>
      <sheetName val="ราคาต่อหน่วย11.1-2"/>
      <sheetName val="ปร4.1"/>
      <sheetName val="กราฟทำงาน"/>
      <sheetName val="Worktime"/>
      <sheetName val="OHCทาง"/>
      <sheetName val="OHCโครงสร้าง"/>
      <sheetName val="อัตราทำงาน"/>
      <sheetName val="Factor ดิน"/>
      <sheetName val="ตารางขนส่ง (2)"/>
      <sheetName val="อ้างอิง"/>
      <sheetName val="ราคาต่อหน่วย12"/>
      <sheetName val="Bid_1"/>
      <sheetName val="Bid_2"/>
    </sheetNames>
    <sheetDataSet>
      <sheetData sheetId="0" refreshError="1"/>
      <sheetData sheetId="1" refreshError="1"/>
      <sheetData sheetId="2">
        <row r="7">
          <cell r="G7" t="str">
            <v>29.00-29.99</v>
          </cell>
        </row>
      </sheetData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1114">
          <cell r="Q1114">
            <v>2298.35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การ"/>
      <sheetName val="8 ข้อมูลเบื้องต้น"/>
      <sheetName val="10 ข้อมูลวัสดุ-ค่าดำเนิน"/>
      <sheetName val="11 ข้อมูลงานCon"/>
      <sheetName val="12 ข้อมูลงานไม้แบบ"/>
      <sheetName val="39"/>
      <sheetName val="40"/>
      <sheetName val="42.1"/>
      <sheetName val="42.2"/>
      <sheetName val="43"/>
      <sheetName val="44"/>
      <sheetName val="45.1"/>
      <sheetName val="45.2"/>
      <sheetName val="47.2 "/>
      <sheetName val="51"/>
      <sheetName val="53.1"/>
      <sheetName val="53.2"/>
      <sheetName val="64 (7)"/>
      <sheetName val="66"/>
      <sheetName val="71"/>
      <sheetName val="71 (2)"/>
      <sheetName val="71 (3)"/>
      <sheetName val="72"/>
      <sheetName val="116 (2)"/>
      <sheetName val="130"/>
      <sheetName val="135"/>
      <sheetName val="146"/>
      <sheetName val="148"/>
      <sheetName val="149"/>
      <sheetName val="150"/>
      <sheetName val="152"/>
      <sheetName val="172"/>
      <sheetName val="172.1"/>
      <sheetName val="173"/>
      <sheetName val="180"/>
      <sheetName val="181"/>
      <sheetName val="183"/>
      <sheetName val="183.1"/>
      <sheetName val="184"/>
      <sheetName val="189"/>
      <sheetName val="62 (7)"/>
      <sheetName val="62 (7-1)"/>
      <sheetName val="26"/>
      <sheetName val="31"/>
      <sheetName val="32"/>
      <sheetName val="นั่งร้าน"/>
      <sheetName val="สะพาน"/>
    </sheetNames>
    <sheetDataSet>
      <sheetData sheetId="0" refreshError="1"/>
      <sheetData sheetId="1" refreshError="1"/>
      <sheetData sheetId="2" refreshError="1">
        <row r="15">
          <cell r="X15">
            <v>23831.83</v>
          </cell>
        </row>
        <row r="19">
          <cell r="X19">
            <v>28.75</v>
          </cell>
        </row>
      </sheetData>
      <sheetData sheetId="3" refreshError="1">
        <row r="30">
          <cell r="AB30">
            <v>182.41</v>
          </cell>
        </row>
      </sheetData>
      <sheetData sheetId="4" refreshError="1">
        <row r="29">
          <cell r="W29">
            <v>112.29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5"/>
      <sheetName val="ปร4"/>
      <sheetName val="ปร4.1"/>
      <sheetName val="ที่จอดรถและถนนในจุดพักรถ"/>
      <sheetName val="อาคารจุดพักรถ"/>
      <sheetName val="โครงสร้างศาลาพักคอย"/>
      <sheetName val="งานสถาปัตยกรรม"/>
      <sheetName val="งานทางเท้าและภูมิสถาปัตยกรรม"/>
      <sheetName val="ไฟฟ้าอาคารย่อย"/>
      <sheetName val="ไฟฟ้าผังบริเวณจุดพักรถ"/>
      <sheetName val="ระบบระบายน้ำผังบริจุดพักรถชมวิว"/>
      <sheetName val="backup"/>
      <sheetName val="สุนทรภู่"/>
      <sheetName val="แหลมสน"/>
      <sheetName val="ประแสร์"/>
      <sheetName val="พังราด"/>
      <sheetName val="หาดค้งวิมาน"/>
      <sheetName val="สนามไชย"/>
      <sheetName val="จ้าวหลาว"/>
      <sheetName val="เฉลิมพระเกียรติ"/>
      <sheetName val="แหลมสิงห์"/>
      <sheetName val="บางชัน"/>
      <sheetName val="ปรับปรุงสะพานพังราด"/>
      <sheetName val="ปรับปรุงสะพานเฉลิมฯ"/>
      <sheetName val="Ripra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72">
          <cell r="K72">
            <v>40</v>
          </cell>
        </row>
        <row r="77">
          <cell r="K77">
            <v>85</v>
          </cell>
        </row>
        <row r="88">
          <cell r="K88">
            <v>340</v>
          </cell>
        </row>
        <row r="93">
          <cell r="K93">
            <v>590</v>
          </cell>
        </row>
        <row r="98">
          <cell r="K98">
            <v>856</v>
          </cell>
        </row>
        <row r="103">
          <cell r="K103">
            <v>1810</v>
          </cell>
        </row>
        <row r="108">
          <cell r="K108">
            <v>170</v>
          </cell>
        </row>
        <row r="113">
          <cell r="K113">
            <v>3364</v>
          </cell>
        </row>
        <row r="118">
          <cell r="K118">
            <v>2230</v>
          </cell>
        </row>
        <row r="123">
          <cell r="K123">
            <v>1418</v>
          </cell>
        </row>
        <row r="128">
          <cell r="K128">
            <v>8430</v>
          </cell>
        </row>
        <row r="147">
          <cell r="K147">
            <v>48052</v>
          </cell>
        </row>
        <row r="164">
          <cell r="K164">
            <v>90000</v>
          </cell>
        </row>
        <row r="171">
          <cell r="K171">
            <v>37</v>
          </cell>
        </row>
        <row r="176">
          <cell r="K176">
            <v>56</v>
          </cell>
        </row>
        <row r="181">
          <cell r="K181">
            <v>106</v>
          </cell>
        </row>
        <row r="186">
          <cell r="K186">
            <v>172</v>
          </cell>
        </row>
        <row r="206">
          <cell r="K206">
            <v>9849</v>
          </cell>
        </row>
        <row r="211">
          <cell r="K211">
            <v>345</v>
          </cell>
        </row>
        <row r="217">
          <cell r="K217">
            <v>440</v>
          </cell>
        </row>
        <row r="222">
          <cell r="K222">
            <v>605</v>
          </cell>
        </row>
        <row r="228">
          <cell r="K228">
            <v>770</v>
          </cell>
        </row>
        <row r="233">
          <cell r="K233">
            <v>1035</v>
          </cell>
        </row>
        <row r="238">
          <cell r="K238">
            <v>1240</v>
          </cell>
        </row>
        <row r="247">
          <cell r="K247">
            <v>32513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"/>
      <sheetName val="INPUT"/>
      <sheetName val="สารบัญ"/>
      <sheetName val="ปะหน้า"/>
      <sheetName val="ปร5"/>
      <sheetName val="ปร4"/>
      <sheetName val="ปร4.1"/>
      <sheetName val="หา FACTOR F"/>
      <sheetName val="unitcost"/>
      <sheetName val="กราฟทำงาน"/>
      <sheetName val="Worktime"/>
      <sheetName val="อัตราทำงาน"/>
      <sheetName val="sorce"/>
      <sheetName val="ค่าเครื่องจักร"/>
      <sheetName val="ค่าขนส่ง(กรอก)"/>
      <sheetName val="ตารางขนส่ง"/>
      <sheetName val="สรุปOHCทาง"/>
      <sheetName val="สรุปOHCโครงสร้าง"/>
      <sheetName val="Factor ดิน"/>
      <sheetName val="สรุปค่าเครื่องจักร+อะไหล่สึกหรอ"/>
      <sheetName val="เริ่มต้น"/>
      <sheetName val="บทที่1"/>
      <sheetName val="DetailOHCโครงสร้าง"/>
      <sheetName val="วิธีคิดค่าขนส่ง"/>
      <sheetName val="Detailค่าเครื่องจักร"/>
      <sheetName val="บทที่3"/>
      <sheetName val="บทที่3(2)"/>
      <sheetName val="บทที่2(3)"/>
      <sheetName val="DetailOHCทาง"/>
      <sheetName val="จัดเครื่องจักรทาง"/>
      <sheetName val="ตารางFACTOR Fทาง"/>
      <sheetName val="ตารางFACTOR Fสะพาน"/>
      <sheetName val="อ้างอิง"/>
      <sheetName val="เอกสารหมายเลข 3 (1)"/>
      <sheetName val="2 (3)"/>
      <sheetName val="8"/>
      <sheetName val="คำนำ"/>
      <sheetName val="หัวเรื่อง"/>
      <sheetName val="ปก"/>
      <sheetName val="เอกสารสัมพันธ์"/>
      <sheetName val="ขั้นตอ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1">
          <cell r="J11">
            <v>1.07</v>
          </cell>
        </row>
        <row r="21">
          <cell r="J21">
            <v>1.1397999999999999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5">
          <cell r="C5">
            <v>1</v>
          </cell>
          <cell r="D5" t="e">
            <v>#REF!</v>
          </cell>
          <cell r="F5" t="e">
            <v>#REF!</v>
          </cell>
          <cell r="H5">
            <v>7.4</v>
          </cell>
          <cell r="J5">
            <v>5.29</v>
          </cell>
          <cell r="L5" t="e">
            <v>#REF!</v>
          </cell>
          <cell r="N5" t="e">
            <v>#REF!</v>
          </cell>
        </row>
        <row r="6">
          <cell r="C6">
            <v>2</v>
          </cell>
          <cell r="D6" t="e">
            <v>#REF!</v>
          </cell>
          <cell r="F6" t="e">
            <v>#REF!</v>
          </cell>
          <cell r="H6">
            <v>9.65</v>
          </cell>
          <cell r="J6">
            <v>6.89</v>
          </cell>
          <cell r="L6" t="e">
            <v>#REF!</v>
          </cell>
          <cell r="N6" t="e">
            <v>#REF!</v>
          </cell>
        </row>
        <row r="7">
          <cell r="C7">
            <v>3</v>
          </cell>
          <cell r="D7" t="e">
            <v>#REF!</v>
          </cell>
          <cell r="F7" t="e">
            <v>#REF!</v>
          </cell>
          <cell r="H7">
            <v>11.89</v>
          </cell>
          <cell r="J7">
            <v>8.49</v>
          </cell>
          <cell r="L7" t="e">
            <v>#REF!</v>
          </cell>
          <cell r="N7" t="e">
            <v>#REF!</v>
          </cell>
        </row>
        <row r="8">
          <cell r="C8">
            <v>4</v>
          </cell>
          <cell r="D8" t="e">
            <v>#REF!</v>
          </cell>
          <cell r="F8" t="e">
            <v>#REF!</v>
          </cell>
          <cell r="H8">
            <v>14.14</v>
          </cell>
          <cell r="J8">
            <v>10.1</v>
          </cell>
          <cell r="L8" t="e">
            <v>#REF!</v>
          </cell>
          <cell r="N8" t="e">
            <v>#REF!</v>
          </cell>
        </row>
        <row r="9">
          <cell r="C9">
            <v>5</v>
          </cell>
          <cell r="D9" t="e">
            <v>#REF!</v>
          </cell>
          <cell r="F9" t="e">
            <v>#REF!</v>
          </cell>
          <cell r="H9">
            <v>16.39</v>
          </cell>
          <cell r="J9">
            <v>11.71</v>
          </cell>
          <cell r="L9" t="e">
            <v>#REF!</v>
          </cell>
          <cell r="N9" t="e">
            <v>#REF!</v>
          </cell>
        </row>
        <row r="10">
          <cell r="C10">
            <v>6</v>
          </cell>
          <cell r="D10" t="e">
            <v>#REF!</v>
          </cell>
          <cell r="F10" t="e">
            <v>#REF!</v>
          </cell>
          <cell r="H10">
            <v>18.63</v>
          </cell>
          <cell r="J10">
            <v>13.31</v>
          </cell>
          <cell r="L10" t="e">
            <v>#REF!</v>
          </cell>
          <cell r="N10" t="e">
            <v>#REF!</v>
          </cell>
        </row>
        <row r="11">
          <cell r="C11">
            <v>7</v>
          </cell>
          <cell r="D11" t="e">
            <v>#REF!</v>
          </cell>
          <cell r="F11" t="e">
            <v>#REF!</v>
          </cell>
          <cell r="H11">
            <v>20.88</v>
          </cell>
          <cell r="J11">
            <v>14.91</v>
          </cell>
          <cell r="L11" t="e">
            <v>#REF!</v>
          </cell>
          <cell r="N11" t="e">
            <v>#REF!</v>
          </cell>
        </row>
        <row r="12">
          <cell r="C12">
            <v>8</v>
          </cell>
          <cell r="D12" t="e">
            <v>#REF!</v>
          </cell>
          <cell r="F12" t="e">
            <v>#REF!</v>
          </cell>
          <cell r="H12">
            <v>23.32</v>
          </cell>
          <cell r="J12">
            <v>16.66</v>
          </cell>
          <cell r="L12" t="e">
            <v>#REF!</v>
          </cell>
          <cell r="N12" t="e">
            <v>#REF!</v>
          </cell>
        </row>
        <row r="13">
          <cell r="C13">
            <v>9</v>
          </cell>
          <cell r="D13" t="e">
            <v>#REF!</v>
          </cell>
          <cell r="F13" t="e">
            <v>#REF!</v>
          </cell>
          <cell r="H13">
            <v>26.11</v>
          </cell>
          <cell r="J13">
            <v>18.649999999999999</v>
          </cell>
          <cell r="L13" t="e">
            <v>#REF!</v>
          </cell>
          <cell r="N13" t="e">
            <v>#REF!</v>
          </cell>
        </row>
        <row r="14">
          <cell r="C14">
            <v>10</v>
          </cell>
          <cell r="D14" t="e">
            <v>#REF!</v>
          </cell>
          <cell r="F14" t="e">
            <v>#REF!</v>
          </cell>
          <cell r="H14">
            <v>28.9</v>
          </cell>
          <cell r="J14">
            <v>20.64</v>
          </cell>
          <cell r="L14" t="e">
            <v>#REF!</v>
          </cell>
          <cell r="N14" t="e">
            <v>#REF!</v>
          </cell>
        </row>
        <row r="15">
          <cell r="C15">
            <v>11</v>
          </cell>
          <cell r="D15" t="e">
            <v>#REF!</v>
          </cell>
          <cell r="F15" t="e">
            <v>#REF!</v>
          </cell>
          <cell r="H15">
            <v>31.68</v>
          </cell>
          <cell r="J15">
            <v>22.63</v>
          </cell>
          <cell r="L15" t="e">
            <v>#REF!</v>
          </cell>
          <cell r="N15" t="e">
            <v>#REF!</v>
          </cell>
        </row>
        <row r="16">
          <cell r="C16">
            <v>12</v>
          </cell>
          <cell r="D16" t="e">
            <v>#REF!</v>
          </cell>
          <cell r="F16" t="e">
            <v>#REF!</v>
          </cell>
          <cell r="H16">
            <v>34.47</v>
          </cell>
          <cell r="J16">
            <v>24.62</v>
          </cell>
          <cell r="L16" t="e">
            <v>#REF!</v>
          </cell>
          <cell r="N16" t="e">
            <v>#REF!</v>
          </cell>
        </row>
        <row r="17">
          <cell r="C17">
            <v>13</v>
          </cell>
          <cell r="D17" t="e">
            <v>#REF!</v>
          </cell>
          <cell r="F17" t="e">
            <v>#REF!</v>
          </cell>
          <cell r="H17">
            <v>37.26</v>
          </cell>
          <cell r="J17">
            <v>26.61</v>
          </cell>
          <cell r="L17" t="e">
            <v>#REF!</v>
          </cell>
          <cell r="N17" t="e">
            <v>#REF!</v>
          </cell>
        </row>
        <row r="18">
          <cell r="C18">
            <v>14</v>
          </cell>
          <cell r="D18" t="e">
            <v>#REF!</v>
          </cell>
          <cell r="F18" t="e">
            <v>#REF!</v>
          </cell>
          <cell r="H18">
            <v>40.04</v>
          </cell>
          <cell r="J18">
            <v>28.6</v>
          </cell>
          <cell r="L18" t="e">
            <v>#REF!</v>
          </cell>
          <cell r="N18" t="e">
            <v>#REF!</v>
          </cell>
        </row>
        <row r="19">
          <cell r="C19">
            <v>15</v>
          </cell>
          <cell r="D19" t="e">
            <v>#REF!</v>
          </cell>
          <cell r="F19" t="e">
            <v>#REF!</v>
          </cell>
          <cell r="H19">
            <v>42.83</v>
          </cell>
          <cell r="J19">
            <v>30.59</v>
          </cell>
          <cell r="L19" t="e">
            <v>#REF!</v>
          </cell>
          <cell r="N19" t="e">
            <v>#REF!</v>
          </cell>
        </row>
        <row r="20">
          <cell r="C20">
            <v>16</v>
          </cell>
          <cell r="D20" t="e">
            <v>#REF!</v>
          </cell>
          <cell r="F20" t="e">
            <v>#REF!</v>
          </cell>
          <cell r="H20">
            <v>45.62</v>
          </cell>
          <cell r="J20">
            <v>32.590000000000003</v>
          </cell>
          <cell r="L20" t="e">
            <v>#REF!</v>
          </cell>
          <cell r="N20" t="e">
            <v>#REF!</v>
          </cell>
        </row>
        <row r="21">
          <cell r="C21">
            <v>17</v>
          </cell>
          <cell r="D21" t="e">
            <v>#REF!</v>
          </cell>
          <cell r="F21" t="e">
            <v>#REF!</v>
          </cell>
          <cell r="H21">
            <v>48.4</v>
          </cell>
          <cell r="J21">
            <v>34.57</v>
          </cell>
          <cell r="L21" t="e">
            <v>#REF!</v>
          </cell>
          <cell r="N21" t="e">
            <v>#REF!</v>
          </cell>
        </row>
        <row r="22">
          <cell r="C22">
            <v>18</v>
          </cell>
          <cell r="D22" t="e">
            <v>#REF!</v>
          </cell>
          <cell r="F22" t="e">
            <v>#REF!</v>
          </cell>
          <cell r="H22">
            <v>51.19</v>
          </cell>
          <cell r="J22">
            <v>36.56</v>
          </cell>
          <cell r="L22" t="e">
            <v>#REF!</v>
          </cell>
          <cell r="N22" t="e">
            <v>#REF!</v>
          </cell>
        </row>
        <row r="23">
          <cell r="C23">
            <v>19</v>
          </cell>
          <cell r="D23" t="e">
            <v>#REF!</v>
          </cell>
          <cell r="F23" t="e">
            <v>#REF!</v>
          </cell>
          <cell r="H23">
            <v>53.98</v>
          </cell>
          <cell r="J23">
            <v>38.56</v>
          </cell>
          <cell r="L23" t="e">
            <v>#REF!</v>
          </cell>
          <cell r="N23" t="e">
            <v>#REF!</v>
          </cell>
        </row>
        <row r="24">
          <cell r="C24">
            <v>20</v>
          </cell>
          <cell r="D24" t="e">
            <v>#REF!</v>
          </cell>
          <cell r="F24" t="e">
            <v>#REF!</v>
          </cell>
          <cell r="H24">
            <v>56.77</v>
          </cell>
          <cell r="J24">
            <v>40.549999999999997</v>
          </cell>
          <cell r="L24" t="e">
            <v>#REF!</v>
          </cell>
          <cell r="N24" t="e">
            <v>#REF!</v>
          </cell>
        </row>
        <row r="25">
          <cell r="C25">
            <v>21</v>
          </cell>
          <cell r="D25" t="e">
            <v>#REF!</v>
          </cell>
          <cell r="F25" t="e">
            <v>#REF!</v>
          </cell>
          <cell r="H25">
            <v>59.55</v>
          </cell>
          <cell r="J25">
            <v>42.54</v>
          </cell>
          <cell r="L25" t="e">
            <v>#REF!</v>
          </cell>
          <cell r="N25" t="e">
            <v>#REF!</v>
          </cell>
        </row>
        <row r="26">
          <cell r="C26">
            <v>22</v>
          </cell>
          <cell r="D26" t="e">
            <v>#REF!</v>
          </cell>
          <cell r="F26" t="e">
            <v>#REF!</v>
          </cell>
          <cell r="H26">
            <v>62.34</v>
          </cell>
          <cell r="J26">
            <v>44.53</v>
          </cell>
          <cell r="L26" t="e">
            <v>#REF!</v>
          </cell>
          <cell r="N26" t="e">
            <v>#REF!</v>
          </cell>
        </row>
        <row r="27">
          <cell r="C27">
            <v>23</v>
          </cell>
          <cell r="D27" t="e">
            <v>#REF!</v>
          </cell>
          <cell r="F27" t="e">
            <v>#REF!</v>
          </cell>
          <cell r="H27">
            <v>65.12</v>
          </cell>
          <cell r="J27">
            <v>46.51</v>
          </cell>
          <cell r="L27" t="e">
            <v>#REF!</v>
          </cell>
          <cell r="N27" t="e">
            <v>#REF!</v>
          </cell>
        </row>
        <row r="28">
          <cell r="C28">
            <v>24</v>
          </cell>
          <cell r="D28" t="e">
            <v>#REF!</v>
          </cell>
          <cell r="F28" t="e">
            <v>#REF!</v>
          </cell>
          <cell r="H28">
            <v>67.91</v>
          </cell>
          <cell r="J28">
            <v>48.51</v>
          </cell>
          <cell r="L28" t="e">
            <v>#REF!</v>
          </cell>
          <cell r="N28" t="e">
            <v>#REF!</v>
          </cell>
        </row>
        <row r="29">
          <cell r="C29">
            <v>25</v>
          </cell>
          <cell r="D29" t="e">
            <v>#REF!</v>
          </cell>
          <cell r="F29" t="e">
            <v>#REF!</v>
          </cell>
          <cell r="H29">
            <v>70.7</v>
          </cell>
          <cell r="J29">
            <v>50.5</v>
          </cell>
          <cell r="L29" t="e">
            <v>#REF!</v>
          </cell>
          <cell r="N29" t="e">
            <v>#REF!</v>
          </cell>
        </row>
        <row r="30">
          <cell r="C30">
            <v>26</v>
          </cell>
          <cell r="D30" t="e">
            <v>#REF!</v>
          </cell>
          <cell r="F30" t="e">
            <v>#REF!</v>
          </cell>
          <cell r="H30">
            <v>73.489999999999995</v>
          </cell>
          <cell r="J30">
            <v>52.49</v>
          </cell>
          <cell r="L30" t="e">
            <v>#REF!</v>
          </cell>
          <cell r="N30" t="e">
            <v>#REF!</v>
          </cell>
        </row>
        <row r="31">
          <cell r="C31">
            <v>27</v>
          </cell>
          <cell r="D31" t="e">
            <v>#REF!</v>
          </cell>
          <cell r="F31" t="e">
            <v>#REF!</v>
          </cell>
          <cell r="H31">
            <v>76.28</v>
          </cell>
          <cell r="J31">
            <v>54.49</v>
          </cell>
          <cell r="L31" t="e">
            <v>#REF!</v>
          </cell>
          <cell r="N31" t="e">
            <v>#REF!</v>
          </cell>
        </row>
        <row r="32">
          <cell r="C32">
            <v>28</v>
          </cell>
          <cell r="D32" t="e">
            <v>#REF!</v>
          </cell>
          <cell r="F32" t="e">
            <v>#REF!</v>
          </cell>
          <cell r="H32">
            <v>79.06</v>
          </cell>
          <cell r="J32">
            <v>56.47</v>
          </cell>
          <cell r="L32" t="e">
            <v>#REF!</v>
          </cell>
          <cell r="N32" t="e">
            <v>#REF!</v>
          </cell>
        </row>
        <row r="33">
          <cell r="C33">
            <v>29</v>
          </cell>
          <cell r="D33" t="e">
            <v>#REF!</v>
          </cell>
          <cell r="F33" t="e">
            <v>#REF!</v>
          </cell>
          <cell r="H33">
            <v>81.84</v>
          </cell>
          <cell r="J33">
            <v>58.46</v>
          </cell>
          <cell r="L33" t="e">
            <v>#REF!</v>
          </cell>
          <cell r="N33" t="e">
            <v>#REF!</v>
          </cell>
        </row>
        <row r="34">
          <cell r="C34">
            <v>30</v>
          </cell>
          <cell r="D34" t="e">
            <v>#REF!</v>
          </cell>
          <cell r="F34" t="e">
            <v>#REF!</v>
          </cell>
          <cell r="H34">
            <v>84.64</v>
          </cell>
          <cell r="J34">
            <v>60.46</v>
          </cell>
          <cell r="L34" t="e">
            <v>#REF!</v>
          </cell>
          <cell r="N34" t="e">
            <v>#REF!</v>
          </cell>
        </row>
        <row r="35">
          <cell r="C35">
            <v>31</v>
          </cell>
          <cell r="D35" t="e">
            <v>#REF!</v>
          </cell>
          <cell r="F35" t="e">
            <v>#REF!</v>
          </cell>
          <cell r="H35">
            <v>87.41</v>
          </cell>
          <cell r="J35">
            <v>62.44</v>
          </cell>
          <cell r="L35" t="e">
            <v>#REF!</v>
          </cell>
          <cell r="N35" t="e">
            <v>#REF!</v>
          </cell>
        </row>
        <row r="36">
          <cell r="C36">
            <v>32</v>
          </cell>
          <cell r="D36" t="e">
            <v>#REF!</v>
          </cell>
          <cell r="F36" t="e">
            <v>#REF!</v>
          </cell>
          <cell r="H36">
            <v>90.21</v>
          </cell>
          <cell r="J36">
            <v>64.44</v>
          </cell>
          <cell r="L36" t="e">
            <v>#REF!</v>
          </cell>
          <cell r="N36" t="e">
            <v>#REF!</v>
          </cell>
        </row>
        <row r="37">
          <cell r="C37">
            <v>33</v>
          </cell>
          <cell r="D37" t="e">
            <v>#REF!</v>
          </cell>
          <cell r="F37" t="e">
            <v>#REF!</v>
          </cell>
          <cell r="H37">
            <v>93</v>
          </cell>
          <cell r="J37">
            <v>66.430000000000007</v>
          </cell>
          <cell r="L37" t="e">
            <v>#REF!</v>
          </cell>
          <cell r="N37" t="e">
            <v>#REF!</v>
          </cell>
        </row>
        <row r="38">
          <cell r="C38">
            <v>34</v>
          </cell>
          <cell r="D38" t="e">
            <v>#REF!</v>
          </cell>
          <cell r="F38" t="e">
            <v>#REF!</v>
          </cell>
          <cell r="H38">
            <v>95.79</v>
          </cell>
          <cell r="J38">
            <v>68.42</v>
          </cell>
          <cell r="L38" t="e">
            <v>#REF!</v>
          </cell>
          <cell r="N38" t="e">
            <v>#REF!</v>
          </cell>
        </row>
        <row r="39">
          <cell r="C39">
            <v>35</v>
          </cell>
          <cell r="D39" t="e">
            <v>#REF!</v>
          </cell>
          <cell r="F39" t="e">
            <v>#REF!</v>
          </cell>
          <cell r="H39">
            <v>98.56</v>
          </cell>
          <cell r="J39">
            <v>70.400000000000006</v>
          </cell>
          <cell r="L39" t="e">
            <v>#REF!</v>
          </cell>
          <cell r="N39" t="e">
            <v>#REF!</v>
          </cell>
        </row>
        <row r="40">
          <cell r="C40">
            <v>36</v>
          </cell>
          <cell r="D40" t="e">
            <v>#REF!</v>
          </cell>
          <cell r="F40" t="e">
            <v>#REF!</v>
          </cell>
          <cell r="H40">
            <v>101.36</v>
          </cell>
          <cell r="J40">
            <v>72.400000000000006</v>
          </cell>
          <cell r="L40" t="e">
            <v>#REF!</v>
          </cell>
          <cell r="N40" t="e">
            <v>#REF!</v>
          </cell>
        </row>
        <row r="41">
          <cell r="C41">
            <v>37</v>
          </cell>
          <cell r="D41" t="e">
            <v>#REF!</v>
          </cell>
          <cell r="F41" t="e">
            <v>#REF!</v>
          </cell>
          <cell r="H41">
            <v>104.15</v>
          </cell>
          <cell r="J41">
            <v>74.39</v>
          </cell>
          <cell r="L41" t="e">
            <v>#REF!</v>
          </cell>
          <cell r="N41" t="e">
            <v>#REF!</v>
          </cell>
        </row>
        <row r="42">
          <cell r="C42">
            <v>38</v>
          </cell>
          <cell r="D42" t="e">
            <v>#REF!</v>
          </cell>
          <cell r="F42" t="e">
            <v>#REF!</v>
          </cell>
          <cell r="H42">
            <v>106.94</v>
          </cell>
          <cell r="J42">
            <v>76.39</v>
          </cell>
          <cell r="L42" t="e">
            <v>#REF!</v>
          </cell>
          <cell r="N42" t="e">
            <v>#REF!</v>
          </cell>
        </row>
        <row r="43">
          <cell r="C43">
            <v>39</v>
          </cell>
          <cell r="D43" t="e">
            <v>#REF!</v>
          </cell>
          <cell r="F43" t="e">
            <v>#REF!</v>
          </cell>
          <cell r="H43">
            <v>109.72</v>
          </cell>
          <cell r="J43">
            <v>78.37</v>
          </cell>
          <cell r="L43" t="e">
            <v>#REF!</v>
          </cell>
          <cell r="N43" t="e">
            <v>#REF!</v>
          </cell>
        </row>
        <row r="44">
          <cell r="C44">
            <v>40</v>
          </cell>
          <cell r="D44" t="e">
            <v>#REF!</v>
          </cell>
          <cell r="F44" t="e">
            <v>#REF!</v>
          </cell>
          <cell r="H44">
            <v>112.5</v>
          </cell>
          <cell r="J44">
            <v>80.36</v>
          </cell>
          <cell r="L44" t="e">
            <v>#REF!</v>
          </cell>
          <cell r="N44" t="e">
            <v>#REF!</v>
          </cell>
        </row>
        <row r="45">
          <cell r="C45">
            <v>41</v>
          </cell>
          <cell r="D45" t="e">
            <v>#REF!</v>
          </cell>
          <cell r="F45" t="e">
            <v>#REF!</v>
          </cell>
          <cell r="H45">
            <v>115.3</v>
          </cell>
          <cell r="J45">
            <v>82.36</v>
          </cell>
          <cell r="L45" t="e">
            <v>#REF!</v>
          </cell>
          <cell r="N45" t="e">
            <v>#REF!</v>
          </cell>
        </row>
        <row r="46">
          <cell r="C46">
            <v>42</v>
          </cell>
          <cell r="D46" t="e">
            <v>#REF!</v>
          </cell>
          <cell r="F46" t="e">
            <v>#REF!</v>
          </cell>
          <cell r="H46">
            <v>118.09</v>
          </cell>
          <cell r="J46">
            <v>84.35</v>
          </cell>
          <cell r="L46" t="e">
            <v>#REF!</v>
          </cell>
          <cell r="N46" t="e">
            <v>#REF!</v>
          </cell>
        </row>
        <row r="47">
          <cell r="C47">
            <v>43</v>
          </cell>
          <cell r="D47" t="e">
            <v>#REF!</v>
          </cell>
          <cell r="F47" t="e">
            <v>#REF!</v>
          </cell>
          <cell r="H47">
            <v>120.87</v>
          </cell>
          <cell r="J47">
            <v>86.34</v>
          </cell>
          <cell r="L47" t="e">
            <v>#REF!</v>
          </cell>
          <cell r="N47" t="e">
            <v>#REF!</v>
          </cell>
        </row>
        <row r="48">
          <cell r="C48">
            <v>44</v>
          </cell>
          <cell r="D48" t="e">
            <v>#REF!</v>
          </cell>
          <cell r="F48" t="e">
            <v>#REF!</v>
          </cell>
          <cell r="H48">
            <v>123.66</v>
          </cell>
          <cell r="J48">
            <v>88.33</v>
          </cell>
          <cell r="L48" t="e">
            <v>#REF!</v>
          </cell>
          <cell r="N48" t="e">
            <v>#REF!</v>
          </cell>
        </row>
        <row r="49">
          <cell r="C49">
            <v>45</v>
          </cell>
          <cell r="D49" t="e">
            <v>#REF!</v>
          </cell>
          <cell r="F49" t="e">
            <v>#REF!</v>
          </cell>
          <cell r="H49">
            <v>126.44</v>
          </cell>
          <cell r="J49">
            <v>90.31</v>
          </cell>
          <cell r="L49" t="e">
            <v>#REF!</v>
          </cell>
          <cell r="N49" t="e">
            <v>#REF!</v>
          </cell>
        </row>
        <row r="50">
          <cell r="C50">
            <v>46</v>
          </cell>
          <cell r="D50" t="e">
            <v>#REF!</v>
          </cell>
          <cell r="F50" t="e">
            <v>#REF!</v>
          </cell>
          <cell r="H50">
            <v>129.22999999999999</v>
          </cell>
          <cell r="J50">
            <v>92.31</v>
          </cell>
          <cell r="L50" t="e">
            <v>#REF!</v>
          </cell>
          <cell r="N50" t="e">
            <v>#REF!</v>
          </cell>
        </row>
        <row r="51">
          <cell r="C51">
            <v>47</v>
          </cell>
          <cell r="D51" t="e">
            <v>#REF!</v>
          </cell>
          <cell r="F51" t="e">
            <v>#REF!</v>
          </cell>
          <cell r="H51">
            <v>132.01</v>
          </cell>
          <cell r="J51">
            <v>94.29</v>
          </cell>
          <cell r="L51" t="e">
            <v>#REF!</v>
          </cell>
          <cell r="N51" t="e">
            <v>#REF!</v>
          </cell>
        </row>
        <row r="52">
          <cell r="C52">
            <v>48</v>
          </cell>
          <cell r="D52" t="e">
            <v>#REF!</v>
          </cell>
          <cell r="F52" t="e">
            <v>#REF!</v>
          </cell>
          <cell r="H52">
            <v>134.80000000000001</v>
          </cell>
          <cell r="J52">
            <v>96.29</v>
          </cell>
          <cell r="L52" t="e">
            <v>#REF!</v>
          </cell>
          <cell r="N52" t="e">
            <v>#REF!</v>
          </cell>
        </row>
        <row r="53">
          <cell r="C53">
            <v>49</v>
          </cell>
          <cell r="D53" t="e">
            <v>#REF!</v>
          </cell>
          <cell r="F53" t="e">
            <v>#REF!</v>
          </cell>
          <cell r="H53">
            <v>137.58000000000001</v>
          </cell>
          <cell r="J53">
            <v>98.27</v>
          </cell>
          <cell r="L53" t="e">
            <v>#REF!</v>
          </cell>
          <cell r="N53" t="e">
            <v>#REF!</v>
          </cell>
        </row>
        <row r="54">
          <cell r="C54">
            <v>50</v>
          </cell>
          <cell r="D54" t="e">
            <v>#REF!</v>
          </cell>
          <cell r="F54" t="e">
            <v>#REF!</v>
          </cell>
          <cell r="H54">
            <v>140.36000000000001</v>
          </cell>
          <cell r="J54">
            <v>100.26</v>
          </cell>
          <cell r="L54" t="e">
            <v>#REF!</v>
          </cell>
          <cell r="N54" t="e">
            <v>#REF!</v>
          </cell>
        </row>
        <row r="55">
          <cell r="C55">
            <v>51</v>
          </cell>
          <cell r="D55" t="e">
            <v>#REF!</v>
          </cell>
          <cell r="F55" t="e">
            <v>#REF!</v>
          </cell>
          <cell r="H55">
            <v>143.16</v>
          </cell>
          <cell r="J55">
            <v>102.26</v>
          </cell>
          <cell r="L55" t="e">
            <v>#REF!</v>
          </cell>
          <cell r="N55" t="e">
            <v>#REF!</v>
          </cell>
        </row>
        <row r="56">
          <cell r="C56">
            <v>52</v>
          </cell>
          <cell r="D56" t="e">
            <v>#REF!</v>
          </cell>
          <cell r="F56" t="e">
            <v>#REF!</v>
          </cell>
          <cell r="H56">
            <v>145.94</v>
          </cell>
          <cell r="J56">
            <v>104.24</v>
          </cell>
          <cell r="L56" t="e">
            <v>#REF!</v>
          </cell>
          <cell r="N56" t="e">
            <v>#REF!</v>
          </cell>
        </row>
        <row r="57">
          <cell r="C57">
            <v>53</v>
          </cell>
          <cell r="D57" t="e">
            <v>#REF!</v>
          </cell>
          <cell r="F57" t="e">
            <v>#REF!</v>
          </cell>
          <cell r="H57">
            <v>148.72999999999999</v>
          </cell>
          <cell r="J57">
            <v>106.24</v>
          </cell>
          <cell r="L57" t="e">
            <v>#REF!</v>
          </cell>
          <cell r="N57" t="e">
            <v>#REF!</v>
          </cell>
        </row>
        <row r="58">
          <cell r="C58">
            <v>54</v>
          </cell>
          <cell r="D58" t="e">
            <v>#REF!</v>
          </cell>
          <cell r="F58" t="e">
            <v>#REF!</v>
          </cell>
          <cell r="H58">
            <v>151.53</v>
          </cell>
          <cell r="J58">
            <v>108.24</v>
          </cell>
          <cell r="L58" t="e">
            <v>#REF!</v>
          </cell>
          <cell r="N58" t="e">
            <v>#REF!</v>
          </cell>
        </row>
        <row r="59">
          <cell r="C59">
            <v>55</v>
          </cell>
          <cell r="D59" t="e">
            <v>#REF!</v>
          </cell>
          <cell r="F59" t="e">
            <v>#REF!</v>
          </cell>
          <cell r="H59">
            <v>154.30000000000001</v>
          </cell>
          <cell r="J59">
            <v>110.21</v>
          </cell>
          <cell r="L59" t="e">
            <v>#REF!</v>
          </cell>
          <cell r="N59" t="e">
            <v>#REF!</v>
          </cell>
        </row>
        <row r="60">
          <cell r="C60">
            <v>56</v>
          </cell>
          <cell r="D60" t="e">
            <v>#REF!</v>
          </cell>
          <cell r="F60" t="e">
            <v>#REF!</v>
          </cell>
          <cell r="H60">
            <v>157.08000000000001</v>
          </cell>
          <cell r="J60">
            <v>112.2</v>
          </cell>
          <cell r="L60" t="e">
            <v>#REF!</v>
          </cell>
          <cell r="N60" t="e">
            <v>#REF!</v>
          </cell>
        </row>
        <row r="61">
          <cell r="C61">
            <v>57</v>
          </cell>
          <cell r="D61" t="e">
            <v>#REF!</v>
          </cell>
          <cell r="F61" t="e">
            <v>#REF!</v>
          </cell>
          <cell r="H61">
            <v>159.88</v>
          </cell>
          <cell r="J61">
            <v>114.2</v>
          </cell>
          <cell r="L61" t="e">
            <v>#REF!</v>
          </cell>
          <cell r="N61" t="e">
            <v>#REF!</v>
          </cell>
        </row>
        <row r="62">
          <cell r="C62">
            <v>58</v>
          </cell>
          <cell r="D62" t="e">
            <v>#REF!</v>
          </cell>
          <cell r="F62" t="e">
            <v>#REF!</v>
          </cell>
          <cell r="H62">
            <v>162.69</v>
          </cell>
          <cell r="J62">
            <v>116.21</v>
          </cell>
          <cell r="L62" t="e">
            <v>#REF!</v>
          </cell>
          <cell r="N62" t="e">
            <v>#REF!</v>
          </cell>
        </row>
        <row r="63">
          <cell r="C63">
            <v>59</v>
          </cell>
          <cell r="D63" t="e">
            <v>#REF!</v>
          </cell>
          <cell r="F63" t="e">
            <v>#REF!</v>
          </cell>
          <cell r="H63">
            <v>165.46</v>
          </cell>
          <cell r="J63">
            <v>118.19</v>
          </cell>
          <cell r="L63" t="e">
            <v>#REF!</v>
          </cell>
          <cell r="N63" t="e">
            <v>#REF!</v>
          </cell>
        </row>
        <row r="64">
          <cell r="C64">
            <v>60</v>
          </cell>
          <cell r="D64" t="e">
            <v>#REF!</v>
          </cell>
          <cell r="F64" t="e">
            <v>#REF!</v>
          </cell>
          <cell r="H64">
            <v>168.24</v>
          </cell>
          <cell r="J64">
            <v>120.17</v>
          </cell>
          <cell r="L64" t="e">
            <v>#REF!</v>
          </cell>
          <cell r="N64" t="e">
            <v>#REF!</v>
          </cell>
        </row>
        <row r="65">
          <cell r="C65">
            <v>61</v>
          </cell>
          <cell r="D65" t="e">
            <v>#REF!</v>
          </cell>
          <cell r="F65" t="e">
            <v>#REF!</v>
          </cell>
          <cell r="H65">
            <v>171.04</v>
          </cell>
          <cell r="J65">
            <v>122.17</v>
          </cell>
          <cell r="L65" t="e">
            <v>#REF!</v>
          </cell>
          <cell r="N65" t="e">
            <v>#REF!</v>
          </cell>
        </row>
        <row r="66">
          <cell r="C66">
            <v>62</v>
          </cell>
          <cell r="D66" t="e">
            <v>#REF!</v>
          </cell>
          <cell r="F66" t="e">
            <v>#REF!</v>
          </cell>
          <cell r="H66">
            <v>173.85</v>
          </cell>
          <cell r="J66">
            <v>124.18</v>
          </cell>
          <cell r="L66" t="e">
            <v>#REF!</v>
          </cell>
          <cell r="N66" t="e">
            <v>#REF!</v>
          </cell>
        </row>
        <row r="67">
          <cell r="C67">
            <v>63</v>
          </cell>
          <cell r="D67" t="e">
            <v>#REF!</v>
          </cell>
          <cell r="F67" t="e">
            <v>#REF!</v>
          </cell>
          <cell r="H67">
            <v>176.61</v>
          </cell>
          <cell r="J67">
            <v>126.15</v>
          </cell>
          <cell r="L67" t="e">
            <v>#REF!</v>
          </cell>
          <cell r="N67" t="e">
            <v>#REF!</v>
          </cell>
        </row>
        <row r="68">
          <cell r="C68">
            <v>64</v>
          </cell>
          <cell r="D68" t="e">
            <v>#REF!</v>
          </cell>
          <cell r="F68" t="e">
            <v>#REF!</v>
          </cell>
          <cell r="H68">
            <v>179.38</v>
          </cell>
          <cell r="J68">
            <v>128.13</v>
          </cell>
          <cell r="L68" t="e">
            <v>#REF!</v>
          </cell>
          <cell r="N68" t="e">
            <v>#REF!</v>
          </cell>
        </row>
        <row r="69">
          <cell r="C69">
            <v>65</v>
          </cell>
          <cell r="D69" t="e">
            <v>#REF!</v>
          </cell>
          <cell r="F69" t="e">
            <v>#REF!</v>
          </cell>
          <cell r="H69">
            <v>182.17</v>
          </cell>
          <cell r="J69">
            <v>130.12</v>
          </cell>
          <cell r="L69" t="e">
            <v>#REF!</v>
          </cell>
          <cell r="N69" t="e">
            <v>#REF!</v>
          </cell>
        </row>
        <row r="70">
          <cell r="C70">
            <v>66</v>
          </cell>
          <cell r="D70" t="e">
            <v>#REF!</v>
          </cell>
          <cell r="F70" t="e">
            <v>#REF!</v>
          </cell>
          <cell r="H70">
            <v>184.96</v>
          </cell>
          <cell r="J70">
            <v>132.11000000000001</v>
          </cell>
          <cell r="L70" t="e">
            <v>#REF!</v>
          </cell>
          <cell r="N70" t="e">
            <v>#REF!</v>
          </cell>
        </row>
        <row r="71">
          <cell r="C71">
            <v>67</v>
          </cell>
          <cell r="D71" t="e">
            <v>#REF!</v>
          </cell>
          <cell r="F71" t="e">
            <v>#REF!</v>
          </cell>
          <cell r="H71">
            <v>187.77</v>
          </cell>
          <cell r="J71">
            <v>134.12</v>
          </cell>
          <cell r="L71" t="e">
            <v>#REF!</v>
          </cell>
          <cell r="N71" t="e">
            <v>#REF!</v>
          </cell>
        </row>
        <row r="72">
          <cell r="C72">
            <v>68</v>
          </cell>
          <cell r="D72" t="e">
            <v>#REF!</v>
          </cell>
          <cell r="F72" t="e">
            <v>#REF!</v>
          </cell>
          <cell r="H72">
            <v>190.52</v>
          </cell>
          <cell r="J72">
            <v>136.09</v>
          </cell>
          <cell r="L72" t="e">
            <v>#REF!</v>
          </cell>
          <cell r="N72" t="e">
            <v>#REF!</v>
          </cell>
        </row>
        <row r="73">
          <cell r="C73">
            <v>69</v>
          </cell>
          <cell r="D73" t="e">
            <v>#REF!</v>
          </cell>
          <cell r="F73" t="e">
            <v>#REF!</v>
          </cell>
          <cell r="H73">
            <v>193.34</v>
          </cell>
          <cell r="J73">
            <v>138.1</v>
          </cell>
          <cell r="L73" t="e">
            <v>#REF!</v>
          </cell>
          <cell r="N73" t="e">
            <v>#REF!</v>
          </cell>
        </row>
        <row r="74">
          <cell r="C74">
            <v>70</v>
          </cell>
          <cell r="D74" t="e">
            <v>#REF!</v>
          </cell>
          <cell r="F74" t="e">
            <v>#REF!</v>
          </cell>
          <cell r="H74">
            <v>196.11</v>
          </cell>
          <cell r="J74">
            <v>140.08000000000001</v>
          </cell>
          <cell r="L74" t="e">
            <v>#REF!</v>
          </cell>
          <cell r="N74" t="e">
            <v>#REF!</v>
          </cell>
        </row>
        <row r="75">
          <cell r="C75">
            <v>71</v>
          </cell>
          <cell r="D75" t="e">
            <v>#REF!</v>
          </cell>
          <cell r="F75" t="e">
            <v>#REF!</v>
          </cell>
          <cell r="H75">
            <v>198.89</v>
          </cell>
          <cell r="J75">
            <v>142.06</v>
          </cell>
          <cell r="L75" t="e">
            <v>#REF!</v>
          </cell>
          <cell r="N75" t="e">
            <v>#REF!</v>
          </cell>
        </row>
        <row r="76">
          <cell r="C76">
            <v>72</v>
          </cell>
          <cell r="D76" t="e">
            <v>#REF!</v>
          </cell>
          <cell r="F76" t="e">
            <v>#REF!</v>
          </cell>
          <cell r="H76">
            <v>201.68</v>
          </cell>
          <cell r="J76">
            <v>144.06</v>
          </cell>
          <cell r="L76" t="e">
            <v>#REF!</v>
          </cell>
          <cell r="N76" t="e">
            <v>#REF!</v>
          </cell>
        </row>
        <row r="77">
          <cell r="C77">
            <v>73</v>
          </cell>
          <cell r="D77" t="e">
            <v>#REF!</v>
          </cell>
          <cell r="F77" t="e">
            <v>#REF!</v>
          </cell>
          <cell r="H77">
            <v>204.48</v>
          </cell>
          <cell r="J77">
            <v>146.06</v>
          </cell>
          <cell r="L77" t="e">
            <v>#REF!</v>
          </cell>
          <cell r="N77" t="e">
            <v>#REF!</v>
          </cell>
        </row>
        <row r="78">
          <cell r="C78">
            <v>74</v>
          </cell>
          <cell r="D78" t="e">
            <v>#REF!</v>
          </cell>
          <cell r="F78" t="e">
            <v>#REF!</v>
          </cell>
          <cell r="H78">
            <v>207.29</v>
          </cell>
          <cell r="J78">
            <v>148.06</v>
          </cell>
          <cell r="L78" t="e">
            <v>#REF!</v>
          </cell>
          <cell r="N78" t="e">
            <v>#REF!</v>
          </cell>
        </row>
        <row r="79">
          <cell r="C79">
            <v>75</v>
          </cell>
          <cell r="D79" t="e">
            <v>#REF!</v>
          </cell>
          <cell r="F79" t="e">
            <v>#REF!</v>
          </cell>
          <cell r="H79">
            <v>210.03</v>
          </cell>
          <cell r="J79">
            <v>150.02000000000001</v>
          </cell>
          <cell r="L79" t="e">
            <v>#REF!</v>
          </cell>
          <cell r="N79" t="e">
            <v>#REF!</v>
          </cell>
        </row>
        <row r="80">
          <cell r="C80">
            <v>76</v>
          </cell>
          <cell r="D80" t="e">
            <v>#REF!</v>
          </cell>
          <cell r="F80" t="e">
            <v>#REF!</v>
          </cell>
          <cell r="H80">
            <v>212.86</v>
          </cell>
          <cell r="J80">
            <v>152.04</v>
          </cell>
          <cell r="L80" t="e">
            <v>#REF!</v>
          </cell>
          <cell r="N80" t="e">
            <v>#REF!</v>
          </cell>
        </row>
        <row r="81">
          <cell r="C81">
            <v>77</v>
          </cell>
          <cell r="D81" t="e">
            <v>#REF!</v>
          </cell>
          <cell r="F81" t="e">
            <v>#REF!</v>
          </cell>
          <cell r="H81">
            <v>215.62</v>
          </cell>
          <cell r="J81">
            <v>154.01</v>
          </cell>
          <cell r="L81" t="e">
            <v>#REF!</v>
          </cell>
          <cell r="N81" t="e">
            <v>#REF!</v>
          </cell>
        </row>
        <row r="82">
          <cell r="C82">
            <v>78</v>
          </cell>
          <cell r="D82" t="e">
            <v>#REF!</v>
          </cell>
          <cell r="F82" t="e">
            <v>#REF!</v>
          </cell>
          <cell r="H82">
            <v>218.38</v>
          </cell>
          <cell r="J82">
            <v>155.99</v>
          </cell>
          <cell r="L82" t="e">
            <v>#REF!</v>
          </cell>
          <cell r="N82" t="e">
            <v>#REF!</v>
          </cell>
        </row>
        <row r="83">
          <cell r="C83">
            <v>79</v>
          </cell>
          <cell r="D83" t="e">
            <v>#REF!</v>
          </cell>
          <cell r="F83" t="e">
            <v>#REF!</v>
          </cell>
          <cell r="H83">
            <v>221.25</v>
          </cell>
          <cell r="J83">
            <v>158.04</v>
          </cell>
          <cell r="L83" t="e">
            <v>#REF!</v>
          </cell>
          <cell r="N83" t="e">
            <v>#REF!</v>
          </cell>
        </row>
        <row r="84">
          <cell r="C84">
            <v>80</v>
          </cell>
          <cell r="D84" t="e">
            <v>#REF!</v>
          </cell>
          <cell r="F84" t="e">
            <v>#REF!</v>
          </cell>
          <cell r="H84">
            <v>224.03</v>
          </cell>
          <cell r="J84">
            <v>160.02000000000001</v>
          </cell>
          <cell r="L84" t="e">
            <v>#REF!</v>
          </cell>
          <cell r="N84" t="e">
            <v>#REF!</v>
          </cell>
        </row>
        <row r="85">
          <cell r="C85">
            <v>81</v>
          </cell>
          <cell r="D85" t="e">
            <v>#REF!</v>
          </cell>
          <cell r="F85" t="e">
            <v>#REF!</v>
          </cell>
          <cell r="H85">
            <v>226.82</v>
          </cell>
          <cell r="J85">
            <v>162.01</v>
          </cell>
          <cell r="L85" t="e">
            <v>#REF!</v>
          </cell>
          <cell r="N85" t="e">
            <v>#REF!</v>
          </cell>
        </row>
        <row r="86">
          <cell r="C86">
            <v>82</v>
          </cell>
          <cell r="D86" t="e">
            <v>#REF!</v>
          </cell>
          <cell r="F86" t="e">
            <v>#REF!</v>
          </cell>
          <cell r="H86">
            <v>229.53</v>
          </cell>
          <cell r="J86">
            <v>163.95</v>
          </cell>
          <cell r="L86" t="e">
            <v>#REF!</v>
          </cell>
          <cell r="N86" t="e">
            <v>#REF!</v>
          </cell>
        </row>
        <row r="87">
          <cell r="C87">
            <v>83</v>
          </cell>
          <cell r="D87" t="e">
            <v>#REF!</v>
          </cell>
          <cell r="F87" t="e">
            <v>#REF!</v>
          </cell>
          <cell r="H87">
            <v>232.34</v>
          </cell>
          <cell r="J87">
            <v>165.96</v>
          </cell>
          <cell r="L87" t="e">
            <v>#REF!</v>
          </cell>
          <cell r="N87" t="e">
            <v>#REF!</v>
          </cell>
        </row>
        <row r="88">
          <cell r="C88">
            <v>84</v>
          </cell>
          <cell r="D88" t="e">
            <v>#REF!</v>
          </cell>
          <cell r="F88" t="e">
            <v>#REF!</v>
          </cell>
          <cell r="H88">
            <v>235.15</v>
          </cell>
          <cell r="J88">
            <v>167.96</v>
          </cell>
          <cell r="L88" t="e">
            <v>#REF!</v>
          </cell>
          <cell r="N88" t="e">
            <v>#REF!</v>
          </cell>
        </row>
        <row r="89">
          <cell r="C89">
            <v>85</v>
          </cell>
          <cell r="D89" t="e">
            <v>#REF!</v>
          </cell>
          <cell r="F89" t="e">
            <v>#REF!</v>
          </cell>
          <cell r="H89">
            <v>237.98</v>
          </cell>
          <cell r="J89">
            <v>169.99</v>
          </cell>
          <cell r="L89" t="e">
            <v>#REF!</v>
          </cell>
          <cell r="N89" t="e">
            <v>#REF!</v>
          </cell>
        </row>
        <row r="90">
          <cell r="C90">
            <v>86</v>
          </cell>
          <cell r="D90" t="e">
            <v>#REF!</v>
          </cell>
          <cell r="F90" t="e">
            <v>#REF!</v>
          </cell>
          <cell r="H90">
            <v>240.72</v>
          </cell>
          <cell r="J90">
            <v>171.94</v>
          </cell>
          <cell r="L90" t="e">
            <v>#REF!</v>
          </cell>
          <cell r="N90" t="e">
            <v>#REF!</v>
          </cell>
        </row>
        <row r="91">
          <cell r="C91">
            <v>87</v>
          </cell>
          <cell r="D91" t="e">
            <v>#REF!</v>
          </cell>
          <cell r="F91" t="e">
            <v>#REF!</v>
          </cell>
          <cell r="H91">
            <v>243.46</v>
          </cell>
          <cell r="J91">
            <v>173.9</v>
          </cell>
          <cell r="L91" t="e">
            <v>#REF!</v>
          </cell>
          <cell r="N91" t="e">
            <v>#REF!</v>
          </cell>
        </row>
        <row r="92">
          <cell r="C92">
            <v>88</v>
          </cell>
          <cell r="D92" t="e">
            <v>#REF!</v>
          </cell>
          <cell r="F92" t="e">
            <v>#REF!</v>
          </cell>
          <cell r="H92">
            <v>246.31</v>
          </cell>
          <cell r="J92">
            <v>175.94</v>
          </cell>
          <cell r="L92" t="e">
            <v>#REF!</v>
          </cell>
          <cell r="N92" t="e">
            <v>#REF!</v>
          </cell>
        </row>
        <row r="93">
          <cell r="C93">
            <v>89</v>
          </cell>
          <cell r="D93" t="e">
            <v>#REF!</v>
          </cell>
          <cell r="F93" t="e">
            <v>#REF!</v>
          </cell>
          <cell r="H93">
            <v>249.07</v>
          </cell>
          <cell r="J93">
            <v>177.91</v>
          </cell>
          <cell r="L93" t="e">
            <v>#REF!</v>
          </cell>
          <cell r="N93" t="e">
            <v>#REF!</v>
          </cell>
        </row>
        <row r="94">
          <cell r="C94">
            <v>90</v>
          </cell>
          <cell r="D94" t="e">
            <v>#REF!</v>
          </cell>
          <cell r="F94" t="e">
            <v>#REF!</v>
          </cell>
          <cell r="H94">
            <v>251.83</v>
          </cell>
          <cell r="J94">
            <v>179.88</v>
          </cell>
          <cell r="L94" t="e">
            <v>#REF!</v>
          </cell>
          <cell r="N94" t="e">
            <v>#REF!</v>
          </cell>
        </row>
        <row r="95">
          <cell r="C95">
            <v>91</v>
          </cell>
          <cell r="D95" t="e">
            <v>#REF!</v>
          </cell>
          <cell r="F95" t="e">
            <v>#REF!</v>
          </cell>
          <cell r="H95">
            <v>254.72</v>
          </cell>
          <cell r="J95">
            <v>181.94</v>
          </cell>
          <cell r="L95" t="e">
            <v>#REF!</v>
          </cell>
          <cell r="N95" t="e">
            <v>#REF!</v>
          </cell>
        </row>
        <row r="96">
          <cell r="C96">
            <v>92</v>
          </cell>
          <cell r="D96" t="e">
            <v>#REF!</v>
          </cell>
          <cell r="F96" t="e">
            <v>#REF!</v>
          </cell>
          <cell r="H96">
            <v>257.49</v>
          </cell>
          <cell r="J96">
            <v>183.92</v>
          </cell>
          <cell r="L96" t="e">
            <v>#REF!</v>
          </cell>
          <cell r="N96" t="e">
            <v>#REF!</v>
          </cell>
        </row>
        <row r="97">
          <cell r="C97">
            <v>93</v>
          </cell>
          <cell r="D97" t="e">
            <v>#REF!</v>
          </cell>
          <cell r="F97" t="e">
            <v>#REF!</v>
          </cell>
          <cell r="H97">
            <v>260.27999999999997</v>
          </cell>
          <cell r="J97">
            <v>185.91</v>
          </cell>
          <cell r="L97" t="e">
            <v>#REF!</v>
          </cell>
          <cell r="N97" t="e">
            <v>#REF!</v>
          </cell>
        </row>
        <row r="98">
          <cell r="C98">
            <v>94</v>
          </cell>
          <cell r="D98" t="e">
            <v>#REF!</v>
          </cell>
          <cell r="F98" t="e">
            <v>#REF!</v>
          </cell>
          <cell r="H98">
            <v>263.07</v>
          </cell>
          <cell r="J98">
            <v>187.91</v>
          </cell>
          <cell r="L98" t="e">
            <v>#REF!</v>
          </cell>
          <cell r="N98" t="e">
            <v>#REF!</v>
          </cell>
        </row>
        <row r="99">
          <cell r="C99">
            <v>95</v>
          </cell>
          <cell r="D99" t="e">
            <v>#REF!</v>
          </cell>
          <cell r="F99" t="e">
            <v>#REF!</v>
          </cell>
          <cell r="H99">
            <v>265.75</v>
          </cell>
          <cell r="J99">
            <v>189.82</v>
          </cell>
          <cell r="L99" t="e">
            <v>#REF!</v>
          </cell>
          <cell r="N99" t="e">
            <v>#REF!</v>
          </cell>
        </row>
        <row r="100">
          <cell r="C100">
            <v>96</v>
          </cell>
          <cell r="D100" t="e">
            <v>#REF!</v>
          </cell>
          <cell r="F100" t="e">
            <v>#REF!</v>
          </cell>
          <cell r="H100">
            <v>268.56</v>
          </cell>
          <cell r="J100">
            <v>191.83</v>
          </cell>
          <cell r="L100" t="e">
            <v>#REF!</v>
          </cell>
          <cell r="N100" t="e">
            <v>#REF!</v>
          </cell>
        </row>
        <row r="101">
          <cell r="C101">
            <v>97</v>
          </cell>
          <cell r="D101" t="e">
            <v>#REF!</v>
          </cell>
          <cell r="F101" t="e">
            <v>#REF!</v>
          </cell>
          <cell r="H101">
            <v>271.37</v>
          </cell>
          <cell r="J101">
            <v>193.84</v>
          </cell>
          <cell r="L101" t="e">
            <v>#REF!</v>
          </cell>
          <cell r="N101" t="e">
            <v>#REF!</v>
          </cell>
        </row>
        <row r="102">
          <cell r="C102">
            <v>98</v>
          </cell>
          <cell r="D102" t="e">
            <v>#REF!</v>
          </cell>
          <cell r="F102" t="e">
            <v>#REF!</v>
          </cell>
          <cell r="H102">
            <v>274.19</v>
          </cell>
          <cell r="J102">
            <v>195.85</v>
          </cell>
          <cell r="L102" t="e">
            <v>#REF!</v>
          </cell>
          <cell r="N102" t="e">
            <v>#REF!</v>
          </cell>
        </row>
        <row r="103">
          <cell r="C103">
            <v>99</v>
          </cell>
          <cell r="D103" t="e">
            <v>#REF!</v>
          </cell>
          <cell r="F103" t="e">
            <v>#REF!</v>
          </cell>
          <cell r="H103">
            <v>277.02999999999997</v>
          </cell>
          <cell r="J103">
            <v>197.88</v>
          </cell>
          <cell r="L103" t="e">
            <v>#REF!</v>
          </cell>
          <cell r="N103" t="e">
            <v>#REF!</v>
          </cell>
        </row>
        <row r="104">
          <cell r="C104">
            <v>100</v>
          </cell>
          <cell r="D104" t="e">
            <v>#REF!</v>
          </cell>
          <cell r="F104" t="e">
            <v>#REF!</v>
          </cell>
          <cell r="H104">
            <v>279.73</v>
          </cell>
          <cell r="J104">
            <v>199.81</v>
          </cell>
          <cell r="L104" t="e">
            <v>#REF!</v>
          </cell>
          <cell r="N104" t="e">
            <v>#REF!</v>
          </cell>
        </row>
        <row r="105">
          <cell r="C105">
            <v>101</v>
          </cell>
          <cell r="D105" t="e">
            <v>#REF!</v>
          </cell>
          <cell r="F105" t="e">
            <v>#REF!</v>
          </cell>
          <cell r="H105">
            <v>282.58</v>
          </cell>
          <cell r="J105">
            <v>201.84</v>
          </cell>
          <cell r="L105" t="e">
            <v>#REF!</v>
          </cell>
          <cell r="N105" t="e">
            <v>#REF!</v>
          </cell>
        </row>
        <row r="106">
          <cell r="C106">
            <v>102</v>
          </cell>
          <cell r="D106" t="e">
            <v>#REF!</v>
          </cell>
          <cell r="F106" t="e">
            <v>#REF!</v>
          </cell>
          <cell r="H106">
            <v>285.29000000000002</v>
          </cell>
          <cell r="J106">
            <v>203.78</v>
          </cell>
          <cell r="L106" t="e">
            <v>#REF!</v>
          </cell>
          <cell r="N106" t="e">
            <v>#REF!</v>
          </cell>
        </row>
        <row r="107">
          <cell r="C107">
            <v>103</v>
          </cell>
          <cell r="D107" t="e">
            <v>#REF!</v>
          </cell>
          <cell r="F107" t="e">
            <v>#REF!</v>
          </cell>
          <cell r="H107">
            <v>288.14999999999998</v>
          </cell>
          <cell r="J107">
            <v>205.82</v>
          </cell>
          <cell r="L107" t="e">
            <v>#REF!</v>
          </cell>
          <cell r="N107" t="e">
            <v>#REF!</v>
          </cell>
        </row>
        <row r="108">
          <cell r="C108">
            <v>104</v>
          </cell>
          <cell r="D108" t="e">
            <v>#REF!</v>
          </cell>
          <cell r="F108" t="e">
            <v>#REF!</v>
          </cell>
          <cell r="H108">
            <v>290.88</v>
          </cell>
          <cell r="J108">
            <v>207.77</v>
          </cell>
          <cell r="L108" t="e">
            <v>#REF!</v>
          </cell>
          <cell r="N108" t="e">
            <v>#REF!</v>
          </cell>
        </row>
        <row r="109">
          <cell r="C109">
            <v>105</v>
          </cell>
          <cell r="D109" t="e">
            <v>#REF!</v>
          </cell>
          <cell r="F109" t="e">
            <v>#REF!</v>
          </cell>
          <cell r="H109">
            <v>293.76</v>
          </cell>
          <cell r="J109">
            <v>209.83</v>
          </cell>
          <cell r="L109" t="e">
            <v>#REF!</v>
          </cell>
          <cell r="N109" t="e">
            <v>#REF!</v>
          </cell>
        </row>
        <row r="110">
          <cell r="C110">
            <v>106</v>
          </cell>
          <cell r="D110" t="e">
            <v>#REF!</v>
          </cell>
          <cell r="F110" t="e">
            <v>#REF!</v>
          </cell>
          <cell r="H110">
            <v>296.49</v>
          </cell>
          <cell r="J110">
            <v>211.78</v>
          </cell>
          <cell r="L110" t="e">
            <v>#REF!</v>
          </cell>
          <cell r="N110" t="e">
            <v>#REF!</v>
          </cell>
        </row>
        <row r="111">
          <cell r="C111">
            <v>107</v>
          </cell>
          <cell r="D111" t="e">
            <v>#REF!</v>
          </cell>
          <cell r="F111" t="e">
            <v>#REF!</v>
          </cell>
          <cell r="H111">
            <v>299.24</v>
          </cell>
          <cell r="J111">
            <v>213.74</v>
          </cell>
          <cell r="L111" t="e">
            <v>#REF!</v>
          </cell>
          <cell r="N111" t="e">
            <v>#REF!</v>
          </cell>
        </row>
        <row r="112">
          <cell r="C112">
            <v>108</v>
          </cell>
          <cell r="D112" t="e">
            <v>#REF!</v>
          </cell>
          <cell r="F112" t="e">
            <v>#REF!</v>
          </cell>
          <cell r="H112">
            <v>301.98</v>
          </cell>
          <cell r="J112">
            <v>215.7</v>
          </cell>
          <cell r="L112" t="e">
            <v>#REF!</v>
          </cell>
          <cell r="N112" t="e">
            <v>#REF!</v>
          </cell>
        </row>
        <row r="113">
          <cell r="C113">
            <v>109</v>
          </cell>
          <cell r="D113" t="e">
            <v>#REF!</v>
          </cell>
          <cell r="F113" t="e">
            <v>#REF!</v>
          </cell>
          <cell r="H113">
            <v>304.89999999999998</v>
          </cell>
          <cell r="J113">
            <v>217.79</v>
          </cell>
          <cell r="L113" t="e">
            <v>#REF!</v>
          </cell>
          <cell r="N113" t="e">
            <v>#REF!</v>
          </cell>
        </row>
        <row r="114">
          <cell r="C114">
            <v>110</v>
          </cell>
          <cell r="D114" t="e">
            <v>#REF!</v>
          </cell>
          <cell r="F114" t="e">
            <v>#REF!</v>
          </cell>
          <cell r="H114">
            <v>307.66000000000003</v>
          </cell>
          <cell r="J114">
            <v>219.76</v>
          </cell>
          <cell r="L114" t="e">
            <v>#REF!</v>
          </cell>
          <cell r="N114" t="e">
            <v>#REF!</v>
          </cell>
        </row>
        <row r="115">
          <cell r="C115">
            <v>111</v>
          </cell>
          <cell r="D115" t="e">
            <v>#REF!</v>
          </cell>
          <cell r="F115" t="e">
            <v>#REF!</v>
          </cell>
          <cell r="H115">
            <v>310.42</v>
          </cell>
          <cell r="J115">
            <v>221.73</v>
          </cell>
          <cell r="L115" t="e">
            <v>#REF!</v>
          </cell>
          <cell r="N115" t="e">
            <v>#REF!</v>
          </cell>
        </row>
        <row r="116">
          <cell r="C116">
            <v>112</v>
          </cell>
          <cell r="D116" t="e">
            <v>#REF!</v>
          </cell>
          <cell r="F116" t="e">
            <v>#REF!</v>
          </cell>
          <cell r="H116">
            <v>313.19</v>
          </cell>
          <cell r="J116">
            <v>223.71</v>
          </cell>
          <cell r="L116" t="e">
            <v>#REF!</v>
          </cell>
          <cell r="N116" t="e">
            <v>#REF!</v>
          </cell>
        </row>
        <row r="117">
          <cell r="C117">
            <v>113</v>
          </cell>
          <cell r="D117" t="e">
            <v>#REF!</v>
          </cell>
          <cell r="F117" t="e">
            <v>#REF!</v>
          </cell>
          <cell r="H117">
            <v>315.97000000000003</v>
          </cell>
          <cell r="J117">
            <v>225.69</v>
          </cell>
          <cell r="L117" t="e">
            <v>#REF!</v>
          </cell>
          <cell r="N117" t="e">
            <v>#REF!</v>
          </cell>
        </row>
        <row r="118">
          <cell r="C118">
            <v>114</v>
          </cell>
          <cell r="D118" t="e">
            <v>#REF!</v>
          </cell>
          <cell r="F118" t="e">
            <v>#REF!</v>
          </cell>
          <cell r="H118">
            <v>318.75</v>
          </cell>
          <cell r="J118">
            <v>227.68</v>
          </cell>
          <cell r="L118" t="e">
            <v>#REF!</v>
          </cell>
          <cell r="N118" t="e">
            <v>#REF!</v>
          </cell>
        </row>
        <row r="119">
          <cell r="C119">
            <v>115</v>
          </cell>
          <cell r="D119" t="e">
            <v>#REF!</v>
          </cell>
          <cell r="F119" t="e">
            <v>#REF!</v>
          </cell>
          <cell r="H119">
            <v>321.54000000000002</v>
          </cell>
          <cell r="J119">
            <v>229.67</v>
          </cell>
          <cell r="L119" t="e">
            <v>#REF!</v>
          </cell>
          <cell r="N119" t="e">
            <v>#REF!</v>
          </cell>
        </row>
        <row r="120">
          <cell r="C120">
            <v>116</v>
          </cell>
          <cell r="D120" t="e">
            <v>#REF!</v>
          </cell>
          <cell r="F120" t="e">
            <v>#REF!</v>
          </cell>
          <cell r="H120">
            <v>324.33</v>
          </cell>
          <cell r="J120">
            <v>231.66</v>
          </cell>
          <cell r="L120" t="e">
            <v>#REF!</v>
          </cell>
          <cell r="N120" t="e">
            <v>#REF!</v>
          </cell>
        </row>
        <row r="121">
          <cell r="C121">
            <v>117</v>
          </cell>
          <cell r="D121" t="e">
            <v>#REF!</v>
          </cell>
          <cell r="F121" t="e">
            <v>#REF!</v>
          </cell>
          <cell r="H121">
            <v>327.13</v>
          </cell>
          <cell r="J121">
            <v>233.66</v>
          </cell>
          <cell r="L121" t="e">
            <v>#REF!</v>
          </cell>
          <cell r="N121" t="e">
            <v>#REF!</v>
          </cell>
        </row>
        <row r="122">
          <cell r="C122">
            <v>118</v>
          </cell>
          <cell r="D122" t="e">
            <v>#REF!</v>
          </cell>
          <cell r="F122">
            <v>0</v>
          </cell>
          <cell r="H122">
            <v>329.94</v>
          </cell>
          <cell r="J122">
            <v>235.67</v>
          </cell>
          <cell r="L122" t="e">
            <v>#REF!</v>
          </cell>
          <cell r="N122" t="e">
            <v>#REF!</v>
          </cell>
        </row>
        <row r="123">
          <cell r="C123">
            <v>119</v>
          </cell>
          <cell r="D123" t="e">
            <v>#REF!</v>
          </cell>
          <cell r="F123" t="e">
            <v>#REF!</v>
          </cell>
          <cell r="H123">
            <v>332.75</v>
          </cell>
          <cell r="J123">
            <v>237.68</v>
          </cell>
          <cell r="L123" t="e">
            <v>#REF!</v>
          </cell>
          <cell r="N123" t="e">
            <v>#REF!</v>
          </cell>
        </row>
        <row r="124">
          <cell r="C124">
            <v>120</v>
          </cell>
          <cell r="D124" t="e">
            <v>#REF!</v>
          </cell>
          <cell r="F124" t="e">
            <v>#REF!</v>
          </cell>
          <cell r="H124">
            <v>335.57</v>
          </cell>
          <cell r="J124">
            <v>239.69</v>
          </cell>
          <cell r="L124" t="e">
            <v>#REF!</v>
          </cell>
          <cell r="N124" t="e">
            <v>#REF!</v>
          </cell>
        </row>
        <row r="125">
          <cell r="C125">
            <v>121</v>
          </cell>
          <cell r="D125" t="e">
            <v>#REF!</v>
          </cell>
          <cell r="F125" t="e">
            <v>#REF!</v>
          </cell>
          <cell r="H125">
            <v>338.2</v>
          </cell>
          <cell r="J125">
            <v>241.57</v>
          </cell>
          <cell r="L125" t="e">
            <v>#REF!</v>
          </cell>
          <cell r="N125" t="e">
            <v>#REF!</v>
          </cell>
        </row>
        <row r="126">
          <cell r="C126">
            <v>122</v>
          </cell>
          <cell r="D126" t="e">
            <v>#REF!</v>
          </cell>
          <cell r="F126" t="e">
            <v>#REF!</v>
          </cell>
          <cell r="H126">
            <v>341.03</v>
          </cell>
          <cell r="J126">
            <v>243.59</v>
          </cell>
          <cell r="L126" t="e">
            <v>#REF!</v>
          </cell>
          <cell r="N126" t="e">
            <v>#REF!</v>
          </cell>
        </row>
        <row r="127">
          <cell r="C127">
            <v>123</v>
          </cell>
          <cell r="D127" t="e">
            <v>#REF!</v>
          </cell>
          <cell r="F127" t="e">
            <v>#REF!</v>
          </cell>
          <cell r="H127">
            <v>343.87</v>
          </cell>
          <cell r="J127">
            <v>245.62</v>
          </cell>
          <cell r="L127" t="e">
            <v>#REF!</v>
          </cell>
          <cell r="N127" t="e">
            <v>#REF!</v>
          </cell>
        </row>
        <row r="128">
          <cell r="C128">
            <v>124</v>
          </cell>
          <cell r="D128" t="e">
            <v>#REF!</v>
          </cell>
          <cell r="F128" t="e">
            <v>#REF!</v>
          </cell>
          <cell r="H128">
            <v>346.72</v>
          </cell>
          <cell r="J128">
            <v>247.66</v>
          </cell>
          <cell r="L128" t="e">
            <v>#REF!</v>
          </cell>
          <cell r="N128" t="e">
            <v>#REF!</v>
          </cell>
        </row>
        <row r="129">
          <cell r="C129">
            <v>125</v>
          </cell>
          <cell r="D129" t="e">
            <v>#REF!</v>
          </cell>
          <cell r="F129" t="e">
            <v>#REF!</v>
          </cell>
          <cell r="H129">
            <v>349.36</v>
          </cell>
          <cell r="J129">
            <v>249.54</v>
          </cell>
          <cell r="L129" t="e">
            <v>#REF!</v>
          </cell>
          <cell r="N129" t="e">
            <v>#REF!</v>
          </cell>
        </row>
        <row r="130">
          <cell r="C130">
            <v>126</v>
          </cell>
          <cell r="D130" t="e">
            <v>#REF!</v>
          </cell>
          <cell r="F130" t="e">
            <v>#REF!</v>
          </cell>
          <cell r="H130">
            <v>352.22</v>
          </cell>
          <cell r="J130">
            <v>251.59</v>
          </cell>
          <cell r="L130" t="e">
            <v>#REF!</v>
          </cell>
          <cell r="N130" t="e">
            <v>#REF!</v>
          </cell>
        </row>
        <row r="131">
          <cell r="C131">
            <v>127</v>
          </cell>
          <cell r="D131" t="e">
            <v>#REF!</v>
          </cell>
          <cell r="F131" t="e">
            <v>#REF!</v>
          </cell>
          <cell r="H131">
            <v>355.08</v>
          </cell>
          <cell r="J131">
            <v>253.63</v>
          </cell>
          <cell r="L131" t="e">
            <v>#REF!</v>
          </cell>
          <cell r="N131" t="e">
            <v>#REF!</v>
          </cell>
        </row>
        <row r="132">
          <cell r="C132">
            <v>128</v>
          </cell>
          <cell r="D132" t="e">
            <v>#REF!</v>
          </cell>
          <cell r="F132" t="e">
            <v>#REF!</v>
          </cell>
          <cell r="H132">
            <v>357.73</v>
          </cell>
          <cell r="J132">
            <v>255.52</v>
          </cell>
          <cell r="L132" t="e">
            <v>#REF!</v>
          </cell>
          <cell r="N132" t="e">
            <v>#REF!</v>
          </cell>
        </row>
        <row r="133">
          <cell r="C133">
            <v>129</v>
          </cell>
          <cell r="D133" t="e">
            <v>#REF!</v>
          </cell>
          <cell r="F133">
            <v>0</v>
          </cell>
          <cell r="H133">
            <v>360.61</v>
          </cell>
          <cell r="J133">
            <v>257.58</v>
          </cell>
          <cell r="L133" t="e">
            <v>#REF!</v>
          </cell>
          <cell r="N133" t="e">
            <v>#REF!</v>
          </cell>
        </row>
        <row r="134">
          <cell r="C134">
            <v>130</v>
          </cell>
          <cell r="D134" t="e">
            <v>#REF!</v>
          </cell>
          <cell r="F134">
            <v>0</v>
          </cell>
          <cell r="H134">
            <v>363.5</v>
          </cell>
          <cell r="J134">
            <v>259.64</v>
          </cell>
          <cell r="L134" t="e">
            <v>#REF!</v>
          </cell>
          <cell r="N134" t="e">
            <v>#REF!</v>
          </cell>
        </row>
        <row r="135">
          <cell r="C135">
            <v>131</v>
          </cell>
          <cell r="D135" t="e">
            <v>#REF!</v>
          </cell>
          <cell r="F135">
            <v>0</v>
          </cell>
          <cell r="H135">
            <v>366.16</v>
          </cell>
          <cell r="J135">
            <v>261.54000000000002</v>
          </cell>
          <cell r="L135" t="e">
            <v>#REF!</v>
          </cell>
          <cell r="N135" t="e">
            <v>#REF!</v>
          </cell>
        </row>
        <row r="136">
          <cell r="C136">
            <v>132</v>
          </cell>
          <cell r="D136" t="e">
            <v>#REF!</v>
          </cell>
          <cell r="F136" t="e">
            <v>#REF!</v>
          </cell>
          <cell r="H136">
            <v>369.07</v>
          </cell>
          <cell r="J136">
            <v>263.62</v>
          </cell>
          <cell r="L136" t="e">
            <v>#REF!</v>
          </cell>
          <cell r="N136" t="e">
            <v>#REF!</v>
          </cell>
        </row>
        <row r="137">
          <cell r="C137">
            <v>133</v>
          </cell>
          <cell r="D137" t="e">
            <v>#REF!</v>
          </cell>
          <cell r="F137">
            <v>1</v>
          </cell>
          <cell r="H137">
            <v>371.73</v>
          </cell>
          <cell r="J137">
            <v>265.52</v>
          </cell>
          <cell r="L137" t="e">
            <v>#REF!</v>
          </cell>
          <cell r="N137" t="e">
            <v>#REF!</v>
          </cell>
        </row>
        <row r="138">
          <cell r="C138">
            <v>134</v>
          </cell>
          <cell r="D138" t="e">
            <v>#REF!</v>
          </cell>
          <cell r="F138" t="e">
            <v>#REF!</v>
          </cell>
          <cell r="H138">
            <v>374.65</v>
          </cell>
          <cell r="J138">
            <v>267.61</v>
          </cell>
          <cell r="L138" t="e">
            <v>#REF!</v>
          </cell>
          <cell r="N138" t="e">
            <v>#REF!</v>
          </cell>
        </row>
        <row r="139">
          <cell r="C139">
            <v>135</v>
          </cell>
          <cell r="D139" t="e">
            <v>#REF!</v>
          </cell>
          <cell r="F139" t="e">
            <v>#REF!</v>
          </cell>
          <cell r="H139">
            <v>377.33</v>
          </cell>
          <cell r="J139">
            <v>269.52</v>
          </cell>
          <cell r="L139" t="e">
            <v>#REF!</v>
          </cell>
          <cell r="N139" t="e">
            <v>#REF!</v>
          </cell>
        </row>
        <row r="140">
          <cell r="C140">
            <v>136</v>
          </cell>
          <cell r="D140" t="e">
            <v>#REF!</v>
          </cell>
          <cell r="F140" t="e">
            <v>#REF!</v>
          </cell>
          <cell r="H140">
            <v>380</v>
          </cell>
          <cell r="J140">
            <v>271.43</v>
          </cell>
          <cell r="L140" t="e">
            <v>#REF!</v>
          </cell>
          <cell r="N140" t="e">
            <v>#REF!</v>
          </cell>
        </row>
        <row r="141">
          <cell r="C141">
            <v>137</v>
          </cell>
          <cell r="D141" t="e">
            <v>#REF!</v>
          </cell>
          <cell r="F141" t="e">
            <v>#REF!</v>
          </cell>
          <cell r="H141">
            <v>382.94</v>
          </cell>
          <cell r="J141">
            <v>273.52999999999997</v>
          </cell>
          <cell r="L141" t="e">
            <v>#REF!</v>
          </cell>
          <cell r="N141" t="e">
            <v>#REF!</v>
          </cell>
        </row>
        <row r="142">
          <cell r="C142">
            <v>138</v>
          </cell>
          <cell r="D142" t="e">
            <v>#REF!</v>
          </cell>
          <cell r="F142" t="e">
            <v>#REF!</v>
          </cell>
          <cell r="H142">
            <v>385.63</v>
          </cell>
          <cell r="J142">
            <v>275.45</v>
          </cell>
          <cell r="L142" t="e">
            <v>#REF!</v>
          </cell>
          <cell r="N142" t="e">
            <v>#REF!</v>
          </cell>
        </row>
        <row r="143">
          <cell r="C143">
            <v>139</v>
          </cell>
          <cell r="D143" t="e">
            <v>#REF!</v>
          </cell>
          <cell r="F143">
            <v>2</v>
          </cell>
          <cell r="H143">
            <v>388.58</v>
          </cell>
          <cell r="J143">
            <v>277.56</v>
          </cell>
          <cell r="L143" t="e">
            <v>#REF!</v>
          </cell>
          <cell r="N143" t="e">
            <v>#REF!</v>
          </cell>
        </row>
        <row r="144">
          <cell r="C144">
            <v>140</v>
          </cell>
          <cell r="D144" t="e">
            <v>#REF!</v>
          </cell>
          <cell r="F144" t="e">
            <v>#REF!</v>
          </cell>
          <cell r="H144">
            <v>391.27</v>
          </cell>
          <cell r="J144">
            <v>279.48</v>
          </cell>
          <cell r="L144" t="e">
            <v>#REF!</v>
          </cell>
          <cell r="N144" t="e">
            <v>#REF!</v>
          </cell>
        </row>
        <row r="145">
          <cell r="C145">
            <v>141</v>
          </cell>
          <cell r="D145" t="e">
            <v>#REF!</v>
          </cell>
          <cell r="F145" t="e">
            <v>#REF!</v>
          </cell>
          <cell r="H145">
            <v>393.97</v>
          </cell>
          <cell r="J145">
            <v>281.41000000000003</v>
          </cell>
          <cell r="L145" t="e">
            <v>#REF!</v>
          </cell>
          <cell r="N145" t="e">
            <v>#REF!</v>
          </cell>
        </row>
        <row r="146">
          <cell r="C146">
            <v>142</v>
          </cell>
          <cell r="D146" t="e">
            <v>#REF!</v>
          </cell>
          <cell r="F146" t="e">
            <v>#REF!</v>
          </cell>
          <cell r="H146">
            <v>396.94</v>
          </cell>
          <cell r="J146">
            <v>283.52999999999997</v>
          </cell>
          <cell r="L146" t="e">
            <v>#REF!</v>
          </cell>
          <cell r="N146" t="e">
            <v>#REF!</v>
          </cell>
        </row>
        <row r="147">
          <cell r="C147">
            <v>143</v>
          </cell>
          <cell r="D147" t="e">
            <v>#REF!</v>
          </cell>
          <cell r="F147" t="e">
            <v>#REF!</v>
          </cell>
          <cell r="H147">
            <v>399.65</v>
          </cell>
          <cell r="J147">
            <v>285.45999999999998</v>
          </cell>
          <cell r="L147" t="e">
            <v>#REF!</v>
          </cell>
          <cell r="N147" t="e">
            <v>#REF!</v>
          </cell>
        </row>
        <row r="148">
          <cell r="C148">
            <v>144</v>
          </cell>
          <cell r="D148" t="e">
            <v>#REF!</v>
          </cell>
          <cell r="F148" t="e">
            <v>#REF!</v>
          </cell>
          <cell r="H148">
            <v>402.36</v>
          </cell>
          <cell r="J148">
            <v>287.39999999999998</v>
          </cell>
          <cell r="L148" t="e">
            <v>#REF!</v>
          </cell>
          <cell r="N148" t="e">
            <v>#REF!</v>
          </cell>
        </row>
        <row r="149">
          <cell r="C149">
            <v>145</v>
          </cell>
          <cell r="D149" t="e">
            <v>#REF!</v>
          </cell>
          <cell r="F149" t="e">
            <v>#REF!</v>
          </cell>
          <cell r="H149">
            <v>405.36</v>
          </cell>
          <cell r="J149">
            <v>289.54000000000002</v>
          </cell>
          <cell r="L149" t="e">
            <v>#REF!</v>
          </cell>
          <cell r="N149" t="e">
            <v>#REF!</v>
          </cell>
        </row>
        <row r="150">
          <cell r="C150">
            <v>146</v>
          </cell>
          <cell r="D150" t="e">
            <v>#REF!</v>
          </cell>
          <cell r="F150" t="e">
            <v>#REF!</v>
          </cell>
          <cell r="H150">
            <v>408.07</v>
          </cell>
          <cell r="J150">
            <v>291.48</v>
          </cell>
          <cell r="L150" t="e">
            <v>#REF!</v>
          </cell>
          <cell r="N150" t="e">
            <v>#REF!</v>
          </cell>
        </row>
        <row r="151">
          <cell r="C151">
            <v>147</v>
          </cell>
          <cell r="D151" t="e">
            <v>#REF!</v>
          </cell>
          <cell r="F151" t="e">
            <v>#REF!</v>
          </cell>
          <cell r="H151">
            <v>410.79</v>
          </cell>
          <cell r="J151">
            <v>293.42</v>
          </cell>
          <cell r="L151" t="e">
            <v>#REF!</v>
          </cell>
          <cell r="N151" t="e">
            <v>#REF!</v>
          </cell>
        </row>
        <row r="152">
          <cell r="C152">
            <v>148</v>
          </cell>
          <cell r="D152" t="e">
            <v>#REF!</v>
          </cell>
          <cell r="F152">
            <v>25</v>
          </cell>
          <cell r="H152">
            <v>413.52</v>
          </cell>
          <cell r="J152">
            <v>295.37</v>
          </cell>
          <cell r="L152" t="e">
            <v>#REF!</v>
          </cell>
          <cell r="N152" t="e">
            <v>#REF!</v>
          </cell>
        </row>
        <row r="153">
          <cell r="C153">
            <v>149</v>
          </cell>
          <cell r="D153" t="e">
            <v>#REF!</v>
          </cell>
          <cell r="F153">
            <v>940</v>
          </cell>
          <cell r="H153">
            <v>416.24</v>
          </cell>
          <cell r="J153">
            <v>297.31</v>
          </cell>
          <cell r="L153" t="e">
            <v>#REF!</v>
          </cell>
          <cell r="N153" t="e">
            <v>#REF!</v>
          </cell>
        </row>
        <row r="154">
          <cell r="C154">
            <v>150</v>
          </cell>
          <cell r="D154" t="e">
            <v>#REF!</v>
          </cell>
          <cell r="F154" t="e">
            <v>#REF!</v>
          </cell>
          <cell r="H154">
            <v>419.28</v>
          </cell>
          <cell r="J154">
            <v>299.49</v>
          </cell>
          <cell r="L154" t="e">
            <v>#REF!</v>
          </cell>
          <cell r="N154" t="e">
            <v>#REF!</v>
          </cell>
        </row>
        <row r="155">
          <cell r="C155">
            <v>151</v>
          </cell>
          <cell r="D155" t="e">
            <v>#REF!</v>
          </cell>
          <cell r="F155">
            <v>1</v>
          </cell>
          <cell r="H155">
            <v>422.02</v>
          </cell>
          <cell r="J155">
            <v>301.44</v>
          </cell>
          <cell r="L155" t="e">
            <v>#REF!</v>
          </cell>
          <cell r="N155" t="e">
            <v>#REF!</v>
          </cell>
        </row>
        <row r="156">
          <cell r="C156">
            <v>152</v>
          </cell>
          <cell r="D156" t="e">
            <v>#REF!</v>
          </cell>
          <cell r="F156">
            <v>1</v>
          </cell>
          <cell r="H156">
            <v>424.76</v>
          </cell>
          <cell r="J156">
            <v>303.39999999999998</v>
          </cell>
          <cell r="L156" t="e">
            <v>#REF!</v>
          </cell>
          <cell r="N156" t="e">
            <v>#REF!</v>
          </cell>
        </row>
        <row r="157">
          <cell r="C157">
            <v>153</v>
          </cell>
          <cell r="D157" t="e">
            <v>#REF!</v>
          </cell>
          <cell r="F157" t="e">
            <v>#REF!</v>
          </cell>
          <cell r="H157">
            <v>427.5</v>
          </cell>
          <cell r="J157">
            <v>305.36</v>
          </cell>
          <cell r="L157" t="e">
            <v>#REF!</v>
          </cell>
          <cell r="N157" t="e">
            <v>#REF!</v>
          </cell>
        </row>
        <row r="158">
          <cell r="C158">
            <v>154</v>
          </cell>
          <cell r="D158" t="e">
            <v>#REF!</v>
          </cell>
          <cell r="F158" t="e">
            <v>#REF!</v>
          </cell>
          <cell r="H158">
            <v>430.25</v>
          </cell>
          <cell r="J158">
            <v>307.32</v>
          </cell>
          <cell r="L158" t="e">
            <v>#REF!</v>
          </cell>
          <cell r="N158" t="e">
            <v>#REF!</v>
          </cell>
        </row>
        <row r="159">
          <cell r="C159">
            <v>155</v>
          </cell>
          <cell r="D159" t="e">
            <v>#REF!</v>
          </cell>
          <cell r="F159" t="e">
            <v>#REF!</v>
          </cell>
          <cell r="H159">
            <v>433</v>
          </cell>
          <cell r="J159">
            <v>309.29000000000002</v>
          </cell>
          <cell r="L159" t="e">
            <v>#REF!</v>
          </cell>
          <cell r="N159" t="e">
            <v>#REF!</v>
          </cell>
        </row>
        <row r="160">
          <cell r="C160">
            <v>156</v>
          </cell>
          <cell r="D160" t="e">
            <v>#REF!</v>
          </cell>
          <cell r="F160" t="e">
            <v>#REF!</v>
          </cell>
          <cell r="H160">
            <v>435.76</v>
          </cell>
          <cell r="J160">
            <v>311.26</v>
          </cell>
          <cell r="L160" t="e">
            <v>#REF!</v>
          </cell>
          <cell r="N160" t="e">
            <v>#REF!</v>
          </cell>
        </row>
        <row r="161">
          <cell r="C161">
            <v>157</v>
          </cell>
          <cell r="D161" t="e">
            <v>#REF!</v>
          </cell>
          <cell r="F161" t="e">
            <v>#REF!</v>
          </cell>
          <cell r="H161">
            <v>438.52</v>
          </cell>
          <cell r="J161">
            <v>313.23</v>
          </cell>
          <cell r="L161" t="e">
            <v>#REF!</v>
          </cell>
          <cell r="N161" t="e">
            <v>#REF!</v>
          </cell>
        </row>
        <row r="162">
          <cell r="C162">
            <v>158</v>
          </cell>
          <cell r="D162" t="e">
            <v>#REF!</v>
          </cell>
          <cell r="F162">
            <v>0</v>
          </cell>
          <cell r="H162">
            <v>441.62</v>
          </cell>
          <cell r="J162">
            <v>315.44</v>
          </cell>
          <cell r="L162" t="e">
            <v>#REF!</v>
          </cell>
          <cell r="N162" t="e">
            <v>#REF!</v>
          </cell>
        </row>
        <row r="163">
          <cell r="C163">
            <v>159</v>
          </cell>
          <cell r="D163" t="e">
            <v>#REF!</v>
          </cell>
          <cell r="F163">
            <v>0</v>
          </cell>
          <cell r="H163">
            <v>444.39</v>
          </cell>
          <cell r="J163">
            <v>317.42</v>
          </cell>
          <cell r="L163" t="e">
            <v>#REF!</v>
          </cell>
          <cell r="N163" t="e">
            <v>#REF!</v>
          </cell>
        </row>
        <row r="164">
          <cell r="C164">
            <v>160</v>
          </cell>
          <cell r="D164" t="e">
            <v>#REF!</v>
          </cell>
          <cell r="F164" t="e">
            <v>#REF!</v>
          </cell>
          <cell r="H164">
            <v>447.17</v>
          </cell>
          <cell r="J164">
            <v>319.41000000000003</v>
          </cell>
          <cell r="L164" t="e">
            <v>#REF!</v>
          </cell>
          <cell r="N164" t="e">
            <v>#REF!</v>
          </cell>
        </row>
        <row r="165">
          <cell r="C165">
            <v>161</v>
          </cell>
          <cell r="D165" t="e">
            <v>#REF!</v>
          </cell>
          <cell r="F165" t="e">
            <v>#REF!</v>
          </cell>
          <cell r="H165">
            <v>449.95</v>
          </cell>
          <cell r="J165">
            <v>321.39</v>
          </cell>
          <cell r="L165" t="e">
            <v>#REF!</v>
          </cell>
          <cell r="N165" t="e">
            <v>#REF!</v>
          </cell>
        </row>
        <row r="166">
          <cell r="C166">
            <v>162</v>
          </cell>
          <cell r="D166" t="e">
            <v>#REF!</v>
          </cell>
          <cell r="F166" t="e">
            <v>#REF!</v>
          </cell>
          <cell r="H166">
            <v>452.73</v>
          </cell>
          <cell r="J166">
            <v>323.38</v>
          </cell>
          <cell r="L166" t="e">
            <v>#REF!</v>
          </cell>
          <cell r="N166" t="e">
            <v>#REF!</v>
          </cell>
        </row>
        <row r="167">
          <cell r="C167">
            <v>163</v>
          </cell>
          <cell r="D167" t="e">
            <v>#REF!</v>
          </cell>
          <cell r="F167" t="e">
            <v>#REF!</v>
          </cell>
          <cell r="H167">
            <v>455.52</v>
          </cell>
          <cell r="J167">
            <v>325.37</v>
          </cell>
          <cell r="L167" t="e">
            <v>#REF!</v>
          </cell>
          <cell r="N167" t="e">
            <v>#REF!</v>
          </cell>
        </row>
        <row r="168">
          <cell r="C168">
            <v>164</v>
          </cell>
          <cell r="D168" t="e">
            <v>#REF!</v>
          </cell>
          <cell r="F168" t="e">
            <v>#REF!</v>
          </cell>
          <cell r="H168">
            <v>458.31</v>
          </cell>
          <cell r="J168">
            <v>327.36</v>
          </cell>
          <cell r="L168" t="e">
            <v>#REF!</v>
          </cell>
          <cell r="N168" t="e">
            <v>#REF!</v>
          </cell>
        </row>
        <row r="169">
          <cell r="C169">
            <v>165</v>
          </cell>
          <cell r="D169" t="e">
            <v>#REF!</v>
          </cell>
          <cell r="F169" t="e">
            <v>#REF!</v>
          </cell>
          <cell r="H169">
            <v>461.11</v>
          </cell>
          <cell r="J169">
            <v>329.36</v>
          </cell>
          <cell r="L169" t="e">
            <v>#REF!</v>
          </cell>
          <cell r="N169" t="e">
            <v>#REF!</v>
          </cell>
        </row>
        <row r="170">
          <cell r="C170">
            <v>166</v>
          </cell>
          <cell r="D170" t="e">
            <v>#REF!</v>
          </cell>
          <cell r="F170" t="e">
            <v>#REF!</v>
          </cell>
          <cell r="H170">
            <v>463.91</v>
          </cell>
          <cell r="J170">
            <v>331.36</v>
          </cell>
          <cell r="L170" t="e">
            <v>#REF!</v>
          </cell>
          <cell r="N170" t="e">
            <v>#REF!</v>
          </cell>
        </row>
        <row r="171">
          <cell r="C171">
            <v>167</v>
          </cell>
          <cell r="D171" t="e">
            <v>#REF!</v>
          </cell>
          <cell r="F171" t="e">
            <v>#REF!</v>
          </cell>
          <cell r="H171">
            <v>466.72</v>
          </cell>
          <cell r="J171">
            <v>333.37</v>
          </cell>
          <cell r="L171" t="e">
            <v>#REF!</v>
          </cell>
          <cell r="N171" t="e">
            <v>#REF!</v>
          </cell>
        </row>
        <row r="172">
          <cell r="C172">
            <v>168</v>
          </cell>
          <cell r="D172" t="e">
            <v>#REF!</v>
          </cell>
          <cell r="F172" t="e">
            <v>#REF!</v>
          </cell>
          <cell r="H172">
            <v>469.53</v>
          </cell>
          <cell r="J172">
            <v>335.38</v>
          </cell>
          <cell r="L172" t="e">
            <v>#REF!</v>
          </cell>
          <cell r="N172" t="e">
            <v>#REF!</v>
          </cell>
        </row>
        <row r="173">
          <cell r="C173">
            <v>169</v>
          </cell>
          <cell r="D173" t="e">
            <v>#REF!</v>
          </cell>
          <cell r="F173" t="e">
            <v>#REF!</v>
          </cell>
          <cell r="H173">
            <v>471.95</v>
          </cell>
          <cell r="J173">
            <v>337.11</v>
          </cell>
          <cell r="L173" t="e">
            <v>#REF!</v>
          </cell>
          <cell r="N173" t="e">
            <v>#REF!</v>
          </cell>
        </row>
        <row r="174">
          <cell r="C174">
            <v>170</v>
          </cell>
          <cell r="D174" t="e">
            <v>#REF!</v>
          </cell>
          <cell r="F174" t="e">
            <v>#REF!</v>
          </cell>
          <cell r="H174">
            <v>474.77</v>
          </cell>
          <cell r="J174">
            <v>339.12</v>
          </cell>
          <cell r="L174" t="e">
            <v>#REF!</v>
          </cell>
          <cell r="N174" t="e">
            <v>#REF!</v>
          </cell>
        </row>
        <row r="175">
          <cell r="C175">
            <v>171</v>
          </cell>
          <cell r="D175" t="e">
            <v>#REF!</v>
          </cell>
          <cell r="F175" t="e">
            <v>#REF!</v>
          </cell>
          <cell r="H175">
            <v>477.59</v>
          </cell>
          <cell r="J175">
            <v>341.14</v>
          </cell>
          <cell r="L175" t="e">
            <v>#REF!</v>
          </cell>
          <cell r="N175" t="e">
            <v>#REF!</v>
          </cell>
        </row>
        <row r="176">
          <cell r="C176">
            <v>172</v>
          </cell>
          <cell r="D176" t="e">
            <v>#REF!</v>
          </cell>
          <cell r="F176" t="e">
            <v>#REF!</v>
          </cell>
          <cell r="H176">
            <v>480.42</v>
          </cell>
          <cell r="J176">
            <v>343.16</v>
          </cell>
          <cell r="L176" t="e">
            <v>#REF!</v>
          </cell>
          <cell r="N176" t="e">
            <v>#REF!</v>
          </cell>
        </row>
        <row r="177">
          <cell r="C177">
            <v>173</v>
          </cell>
          <cell r="D177" t="e">
            <v>#REF!</v>
          </cell>
          <cell r="F177" t="e">
            <v>#REF!</v>
          </cell>
          <cell r="H177">
            <v>483.25</v>
          </cell>
          <cell r="J177">
            <v>345.18</v>
          </cell>
          <cell r="L177" t="e">
            <v>#REF!</v>
          </cell>
          <cell r="N177" t="e">
            <v>#REF!</v>
          </cell>
        </row>
        <row r="178">
          <cell r="C178">
            <v>174</v>
          </cell>
          <cell r="D178" t="e">
            <v>#REF!</v>
          </cell>
          <cell r="F178" t="e">
            <v>#REF!</v>
          </cell>
          <cell r="H178">
            <v>486.08</v>
          </cell>
          <cell r="J178">
            <v>347.2</v>
          </cell>
          <cell r="L178" t="e">
            <v>#REF!</v>
          </cell>
          <cell r="N178" t="e">
            <v>#REF!</v>
          </cell>
        </row>
        <row r="179">
          <cell r="C179">
            <v>175</v>
          </cell>
          <cell r="D179" t="e">
            <v>#REF!</v>
          </cell>
          <cell r="F179" t="e">
            <v>#REF!</v>
          </cell>
          <cell r="H179">
            <v>488.92</v>
          </cell>
          <cell r="J179">
            <v>349.23</v>
          </cell>
          <cell r="L179" t="e">
            <v>#REF!</v>
          </cell>
          <cell r="N179" t="e">
            <v>#REF!</v>
          </cell>
        </row>
        <row r="180">
          <cell r="C180">
            <v>176</v>
          </cell>
          <cell r="D180" t="e">
            <v>#REF!</v>
          </cell>
          <cell r="F180" t="e">
            <v>#REF!</v>
          </cell>
          <cell r="H180">
            <v>491.77</v>
          </cell>
          <cell r="J180">
            <v>351.26</v>
          </cell>
          <cell r="L180" t="e">
            <v>#REF!</v>
          </cell>
          <cell r="N180" t="e">
            <v>#REF!</v>
          </cell>
        </row>
        <row r="181">
          <cell r="C181">
            <v>177</v>
          </cell>
          <cell r="D181" t="e">
            <v>#REF!</v>
          </cell>
          <cell r="F181" t="e">
            <v>#REF!</v>
          </cell>
          <cell r="H181">
            <v>494.62</v>
          </cell>
          <cell r="J181">
            <v>353.3</v>
          </cell>
          <cell r="L181" t="e">
            <v>#REF!</v>
          </cell>
          <cell r="N181" t="e">
            <v>#REF!</v>
          </cell>
        </row>
        <row r="182">
          <cell r="C182">
            <v>178</v>
          </cell>
          <cell r="D182" t="e">
            <v>#REF!</v>
          </cell>
          <cell r="F182" t="e">
            <v>#REF!</v>
          </cell>
          <cell r="H182">
            <v>497.05</v>
          </cell>
          <cell r="J182">
            <v>355.04</v>
          </cell>
          <cell r="L182" t="e">
            <v>#REF!</v>
          </cell>
          <cell r="N182" t="e">
            <v>#REF!</v>
          </cell>
        </row>
        <row r="183">
          <cell r="C183">
            <v>179</v>
          </cell>
          <cell r="D183" t="e">
            <v>#REF!</v>
          </cell>
          <cell r="F183" t="e">
            <v>#REF!</v>
          </cell>
          <cell r="H183">
            <v>499.91</v>
          </cell>
          <cell r="J183">
            <v>357.08</v>
          </cell>
          <cell r="L183" t="e">
            <v>#REF!</v>
          </cell>
          <cell r="N183" t="e">
            <v>#REF!</v>
          </cell>
        </row>
        <row r="184">
          <cell r="C184">
            <v>180</v>
          </cell>
          <cell r="D184" t="e">
            <v>#REF!</v>
          </cell>
          <cell r="F184" t="e">
            <v>#REF!</v>
          </cell>
          <cell r="H184">
            <v>502.77</v>
          </cell>
          <cell r="J184">
            <v>359.12</v>
          </cell>
          <cell r="L184" t="e">
            <v>#REF!</v>
          </cell>
          <cell r="N184" t="e">
            <v>#REF!</v>
          </cell>
        </row>
        <row r="185">
          <cell r="C185">
            <v>181</v>
          </cell>
          <cell r="D185" t="e">
            <v>#REF!</v>
          </cell>
          <cell r="F185" t="e">
            <v>#REF!</v>
          </cell>
          <cell r="H185">
            <v>505.64</v>
          </cell>
          <cell r="J185">
            <v>361.17</v>
          </cell>
          <cell r="L185" t="e">
            <v>#REF!</v>
          </cell>
          <cell r="N185" t="e">
            <v>#REF!</v>
          </cell>
        </row>
        <row r="186">
          <cell r="C186">
            <v>182</v>
          </cell>
          <cell r="D186" t="e">
            <v>#REF!</v>
          </cell>
          <cell r="F186" t="e">
            <v>#REF!</v>
          </cell>
          <cell r="H186">
            <v>508.51</v>
          </cell>
          <cell r="J186">
            <v>363.22</v>
          </cell>
          <cell r="L186" t="e">
            <v>#REF!</v>
          </cell>
          <cell r="N186" t="e">
            <v>#REF!</v>
          </cell>
        </row>
        <row r="187">
          <cell r="C187">
            <v>183</v>
          </cell>
          <cell r="D187" t="e">
            <v>#REF!</v>
          </cell>
          <cell r="F187" t="e">
            <v>#REF!</v>
          </cell>
          <cell r="H187">
            <v>511.4</v>
          </cell>
          <cell r="J187">
            <v>365.29</v>
          </cell>
          <cell r="L187" t="e">
            <v>#REF!</v>
          </cell>
          <cell r="N187" t="e">
            <v>#REF!</v>
          </cell>
        </row>
        <row r="188">
          <cell r="C188">
            <v>184</v>
          </cell>
          <cell r="D188" t="e">
            <v>#REF!</v>
          </cell>
          <cell r="F188" t="e">
            <v>#REF!</v>
          </cell>
          <cell r="H188">
            <v>513.82000000000005</v>
          </cell>
          <cell r="J188">
            <v>367.01</v>
          </cell>
          <cell r="L188" t="e">
            <v>#REF!</v>
          </cell>
          <cell r="N188" t="e">
            <v>#REF!</v>
          </cell>
        </row>
        <row r="189">
          <cell r="C189">
            <v>185</v>
          </cell>
          <cell r="D189" t="e">
            <v>#REF!</v>
          </cell>
          <cell r="F189" t="e">
            <v>#REF!</v>
          </cell>
          <cell r="H189">
            <v>516.71</v>
          </cell>
          <cell r="J189">
            <v>369.08</v>
          </cell>
          <cell r="L189" t="e">
            <v>#REF!</v>
          </cell>
          <cell r="N189" t="e">
            <v>#REF!</v>
          </cell>
        </row>
        <row r="190">
          <cell r="C190">
            <v>186</v>
          </cell>
          <cell r="D190" t="e">
            <v>#REF!</v>
          </cell>
          <cell r="F190" t="e">
            <v>#REF!</v>
          </cell>
          <cell r="H190">
            <v>519.6</v>
          </cell>
          <cell r="J190">
            <v>371.14</v>
          </cell>
          <cell r="L190" t="e">
            <v>#REF!</v>
          </cell>
          <cell r="N190" t="e">
            <v>#REF!</v>
          </cell>
        </row>
        <row r="191">
          <cell r="C191">
            <v>187</v>
          </cell>
          <cell r="D191" t="e">
            <v>#REF!</v>
          </cell>
          <cell r="F191" t="e">
            <v>#REF!</v>
          </cell>
          <cell r="H191">
            <v>522.51</v>
          </cell>
          <cell r="J191">
            <v>373.22</v>
          </cell>
          <cell r="L191" t="e">
            <v>#REF!</v>
          </cell>
          <cell r="N191" t="e">
            <v>#REF!</v>
          </cell>
        </row>
        <row r="192">
          <cell r="C192">
            <v>188</v>
          </cell>
          <cell r="D192" t="e">
            <v>#REF!</v>
          </cell>
          <cell r="F192" t="e">
            <v>#REF!</v>
          </cell>
          <cell r="H192">
            <v>524.92999999999995</v>
          </cell>
          <cell r="J192">
            <v>374.95</v>
          </cell>
          <cell r="L192" t="e">
            <v>#REF!</v>
          </cell>
          <cell r="N192" t="e">
            <v>#REF!</v>
          </cell>
        </row>
        <row r="193">
          <cell r="C193">
            <v>189</v>
          </cell>
          <cell r="D193" t="e">
            <v>#REF!</v>
          </cell>
          <cell r="F193" t="e">
            <v>#REF!</v>
          </cell>
          <cell r="H193">
            <v>527.84</v>
          </cell>
          <cell r="J193">
            <v>377.03</v>
          </cell>
          <cell r="L193" t="e">
            <v>#REF!</v>
          </cell>
          <cell r="N193" t="e">
            <v>#REF!</v>
          </cell>
        </row>
        <row r="194">
          <cell r="C194">
            <v>190</v>
          </cell>
          <cell r="D194" t="e">
            <v>#REF!</v>
          </cell>
          <cell r="F194" t="e">
            <v>#REF!</v>
          </cell>
          <cell r="H194">
            <v>530.75</v>
          </cell>
          <cell r="J194">
            <v>379.11</v>
          </cell>
          <cell r="L194" t="e">
            <v>#REF!</v>
          </cell>
          <cell r="N194" t="e">
            <v>#REF!</v>
          </cell>
        </row>
        <row r="195">
          <cell r="C195">
            <v>191</v>
          </cell>
          <cell r="D195" t="e">
            <v>#REF!</v>
          </cell>
          <cell r="F195" t="e">
            <v>#REF!</v>
          </cell>
          <cell r="H195">
            <v>533.66999999999996</v>
          </cell>
          <cell r="J195">
            <v>381.19</v>
          </cell>
          <cell r="L195" t="e">
            <v>#REF!</v>
          </cell>
          <cell r="N195" t="e">
            <v>#REF!</v>
          </cell>
        </row>
        <row r="196">
          <cell r="C196">
            <v>192</v>
          </cell>
          <cell r="D196" t="e">
            <v>#REF!</v>
          </cell>
          <cell r="F196" t="e">
            <v>#REF!</v>
          </cell>
          <cell r="H196">
            <v>536.1</v>
          </cell>
          <cell r="J196">
            <v>382.93</v>
          </cell>
          <cell r="L196" t="e">
            <v>#REF!</v>
          </cell>
          <cell r="N196" t="e">
            <v>#REF!</v>
          </cell>
        </row>
        <row r="197">
          <cell r="C197">
            <v>193</v>
          </cell>
          <cell r="D197" t="e">
            <v>#REF!</v>
          </cell>
          <cell r="F197" t="e">
            <v>#REF!</v>
          </cell>
          <cell r="H197">
            <v>539.03</v>
          </cell>
          <cell r="J197">
            <v>385.02</v>
          </cell>
          <cell r="L197" t="e">
            <v>#REF!</v>
          </cell>
          <cell r="N197" t="e">
            <v>#REF!</v>
          </cell>
        </row>
        <row r="198">
          <cell r="C198">
            <v>194</v>
          </cell>
          <cell r="D198" t="e">
            <v>#REF!</v>
          </cell>
          <cell r="F198" t="e">
            <v>#REF!</v>
          </cell>
          <cell r="H198">
            <v>541.96</v>
          </cell>
          <cell r="J198">
            <v>387.11</v>
          </cell>
          <cell r="L198" t="e">
            <v>#REF!</v>
          </cell>
          <cell r="N198" t="e">
            <v>#REF!</v>
          </cell>
        </row>
        <row r="199">
          <cell r="C199">
            <v>195</v>
          </cell>
          <cell r="D199" t="e">
            <v>#REF!</v>
          </cell>
          <cell r="F199" t="e">
            <v>#REF!</v>
          </cell>
          <cell r="H199">
            <v>544.91</v>
          </cell>
          <cell r="J199">
            <v>389.22</v>
          </cell>
          <cell r="L199" t="e">
            <v>#REF!</v>
          </cell>
          <cell r="N199" t="e">
            <v>#REF!</v>
          </cell>
        </row>
        <row r="200">
          <cell r="C200">
            <v>196</v>
          </cell>
          <cell r="D200" t="e">
            <v>#REF!</v>
          </cell>
          <cell r="F200" t="e">
            <v>#REF!</v>
          </cell>
          <cell r="H200">
            <v>547.33000000000004</v>
          </cell>
          <cell r="J200">
            <v>390.95</v>
          </cell>
          <cell r="L200" t="e">
            <v>#REF!</v>
          </cell>
          <cell r="N200" t="e">
            <v>#REF!</v>
          </cell>
        </row>
        <row r="201">
          <cell r="C201">
            <v>197</v>
          </cell>
          <cell r="D201" t="e">
            <v>#REF!</v>
          </cell>
          <cell r="F201" t="e">
            <v>#REF!</v>
          </cell>
          <cell r="H201">
            <v>550.28</v>
          </cell>
          <cell r="J201">
            <v>393.06</v>
          </cell>
          <cell r="L201" t="e">
            <v>#REF!</v>
          </cell>
          <cell r="N201" t="e">
            <v>#REF!</v>
          </cell>
        </row>
        <row r="202">
          <cell r="C202">
            <v>198</v>
          </cell>
          <cell r="D202" t="e">
            <v>#REF!</v>
          </cell>
          <cell r="F202" t="e">
            <v>#REF!</v>
          </cell>
          <cell r="H202">
            <v>553.24</v>
          </cell>
          <cell r="J202">
            <v>395.17</v>
          </cell>
          <cell r="L202" t="e">
            <v>#REF!</v>
          </cell>
          <cell r="N202" t="e">
            <v>#REF!</v>
          </cell>
        </row>
        <row r="203">
          <cell r="C203">
            <v>199</v>
          </cell>
          <cell r="D203" t="e">
            <v>#REF!</v>
          </cell>
          <cell r="F203" t="e">
            <v>#REF!</v>
          </cell>
          <cell r="H203">
            <v>555.66999999999996</v>
          </cell>
          <cell r="J203">
            <v>396.91</v>
          </cell>
          <cell r="L203" t="e">
            <v>#REF!</v>
          </cell>
          <cell r="N203" t="e">
            <v>#REF!</v>
          </cell>
        </row>
        <row r="204">
          <cell r="C204">
            <v>200</v>
          </cell>
          <cell r="D204" t="e">
            <v>#REF!</v>
          </cell>
          <cell r="F204" t="e">
            <v>#REF!</v>
          </cell>
          <cell r="H204">
            <v>558.63</v>
          </cell>
          <cell r="J204">
            <v>399.02</v>
          </cell>
          <cell r="L204" t="e">
            <v>#REF!</v>
          </cell>
          <cell r="N204" t="e">
            <v>#REF!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1.GENERAL "/>
      <sheetName val="2.EARTHWORK "/>
      <sheetName val="2'.SHEET PILE"/>
      <sheetName val="3.SUBBASE"/>
      <sheetName val="4.SURFACE"/>
      <sheetName val="STRUCTURES, UNITCOST"/>
      <sheetName val="5.BRIDGE"/>
      <sheetName val="5.PILING"/>
      <sheetName val="5.PRESTRESSED"/>
      <sheetName val="5'.PILING Test"/>
      <sheetName val="MISCELLANEOUS-01"/>
      <sheetName val="6.MISCELLANEOUS-01 for print"/>
      <sheetName val="7.INCIDENTALS-1"/>
      <sheetName val="7.INCIDENTALS-2"/>
      <sheetName val="7.INCIDENTALS-3"/>
      <sheetName val="INCIDENTALS (1)-not use"/>
      <sheetName val="7'.INCIDENTALS"/>
      <sheetName val="9.BUILDING"/>
      <sheetName val="FURNITURES"/>
      <sheetName val="ROOF CARPARK"/>
      <sheetName val="TOLL+CANOPY"/>
      <sheetName val="WEIGHTING"/>
      <sheetName val="SANITARY&amp;FIGHTING"/>
      <sheetName val="AIR&amp;FAN"/>
      <sheetName val="Paint not use"/>
      <sheetName val="Build-Light"/>
      <sheetName val="9'ค่าใช้จ่ายพิเศษ"/>
      <sheetName val="9M.ครุภัณฑ์"/>
      <sheetName val="10.Street Lighting"/>
      <sheetName val="C1.ไม้แบบ"/>
      <sheetName val="C2.sand"/>
      <sheetName val="C3.ทาสี"/>
      <sheetName val="C4.ค่าวัสดุมวลรวมที่ใฃ้"/>
      <sheetName val="C5.Roof Steel"/>
      <sheetName val="C6.Toll Steel"/>
      <sheetName val="C7.แผ่นเหล็กดำ"/>
      <sheetName val="C8.Door"/>
      <sheetName val="ค่าวัสดุมวลรวม"/>
      <sheetName val="ค่าแรงขั้นต่ำ"/>
      <sheetName val="BOQ_04.10.13"/>
    </sheetNames>
    <sheetDataSet>
      <sheetData sheetId="0">
        <row r="4">
          <cell r="E4">
            <v>20000</v>
          </cell>
        </row>
        <row r="5">
          <cell r="E5">
            <v>10</v>
          </cell>
        </row>
        <row r="6">
          <cell r="E6">
            <v>0</v>
          </cell>
        </row>
      </sheetData>
      <sheetData sheetId="1">
        <row r="2">
          <cell r="Q2">
            <v>29.99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การ"/>
      <sheetName val="8 ข้อมูลเบื้องต้น"/>
      <sheetName val="10 ข้อมูลวัสดุ-ค่าดำเนิน"/>
      <sheetName val="11 ข้อมูลงานCon"/>
      <sheetName val="12 ข้อมูลงานไม้แบบ"/>
      <sheetName val="39"/>
      <sheetName val="40"/>
      <sheetName val="42.1"/>
      <sheetName val="42.2"/>
      <sheetName val="43"/>
      <sheetName val="44"/>
      <sheetName val="45.1"/>
      <sheetName val="45.2"/>
      <sheetName val="47.2 "/>
      <sheetName val="51"/>
      <sheetName val="53.1"/>
      <sheetName val="53.2"/>
      <sheetName val="64 (7)"/>
      <sheetName val="66"/>
      <sheetName val="71"/>
      <sheetName val="71 (2)"/>
      <sheetName val="71 (3)"/>
      <sheetName val="72"/>
      <sheetName val="116 (2)"/>
      <sheetName val="130"/>
      <sheetName val="135"/>
      <sheetName val="146"/>
      <sheetName val="148"/>
      <sheetName val="149"/>
      <sheetName val="150"/>
      <sheetName val="152"/>
      <sheetName val="172"/>
      <sheetName val="172.1"/>
      <sheetName val="173"/>
      <sheetName val="180"/>
      <sheetName val="181"/>
      <sheetName val="183"/>
      <sheetName val="183.1"/>
      <sheetName val="184"/>
      <sheetName val="189"/>
      <sheetName val="62 (7)"/>
      <sheetName val="62 (7-1)"/>
      <sheetName val="26"/>
      <sheetName val="31"/>
      <sheetName val="32"/>
      <sheetName val="นั่งร้าน"/>
      <sheetName val="สะพาน"/>
    </sheetNames>
    <sheetDataSet>
      <sheetData sheetId="0" refreshError="1"/>
      <sheetData sheetId="1" refreshError="1"/>
      <sheetData sheetId="2" refreshError="1">
        <row r="15">
          <cell r="X15">
            <v>23831.83</v>
          </cell>
        </row>
        <row r="19">
          <cell r="X19">
            <v>28.75</v>
          </cell>
        </row>
      </sheetData>
      <sheetData sheetId="3" refreshError="1">
        <row r="30">
          <cell r="AB30">
            <v>182.41</v>
          </cell>
        </row>
      </sheetData>
      <sheetData sheetId="4" refreshError="1">
        <row r="29">
          <cell r="W29">
            <v>112.29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การ"/>
      <sheetName val="8 ข้อมูลเบื้องต้น"/>
      <sheetName val="10 ข้อมูลวัสดุ-ค่าดำเนิน"/>
      <sheetName val="11 ข้อมูลงานCon"/>
      <sheetName val="12 ข้อมูลงานไม้แบบ"/>
      <sheetName val="39"/>
      <sheetName val="40"/>
      <sheetName val="42.1"/>
      <sheetName val="42.2"/>
      <sheetName val="43"/>
      <sheetName val="44"/>
      <sheetName val="45.1"/>
      <sheetName val="45.2"/>
      <sheetName val="47.2 "/>
      <sheetName val="51"/>
      <sheetName val="53.1"/>
      <sheetName val="53.2"/>
      <sheetName val="64 (7)"/>
      <sheetName val="66"/>
      <sheetName val="71"/>
      <sheetName val="71 (2)"/>
      <sheetName val="71 (3)"/>
      <sheetName val="72"/>
      <sheetName val="116 (2)"/>
      <sheetName val="130"/>
      <sheetName val="135"/>
      <sheetName val="146"/>
      <sheetName val="148"/>
      <sheetName val="149"/>
      <sheetName val="150"/>
      <sheetName val="152"/>
      <sheetName val="172"/>
      <sheetName val="172.1"/>
      <sheetName val="173"/>
      <sheetName val="180"/>
      <sheetName val="181"/>
      <sheetName val="183"/>
      <sheetName val="183.1"/>
      <sheetName val="184"/>
      <sheetName val="189"/>
      <sheetName val="62 (7)"/>
      <sheetName val="62 (7-1)"/>
      <sheetName val="26"/>
      <sheetName val="31"/>
      <sheetName val="32"/>
      <sheetName val="นั่งร้าน"/>
      <sheetName val="สะพาน"/>
      <sheetName val="อาคาร 2 11Boots"/>
      <sheetName val="อาคาร 2 14Boots"/>
      <sheetName val="อาคาร 2 5Boots"/>
      <sheetName val="อาคาร 2 6Boots"/>
    </sheetNames>
    <sheetDataSet>
      <sheetData sheetId="0" refreshError="1"/>
      <sheetData sheetId="1" refreshError="1"/>
      <sheetData sheetId="2" refreshError="1">
        <row r="15">
          <cell r="X15">
            <v>23831.83</v>
          </cell>
        </row>
        <row r="19">
          <cell r="X19">
            <v>28.75</v>
          </cell>
        </row>
      </sheetData>
      <sheetData sheetId="3" refreshError="1">
        <row r="30">
          <cell r="AB30">
            <v>182.41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1P2 Cover"/>
      <sheetName val="Book 1 Summary"/>
      <sheetName val="Preliminaries"/>
      <sheetName val="Design"/>
      <sheetName val="Warranties Rate Only"/>
      <sheetName val="EXF"/>
      <sheetName val="List"/>
      <sheetName val="DETAIL 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5"/>
      <sheetName val="รายการทั้งหมด"/>
      <sheetName val="สารบัญ"/>
      <sheetName val="Summary"/>
      <sheetName val="รายการงานของโครงการ"/>
      <sheetName val="SumBridge"/>
      <sheetName val="Price Bridge"/>
      <sheetName val="ปริมาณ Bridge"/>
      <sheetName val="SumIntersection"/>
      <sheetName val="Price Intersection"/>
      <sheetName val="ปริมาณ Intersection"/>
      <sheetName val="SUMunderpass"/>
      <sheetName val="Price Underpass"/>
      <sheetName val="ปริมาณ Underpass"/>
      <sheetName val="SUMoverpass"/>
      <sheetName val="Price Overpass"/>
      <sheetName val="ปริมาณ Overpass"/>
      <sheetName val="SUMinterchange"/>
      <sheetName val="Price Interchange"/>
      <sheetName val="ปริมาณ Interchange"/>
      <sheetName val="SumSpur Road"/>
      <sheetName val="Price Spur Road"/>
      <sheetName val="ปริมาณ Spur Road"/>
      <sheetName val="SumService Road"/>
      <sheetName val="Price Service road"/>
      <sheetName val="ปริมาณ Service road"/>
      <sheetName val="INTERCHANGE"/>
      <sheetName val="ข้อมูลเบื้องต้น"/>
      <sheetName val="ราคาวัสดุหมวด 1"/>
      <sheetName val="1"/>
      <sheetName val="2"/>
      <sheetName val="3"/>
      <sheetName val="4"/>
      <sheetName val="5"/>
      <sheetName val="UNIT COST (2)"/>
      <sheetName val="6"/>
      <sheetName val="6 (2)"/>
      <sheetName val="back up"/>
      <sheetName val="7.1"/>
      <sheetName val="7.2"/>
      <sheetName val="7"/>
      <sheetName val="7.General-new"/>
      <sheetName val="UNIT COST"/>
      <sheetName val="concrete&amp;งานไม้แบบ"/>
      <sheetName val="สรุปค่าขนส่ง"/>
      <sheetName val="ค่าขนส่ง-1"/>
      <sheetName val="ค่าดำเนินการ+ค่าเสื่อมราคา"/>
      <sheetName val="ตารางค่าขนส่ง"/>
      <sheetName val="ตาราง Factor F งานทาง"/>
      <sheetName val="ตาราง Factor F สะพาน_ท่อเหลี่ยม"/>
      <sheetName val="ตาราง Factor F อาคาร"/>
      <sheetName val="Factor F"/>
      <sheetName val="F ฝนตกชุก"/>
      <sheetName val="ข้อมูลวัสดุและค่าดำเนินการ"/>
      <sheetName val="ข้อมูลวัสดุค่าดำเนินการ"/>
      <sheetName val="ราคาวัสดุ"/>
      <sheetName val="ค่าแรงต่อหน่วย"/>
      <sheetName val="ค่าแรงต่อหน่วย(เดิม)"/>
      <sheetName val="ส่วนขยายและค่ายุบตัว"/>
      <sheetName val="Factor F ฝนตกชุก"/>
      <sheetName val="การหาค่า factor F (2)"/>
      <sheetName val="ป้อมยาม"/>
      <sheetName val="โรงจอดรถ"/>
      <sheetName val="backup ค่าของงานโครงสร้าง"/>
      <sheetName val="ค่าขนส่งทางทะเล"/>
      <sheetName val="F(ของเรา)"/>
    </sheetNames>
    <sheetDataSet>
      <sheetData sheetId="0">
        <row r="2">
          <cell r="B2" t="str">
            <v>โครงการทางหลวงพิเศษระหว่างเมืองพัทยา - มาบตาพุด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10">
          <cell r="J10">
            <v>3.06</v>
          </cell>
        </row>
        <row r="148">
          <cell r="J148">
            <v>6017</v>
          </cell>
        </row>
      </sheetData>
      <sheetData sheetId="32">
        <row r="12">
          <cell r="J12">
            <v>171</v>
          </cell>
        </row>
      </sheetData>
      <sheetData sheetId="33">
        <row r="8">
          <cell r="J8">
            <v>31.740949999999998</v>
          </cell>
        </row>
      </sheetData>
      <sheetData sheetId="34">
        <row r="34">
          <cell r="J34">
            <v>374</v>
          </cell>
        </row>
        <row r="48">
          <cell r="J48">
            <v>518</v>
          </cell>
        </row>
        <row r="61">
          <cell r="J61">
            <v>946</v>
          </cell>
        </row>
        <row r="74">
          <cell r="J74">
            <v>1418</v>
          </cell>
        </row>
        <row r="87">
          <cell r="J87">
            <v>1994</v>
          </cell>
        </row>
        <row r="100">
          <cell r="J100">
            <v>2492</v>
          </cell>
        </row>
        <row r="113">
          <cell r="J113">
            <v>3482</v>
          </cell>
        </row>
      </sheetData>
      <sheetData sheetId="35" refreshError="1"/>
      <sheetData sheetId="36">
        <row r="17">
          <cell r="I17">
            <v>412.02484186666669</v>
          </cell>
        </row>
        <row r="278">
          <cell r="I278">
            <v>8091.0054263999991</v>
          </cell>
        </row>
        <row r="305">
          <cell r="I305">
            <v>14420.760288999998</v>
          </cell>
        </row>
        <row r="333">
          <cell r="I333">
            <v>17937.823880399999</v>
          </cell>
        </row>
        <row r="361">
          <cell r="I361">
            <v>20227.061449000001</v>
          </cell>
        </row>
        <row r="525">
          <cell r="I525">
            <v>18929.019835618237</v>
          </cell>
        </row>
        <row r="554">
          <cell r="I554">
            <v>21801.861416096523</v>
          </cell>
        </row>
        <row r="582">
          <cell r="I582">
            <v>22499.414984666666</v>
          </cell>
        </row>
        <row r="749">
          <cell r="I749">
            <v>40614.575913000008</v>
          </cell>
        </row>
        <row r="962">
          <cell r="I962">
            <v>9533.6439754000003</v>
          </cell>
        </row>
        <row r="1031">
          <cell r="I1031">
            <v>2973.8093825200003</v>
          </cell>
        </row>
        <row r="1206">
          <cell r="I1206">
            <v>10747</v>
          </cell>
        </row>
        <row r="1216">
          <cell r="I1216">
            <v>10747</v>
          </cell>
        </row>
        <row r="1226">
          <cell r="I1226">
            <v>15763</v>
          </cell>
        </row>
        <row r="1236">
          <cell r="I1236">
            <v>19553</v>
          </cell>
        </row>
        <row r="1246">
          <cell r="I1246">
            <v>21221</v>
          </cell>
        </row>
        <row r="1256">
          <cell r="I1256">
            <v>26292</v>
          </cell>
        </row>
        <row r="1306">
          <cell r="I1306">
            <v>42447</v>
          </cell>
        </row>
        <row r="1438">
          <cell r="I1438">
            <v>3347.9202674049334</v>
          </cell>
        </row>
        <row r="1465">
          <cell r="I1465">
            <v>3567.0975756585335</v>
          </cell>
        </row>
        <row r="1492">
          <cell r="I1492">
            <v>4005.4521921657333</v>
          </cell>
        </row>
        <row r="2240">
          <cell r="I2240">
            <v>714.56944320000002</v>
          </cell>
        </row>
      </sheetData>
      <sheetData sheetId="37" refreshError="1"/>
      <sheetData sheetId="38" refreshError="1"/>
      <sheetData sheetId="39" refreshError="1"/>
      <sheetData sheetId="40" refreshError="1"/>
      <sheetData sheetId="41" refreshError="1"/>
      <sheetData sheetId="42">
        <row r="267">
          <cell r="W267">
            <v>1</v>
          </cell>
        </row>
      </sheetData>
      <sheetData sheetId="43" refreshError="1"/>
      <sheetData sheetId="44">
        <row r="9">
          <cell r="C9">
            <v>1840</v>
          </cell>
        </row>
      </sheetData>
      <sheetData sheetId="45">
        <row r="6">
          <cell r="D6" t="str">
            <v>บ่อลูกรังบ้านห้วยใหญ่</v>
          </cell>
        </row>
      </sheetData>
      <sheetData sheetId="46">
        <row r="53">
          <cell r="M53">
            <v>28.39</v>
          </cell>
        </row>
      </sheetData>
      <sheetData sheetId="47">
        <row r="6">
          <cell r="I6">
            <v>1.28</v>
          </cell>
        </row>
      </sheetData>
      <sheetData sheetId="48">
        <row r="8">
          <cell r="B8">
            <v>5.25</v>
          </cell>
        </row>
      </sheetData>
      <sheetData sheetId="49" refreshError="1"/>
      <sheetData sheetId="50" refreshError="1"/>
      <sheetData sheetId="51" refreshError="1"/>
      <sheetData sheetId="52">
        <row r="6">
          <cell r="H6">
            <v>3459012403.0093694</v>
          </cell>
        </row>
      </sheetData>
      <sheetData sheetId="53" refreshError="1"/>
      <sheetData sheetId="54">
        <row r="7">
          <cell r="J7">
            <v>26986.680000000004</v>
          </cell>
        </row>
      </sheetData>
      <sheetData sheetId="55" refreshError="1"/>
      <sheetData sheetId="56">
        <row r="11">
          <cell r="D11">
            <v>2.194</v>
          </cell>
        </row>
      </sheetData>
      <sheetData sheetId="57" refreshError="1"/>
      <sheetData sheetId="58" refreshError="1"/>
      <sheetData sheetId="59">
        <row r="5">
          <cell r="D5">
            <v>1.45</v>
          </cell>
        </row>
      </sheetData>
      <sheetData sheetId="60" refreshError="1"/>
      <sheetData sheetId="61" refreshError="1"/>
      <sheetData sheetId="62" refreshError="1"/>
      <sheetData sheetId="63" refreshError="1"/>
      <sheetData sheetId="64" refreshError="1"/>
      <sheetData sheetId="65">
        <row r="32">
          <cell r="C32">
            <v>0.62</v>
          </cell>
        </row>
      </sheetData>
      <sheetData sheetId="66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Back Up งานทาง"/>
      <sheetName val="1.EARTHWORK "/>
      <sheetName val="2.SUBBASE"/>
      <sheetName val="3.SURFACE"/>
      <sheetName val="STRUCTURES, UNITCOST"/>
      <sheetName val="4.INCIDENTALS-1"/>
      <sheetName val="2.EQUIPMENT&amp;TESTING-1"/>
      <sheetName val="4.INCIDENTALS-2"/>
      <sheetName val="4.INCIDENTALS-3"/>
      <sheetName val="4.PEDESTRIAN BRIDGE"/>
      <sheetName val="4.Cover  Way"/>
      <sheetName val="Back Up งานสะพาน"/>
      <sheetName val="5.BRIDGE"/>
      <sheetName val="5.PILING"/>
      <sheetName val="5.PRESTRESSED"/>
      <sheetName val="MISCELLANEOUS-01"/>
      <sheetName val="6.MISCELLANEOUS-01 for print"/>
      <sheetName val="INCIDENTALS (1)-not use"/>
      <sheetName val="7.Street Lighting"/>
      <sheetName val="Back Up ค่าใช้จ่ายพิเศษ "/>
      <sheetName val="1'.GENERAL "/>
      <sheetName val="2'.EARTHWORK"/>
      <sheetName val="3'.INCIDENTAL"/>
      <sheetName val="4'.EQUIPMENT&amp;TESTING"/>
      <sheetName val="5'.EQUIPMENT&amp;TESTING "/>
      <sheetName val="EM'.ค่าอบรม"/>
      <sheetName val="Back Up งานอาคาร"/>
      <sheetName val="1.1 BUILDING"/>
      <sheetName val="FURNITURES0"/>
      <sheetName val="ROOF CARPARK"/>
      <sheetName val="FURNITURES-Staff"/>
      <sheetName val="TOLL+CANOPY"/>
      <sheetName val="POLICE BUILDING"/>
      <sheetName val="FURNITURES-Police"/>
      <sheetName val="TOILET BUILDING"/>
      <sheetName val="WEIGHTING"/>
      <sheetName val="FURNITURE-Toilet"/>
      <sheetName val="SANITARY&amp;FIGHTING0"/>
      <sheetName val="1.2 SANITARY"/>
      <sheetName val="1.3 AIR&amp;FAN"/>
      <sheetName val="AIR&amp;FAN"/>
      <sheetName val="Paint not use"/>
      <sheetName val="Build-Light0"/>
      <sheetName val="9'ค่าใช้จ่ายพิเศษ"/>
      <sheetName val="10.Street Lighting0"/>
      <sheetName val="Build-Light-2"/>
      <sheetName val="1.4 Build-Light"/>
      <sheetName val="7'.INCIDENTALS"/>
      <sheetName val="9'.PILING Test "/>
      <sheetName val="Back Up งานระบบจัดเก็บ"/>
      <sheetName val="EM1-Toll Booth"/>
      <sheetName val="Back Up งานครุภัณฑ์"/>
      <sheetName val="1 ครุภัณฑ์"/>
      <sheetName val="Back Up เอกสารแนบ"/>
      <sheetName val="C1.ไม้แบบ"/>
      <sheetName val="C2.sand"/>
      <sheetName val="C3.ทาสี"/>
      <sheetName val="C4.ค่าวัสดุมวลรวมที่ใฃ้"/>
      <sheetName val="C5.ค่าวัสดุ"/>
      <sheetName val="C6.แผ่นเหล็กดำ"/>
      <sheetName val="C4.ค่าวัสดุมวลรวมที่ใฃ้0"/>
      <sheetName val="Price(พ.ย.)"/>
      <sheetName val="C5.Roof Steel"/>
      <sheetName val="C6.Toll Steel"/>
      <sheetName val="TABLE 9-3"/>
      <sheetName val="C8.Door"/>
      <sheetName val="ค่าวัสดุมวลรวม"/>
      <sheetName val="ค่าแรงขั้นต่ำ"/>
      <sheetName val="แผ่น"/>
    </sheetNames>
    <sheetDataSet>
      <sheetData sheetId="0">
        <row r="4">
          <cell r="E4">
            <v>20000</v>
          </cell>
        </row>
        <row r="7">
          <cell r="E7">
            <v>10</v>
          </cell>
        </row>
      </sheetData>
      <sheetData sheetId="1"/>
      <sheetData sheetId="2">
        <row r="4">
          <cell r="X4">
            <v>26.09</v>
          </cell>
        </row>
      </sheetData>
      <sheetData sheetId="3"/>
      <sheetData sheetId="4"/>
      <sheetData sheetId="5"/>
      <sheetData sheetId="6">
        <row r="37">
          <cell r="R37">
            <v>2254.86</v>
          </cell>
        </row>
      </sheetData>
      <sheetData sheetId="7"/>
      <sheetData sheetId="8"/>
      <sheetData sheetId="9"/>
      <sheetData sheetId="10"/>
      <sheetData sheetId="11"/>
      <sheetData sheetId="12"/>
      <sheetData sheetId="13">
        <row r="79">
          <cell r="S79">
            <v>3201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R2">
            <v>26.99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21">
          <cell r="M21">
            <v>323.45999999999998</v>
          </cell>
        </row>
      </sheetData>
      <sheetData sheetId="56"/>
      <sheetData sheetId="57"/>
      <sheetData sheetId="58"/>
      <sheetData sheetId="59">
        <row r="79">
          <cell r="D79">
            <v>416.5</v>
          </cell>
        </row>
      </sheetData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E-Main road Contract No.1"/>
      <sheetName val="EE-Main road Contract No.2"/>
      <sheetName val="EE-Main road Contract No.3"/>
      <sheetName val="EE-Main road Contract No.4"/>
      <sheetName val="Main road Backup"/>
      <sheetName val="EE-Local road Contract No.1"/>
      <sheetName val="EE-Local road Contract No.2"/>
      <sheetName val="EE-Local road Contract No.3"/>
      <sheetName val="EE-Local road Contract No.4"/>
      <sheetName val="Local road Backup"/>
      <sheetName val="1.GENERAL "/>
      <sheetName val="Input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>
        <row r="5">
          <cell r="J5">
            <v>3750</v>
          </cell>
        </row>
        <row r="6">
          <cell r="I6">
            <v>450000</v>
          </cell>
        </row>
        <row r="7">
          <cell r="J7">
            <v>9900</v>
          </cell>
        </row>
        <row r="10">
          <cell r="I10">
            <v>75</v>
          </cell>
        </row>
        <row r="34">
          <cell r="J34">
            <v>4320</v>
          </cell>
        </row>
      </sheetData>
      <sheetData sheetId="10" refreshError="1"/>
      <sheetData sheetId="11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หลักเกณฑ์(2หน้า)"/>
      <sheetName val="ต้นทุน(10หน้า)"/>
      <sheetName val="BOQ.(10 หน้า)"/>
      <sheetName val="ค่า F"/>
      <sheetName val="1ระยะขนส่ง"/>
      <sheetName val="2ข้อมูลเบื้องต้น"/>
      <sheetName val="3ข้อมูลวัสดุ-ค่าดำเนิน"/>
      <sheetName val="4ข้อมูลงานCon"/>
      <sheetName val="5ข้อมูลงานไม้แบบ"/>
      <sheetName val="6Remove+Clear"/>
      <sheetName val="7Cut+Soft.R+Hart.R+Uns"/>
      <sheetName val="8Unsui+Soft"/>
      <sheetName val="9EMB."/>
      <sheetName val="10Fil.Islandl+Side"/>
      <sheetName val="11P.B.Fill"/>
      <sheetName val="12Selec+Subbase"/>
      <sheetName val="13Base+Recyc+Scari"/>
      <sheetName val="14Prime+Tack"/>
      <sheetName val="15ASP.Lev."/>
      <sheetName val="16Asphaltic"/>
      <sheetName val="17สะพาน"/>
      <sheetName val="(ไม่เอา)ทางเบี่ยง"/>
      <sheetName val="18สะพาน.ราคารวม"/>
      <sheetName val="19คานอัดแรง"/>
      <sheetName val="20สะพานต่อ"/>
      <sheetName val="21สะพานต่อราคารวม"/>
      <sheetName val="22B.Appro"/>
      <sheetName val="23,24R.C.BOX (2ตัว)"/>
      <sheetName val="25-27RC. PIPE(3หน้า)"/>
      <sheetName val="28,29Slope.Pro+Shot(2หน้า)"/>
      <sheetName val="30Per.Pipe+R.Fill"/>
      <sheetName val="31,32Catch.Baแบบพิเศษ"/>
      <sheetName val="33R.C.Ditch"/>
      <sheetName val="34D.Lining"/>
      <sheetName val="35Retain"/>
      <sheetName val="36Crub"/>
      <sheetName val="37ทางเท้า"/>
      <sheetName val="38SODDING"/>
      <sheetName val="39,40Barr.(2หน้า)"/>
      <sheetName val="41G.POST"/>
      <sheetName val="42หลักกิโล"/>
      <sheetName val="43แผ่นป้าย+เสา"/>
      <sheetName val="44เสาไฟกิ่งคู่"/>
      <sheetName val="45ไฟนีออน"/>
      <sheetName val="46,47ย้ายเสาไฟ(2หน้า)"/>
      <sheetName val="48ไฟ เขียว-แดง"/>
      <sheetName val="49สีตีเส้น+R.Stu+C.Mak"/>
      <sheetName val="50C.mark+Barricade"/>
      <sheetName val="51BUS STOP"/>
      <sheetName val="52ป้ายชั่วคราว+ด่าน"/>
      <sheetName val="Input"/>
      <sheetName val="Form1"/>
      <sheetName val="41.EXCAVATION"/>
      <sheetName val="BOQ_(10_หน้า)"/>
      <sheetName val="ค่า_F"/>
      <sheetName val="7Cut+Soft_R+Hart_R+Uns"/>
      <sheetName val="9EMB_"/>
      <sheetName val="10Fil_Islandl+Side"/>
      <sheetName val="11P_B_Fill"/>
      <sheetName val="15ASP_Lev_"/>
      <sheetName val="18สะพาน_ราคารวม"/>
      <sheetName val="22B_Appro"/>
      <sheetName val="23,24R_C_BOX_(2ตัว)"/>
      <sheetName val="25-27RC__PIPE(3หน้า)"/>
      <sheetName val="28,29Slope_Pro+Shot(2หน้า)"/>
      <sheetName val="30Per_Pipe+R_Fill"/>
      <sheetName val="31,32Catch_Baแบบพิเศษ"/>
      <sheetName val="33R_C_Ditch"/>
      <sheetName val="34D_Lining"/>
      <sheetName val="39,40Barr_(2หน้า)"/>
      <sheetName val="41G_POST"/>
      <sheetName val="48ไฟ_เขียว-แดง"/>
      <sheetName val="49สีตีเส้น+R_Stu+C_Mak"/>
      <sheetName val="50C_mark+Barricade"/>
      <sheetName val="51BUS_STOP"/>
      <sheetName val="3.1.1Subbase - Base"/>
      <sheetName val="4.10Full Depth Repair"/>
      <sheetName val="5.2.1.1 RELOCAT R.C.BOX"/>
      <sheetName val="5.2.2  EXTENSION  R.C. BOX "/>
      <sheetName val="5.3RC. PIPE"/>
      <sheetName val="6.10.1GUIDE P. - 6.10.4 REFLEX."/>
      <sheetName val="6.12.10RE. SINGLE+DOUBLE"/>
      <sheetName val="6.13.1.1-1.2 TRAFFIC SIGNAL"/>
      <sheetName val="B.O.Q"/>
      <sheetName val="data"/>
      <sheetName val="5_BOQ"/>
      <sheetName val="11 ข้อมูลงานCon"/>
      <sheetName val="10 ข้อมูลวัสดุ-ค่าดำเนิน"/>
      <sheetName val="12 ข้อมูลงานไม้แบบ"/>
      <sheetName val="41_EXCAVATION"/>
      <sheetName val="BOQ_(10_หน้า)1"/>
      <sheetName val="ค่า_F1"/>
      <sheetName val="7Cut+Soft_R+Hart_R+Uns1"/>
      <sheetName val="9EMB_1"/>
      <sheetName val="10Fil_Islandl+Side1"/>
      <sheetName val="11P_B_Fill1"/>
      <sheetName val="15ASP_Lev_1"/>
      <sheetName val="18สะพาน_ราคารวม1"/>
      <sheetName val="22B_Appro1"/>
      <sheetName val="23,24R_C_BOX_(2ตัว)1"/>
      <sheetName val="25-27RC__PIPE(3หน้า)1"/>
      <sheetName val="28,29Slope_Pro+Shot(2หน้า)1"/>
      <sheetName val="30Per_Pipe+R_Fill1"/>
      <sheetName val="31,32Catch_Baแบบพิเศษ1"/>
      <sheetName val="33R_C_Ditch1"/>
      <sheetName val="34D_Lining1"/>
      <sheetName val="39,40Barr_(2หน้า)1"/>
      <sheetName val="41G_POST1"/>
      <sheetName val="48ไฟ_เขียว-แดง1"/>
      <sheetName val="49สีตีเส้น+R_Stu+C_Mak1"/>
      <sheetName val="50C_mark+Barricade1"/>
      <sheetName val="51BUS_STOP1"/>
      <sheetName val="41_EXCAVATION1"/>
      <sheetName val="6"/>
      <sheetName val="5"/>
      <sheetName val="SUM"/>
      <sheetName val="อาคาร 2 11Boots"/>
      <sheetName val="อาคาร 2 14Boots"/>
      <sheetName val="อาคาร 2 5Boots"/>
      <sheetName val="อาคาร 2 6Boots"/>
      <sheetName val="หา FACTOR F"/>
      <sheetName val="F(ของเรา)"/>
      <sheetName val="หา FACTORF"/>
      <sheetName val="สรุปยอดวงเงินสัญญาที่ 1"/>
      <sheetName val="ราคากลางสัญญาที่ 1"/>
      <sheetName val="ปร.5"/>
      <sheetName val="Price ITD"/>
      <sheetName val="Summary"/>
      <sheetName val="In-Direct"/>
      <sheetName val="ปร.6"/>
      <sheetName val="สรุปประมาณการ"/>
      <sheetName val="ปร.6ส"/>
      <sheetName val="ปร.6ท"/>
      <sheetName val="Basic Rate"/>
      <sheetName val="แบบ ปร.4 1-2-(ตะม่อ) "/>
      <sheetName val="แบบ ปร.4 กำลัง(CB19x9.60m)"/>
      <sheetName val="แบบ ปร.4 กำลัง(DP2x8.23m) "/>
      <sheetName val="แบบ ปร.4 กำลังTT(SP)2x77.27m"/>
      <sheetName val="แบบ ปร.4 กำลังTT(SU)1x77.27"/>
      <sheetName val="แบบ ปร.4 กำลังTT(AN)2x104.82"/>
      <sheetName val="BD-TT สิ่งที่รถไฟจ่าย"/>
      <sheetName val="ค่าทดสอบพิเศษ"/>
      <sheetName val="BD- ขนลำเลียง "/>
      <sheetName val="นั่งร้านสะพานเดิม 77.27-104.82"/>
      <sheetName val="QTY.-COMPOSITE"/>
      <sheetName val="BD-CB ค่านั่งร้านเสริมกำลั "/>
      <sheetName val="BD-CB ค่าทาสี"/>
      <sheetName val="BD-CB ค่าเครื่องมือ"/>
      <sheetName val="QTY.-DP8.23m"/>
      <sheetName val="BD-DP8.23 ค่านั่งร้าน "/>
      <sheetName val="BD-DP 8.23 ค่าทาสี "/>
      <sheetName val="BD-DP8.23 ค่าเครื่องมือ"/>
      <sheetName val="QTY.-TT(SP)77.27m."/>
      <sheetName val="BD-TT (SP)77.27 ค่านั่งร้านเสริ"/>
      <sheetName val="BD-TT(SP) 77.27 ค่าทาสี "/>
      <sheetName val="BD-TT(SP) 77.27 ค่าเครื่องมือ"/>
      <sheetName val="QTY.-TT(SU)77.27m.."/>
      <sheetName val="BD-TT (SU)77.27 ค่านั่งร้าน "/>
      <sheetName val="BD-TT(SU) 77.27 ค่าทาสี"/>
      <sheetName val="BD-TT(SU) 77.27 ค่าเครื่องม"/>
      <sheetName val="QTY.-TT(AN)104.82m."/>
      <sheetName val="BD-TT (AN)104.82 ค่านั่งร้าน"/>
      <sheetName val="BD-TT(AN) 104.82 ค่าทาสี"/>
      <sheetName val="BD-TT(AN) 104.82 ค่าเครื่องม"/>
      <sheetName val="BD-ตะม่อ-ริมฝั่ง "/>
      <sheetName val="BD-ตะม่อ- กลางน้ำ"/>
      <sheetName val="สกัด  "/>
      <sheetName val="BD-ตะม่อทางเท้า"/>
      <sheetName val="QTY.-TT100.80m."/>
      <sheetName val="QTY.-TT60.78m"/>
      <sheetName val="BD-TT49.9 ค่าทาสี (2)"/>
      <sheetName val="TT"/>
      <sheetName val="หมอนเหล็ก 175x175x2000 "/>
      <sheetName val="กล่องเหล็ก"/>
      <sheetName val="จมูกปลายรางกัน"/>
      <sheetName val="สายสัญญาณ"/>
      <sheetName val="เสาและสายอาณัติสัญญาณ"/>
      <sheetName val="ระยะทาง"/>
      <sheetName val="ราคาService Road"/>
      <sheetName val="ดาวเทียม "/>
      <sheetName val="(ITD) QTY-TT(SP)77.27"/>
      <sheetName val="หน้า 5"/>
      <sheetName val="BOQ_(10_หน้า)2"/>
      <sheetName val="ค่า_F2"/>
      <sheetName val="7Cut+Soft_R+Hart_R+Uns2"/>
      <sheetName val="9EMB_2"/>
      <sheetName val="10Fil_Islandl+Side2"/>
      <sheetName val="11P_B_Fill2"/>
      <sheetName val="15ASP_Lev_2"/>
      <sheetName val="18สะพาน_ราคารวม2"/>
      <sheetName val="22B_Appro2"/>
      <sheetName val="23,24R_C_BOX_(2ตัว)2"/>
      <sheetName val="25-27RC__PIPE(3หน้า)2"/>
      <sheetName val="28,29Slope_Pro+Shot(2หน้า)2"/>
      <sheetName val="30Per_Pipe+R_Fill2"/>
      <sheetName val="31,32Catch_Baแบบพิเศษ2"/>
      <sheetName val="33R_C_Ditch2"/>
      <sheetName val="34D_Lining2"/>
      <sheetName val="39,40Barr_(2หน้า)2"/>
      <sheetName val="41G_POST2"/>
      <sheetName val="48ไฟ_เขียว-แดง2"/>
      <sheetName val="49สีตีเส้น+R_Stu+C_Mak2"/>
      <sheetName val="50C_mark+Barricade2"/>
      <sheetName val="51BUS_STOP2"/>
      <sheetName val="BOQ_(10_หน้า)3"/>
      <sheetName val="ค่า_F3"/>
      <sheetName val="7Cut+Soft_R+Hart_R+Uns3"/>
      <sheetName val="9EMB_3"/>
      <sheetName val="10Fil_Islandl+Side3"/>
      <sheetName val="11P_B_Fill3"/>
      <sheetName val="15ASP_Lev_3"/>
      <sheetName val="18สะพาน_ราคารวม3"/>
      <sheetName val="22B_Appro3"/>
      <sheetName val="23,24R_C_BOX_(2ตัว)3"/>
      <sheetName val="25-27RC__PIPE(3หน้า)3"/>
      <sheetName val="28,29Slope_Pro+Shot(2หน้า)3"/>
      <sheetName val="30Per_Pipe+R_Fill3"/>
      <sheetName val="31,32Catch_Baแบบพิเศษ3"/>
      <sheetName val="33R_C_Ditch3"/>
      <sheetName val="34D_Lining3"/>
      <sheetName val="39,40Barr_(2หน้า)3"/>
      <sheetName val="41G_POST3"/>
      <sheetName val="48ไฟ_เขียว-แดง3"/>
      <sheetName val="49สีตีเส้น+R_Stu+C_Mak3"/>
      <sheetName val="50C_mark+Barricade3"/>
      <sheetName val="51BUS_STOP3"/>
      <sheetName val="41_EXCAVATION2"/>
      <sheetName val="BOQ_(10_หน้า)4"/>
      <sheetName val="ค่า_F4"/>
      <sheetName val="7Cut+Soft_R+Hart_R+Uns4"/>
      <sheetName val="9EMB_4"/>
      <sheetName val="10Fil_Islandl+Side4"/>
      <sheetName val="11P_B_Fill4"/>
      <sheetName val="15ASP_Lev_4"/>
      <sheetName val="18สะพาน_ราคารวม4"/>
      <sheetName val="22B_Appro4"/>
      <sheetName val="23,24R_C_BOX_(2ตัว)4"/>
      <sheetName val="25-27RC__PIPE(3หน้า)4"/>
      <sheetName val="28,29Slope_Pro+Shot(2หน้า)4"/>
      <sheetName val="30Per_Pipe+R_Fill4"/>
      <sheetName val="31,32Catch_Baแบบพิเศษ4"/>
      <sheetName val="33R_C_Ditch4"/>
      <sheetName val="34D_Lining4"/>
      <sheetName val="39,40Barr_(2หน้า)4"/>
      <sheetName val="41G_POST4"/>
      <sheetName val="48ไฟ_เขียว-แดง4"/>
      <sheetName val="49สีตีเส้น+R_Stu+C_Mak4"/>
      <sheetName val="50C_mark+Barricade4"/>
      <sheetName val="51BUS_STOP4"/>
      <sheetName val="41_EXCAVATION3"/>
      <sheetName val="backup"/>
      <sheetName val="SUM-AIR-Submit"/>
      <sheetName val="ตารางส่วนลด EE."/>
      <sheetName val="---"/>
      <sheetName val="Backup Data"/>
      <sheetName val="PL"/>
      <sheetName val="Worksheet"/>
      <sheetName val="5-2"/>
      <sheetName val="unit cost"/>
      <sheetName val="หมวด 10"/>
      <sheetName val="Weekly CHART"/>
      <sheetName val="ภูมิทัศน์"/>
      <sheetName val="Local road Backup"/>
      <sheetName val="4"/>
      <sheetName val="Material"/>
      <sheetName val="BK Unit Rate"/>
    </sheetNames>
    <sheetDataSet>
      <sheetData sheetId="0">
        <row r="16">
          <cell r="X16">
            <v>21978.43</v>
          </cell>
        </row>
      </sheetData>
      <sheetData sheetId="1">
        <row r="16">
          <cell r="X16">
            <v>21978.43</v>
          </cell>
        </row>
      </sheetData>
      <sheetData sheetId="2"/>
      <sheetData sheetId="3"/>
      <sheetData sheetId="4">
        <row r="16">
          <cell r="X16">
            <v>21978.43</v>
          </cell>
        </row>
      </sheetData>
      <sheetData sheetId="5"/>
      <sheetData sheetId="6">
        <row r="16">
          <cell r="X16">
            <v>21978.43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/>
      <sheetData sheetId="117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บัญชีฯ(ทุน)"/>
      <sheetName val="ค่า F"/>
      <sheetName val="ระยะขนส่งวัสดุ"/>
      <sheetName val="ข้อมูลวัสดุก่อสร้างทาง"/>
      <sheetName val="8 ข้อมูลเบื้องต้น"/>
      <sheetName val="10 ข้อมูลวัสดุ-ค่าดำเนิน"/>
      <sheetName val="11 ข้อมูลงานCon"/>
      <sheetName val="12 ข้อมูลงานไม้แบบ"/>
      <sheetName val="40"/>
      <sheetName val="41.EXCAVATION"/>
      <sheetName val="42.1"/>
      <sheetName val="42.2 EMBANKMENT"/>
      <sheetName val="44"/>
      <sheetName val="45. SELECTED,SUBBASE"/>
      <sheetName val="48.BASE,Recyciing"/>
      <sheetName val="51.ASPHALT,PRIME,TACK"/>
      <sheetName val="53.2"/>
      <sheetName val="56"/>
      <sheetName val="62. BRIDGE"/>
      <sheetName val="63"/>
      <sheetName val="64"/>
      <sheetName val="64.1(อัดแรง)"/>
      <sheetName val="คานอัดแรง"/>
      <sheetName val="Approach"/>
      <sheetName val="67"/>
      <sheetName val="68"/>
      <sheetName val="69"/>
      <sheetName val="70.RC. BOX"/>
      <sheetName val="71.RC. PIPE (3)"/>
      <sheetName val="72"/>
      <sheetName val="73"/>
      <sheetName val="83.RC.MANHOLE"/>
      <sheetName val="116 (1)"/>
      <sheetName val="123"/>
      <sheetName val="130"/>
      <sheetName val="130.1"/>
      <sheetName val="149"/>
      <sheetName val="149.1"/>
      <sheetName val="150"/>
      <sheetName val="152"/>
      <sheetName val="154 "/>
      <sheetName val="156"/>
      <sheetName val="157"/>
      <sheetName val="158"/>
      <sheetName val="166"/>
      <sheetName val="167"/>
      <sheetName val="168"/>
      <sheetName val="173 "/>
      <sheetName val="173(1) "/>
      <sheetName val="173(2)"/>
      <sheetName val="180"/>
      <sheetName val="176"/>
      <sheetName val="182 "/>
      <sheetName val="183 "/>
      <sheetName val="TRAFFIC"/>
      <sheetName val="192"/>
      <sheetName val="6"/>
      <sheetName val="5"/>
      <sheetName val="2"/>
      <sheetName val="1.1RE. ASPHAL-1.5 RE. PIPE +1.7"/>
      <sheetName val="2.4.2 SELECTED"/>
      <sheetName val="3.1.1 SUBBASE - 3.7 RECYCLING"/>
      <sheetName val="5.1(13) TEST"/>
      <sheetName val="5.1.4 BRIDGE APPRO"/>
      <sheetName val="5.2.1  NEW  R.C. BOX  "/>
      <sheetName val="6.3(15.5)SUBSOIL"/>
      <sheetName val="6.3(15.4)GABION "/>
      <sheetName val="6.3(16.8)SUBSOIL (2)"/>
      <sheetName val="6.3(17.1)SOIL NAIL"/>
      <sheetName val="6.3.2 CATCH BASIN"/>
      <sheetName val="6.8.1 W-GUARD"/>
      <sheetName val="6.8.3.2 BARRIER HIGH  FILL"/>
      <sheetName val="B.O.Q"/>
      <sheetName val="data"/>
      <sheetName val="ค่า_F"/>
      <sheetName val="8_ข้อมูลเบื้องต้น"/>
      <sheetName val="10_ข้อมูลวัสดุ-ค่าดำเนิน"/>
      <sheetName val="11_ข้อมูลงานCon"/>
      <sheetName val="12_ข้อมูลงานไม้แบบ"/>
      <sheetName val="41_EXCAVATION"/>
      <sheetName val="42_1"/>
      <sheetName val="42_2_EMBANKMENT"/>
      <sheetName val="45__SELECTED,SUBBASE"/>
      <sheetName val="48_BASE,Recyciing"/>
      <sheetName val="51_ASPHALT,PRIME,TACK"/>
      <sheetName val="53_2"/>
      <sheetName val="62__BRIDGE"/>
      <sheetName val="64_1(อัดแรง)"/>
      <sheetName val="70_RC__BOX"/>
      <sheetName val="71_RC__PIPE_(3)"/>
      <sheetName val="83_RC_MANHOLE"/>
      <sheetName val="116_(1)"/>
      <sheetName val="130_1"/>
      <sheetName val="149_1"/>
      <sheetName val="154_"/>
      <sheetName val="173_"/>
      <sheetName val="173(1)_"/>
      <sheetName val="182_"/>
      <sheetName val="183_"/>
      <sheetName val="5.1.1.1-5.1.1.3 NEW BRIDGE "/>
      <sheetName val="1.1RE. ASPHAL-1.7RE.V-Ditch"/>
      <sheetName val="5.1.1 NEW BRIDGE"/>
      <sheetName val="6.12(5)1-150WATTS  SOFFIT"/>
      <sheetName val="6.3.8.2 RC.DICTH  TYPE &quot;B&quot;,&quot;D&quot;"/>
      <sheetName val="Poject name"/>
      <sheetName val="สายแม่ริม-แม่แตง ตอน2 A"/>
      <sheetName val="SH-C"/>
      <sheetName val="SH-F"/>
      <sheetName val="SH-A"/>
      <sheetName val="1_1RE__ASPHAL-1_5_RE__PIPE_+1_7"/>
      <sheetName val="2_4_2_SELECTED"/>
      <sheetName val="3_1_1_SUBBASE_-_3_7_RECYCLING"/>
      <sheetName val="5_1(13)_TEST"/>
      <sheetName val="5_1_4_BRIDGE_APPRO"/>
      <sheetName val="5_2_1__NEW__R_C__BOX__"/>
      <sheetName val="6_3(15_5)SUBSOIL"/>
      <sheetName val="6_3(15_4)GABION_"/>
      <sheetName val="6_3(16_8)SUBSOIL_(2)"/>
      <sheetName val="6_3(17_1)SOIL_NAIL"/>
      <sheetName val="6_3_2_CATCH_BASIN"/>
      <sheetName val="6_8_1_W-GUARD"/>
      <sheetName val="6_8_3_2_BARRIER_HIGH__FILL"/>
      <sheetName val="B_O_Q"/>
      <sheetName val="ค่า_F1"/>
      <sheetName val="8_ข้อมูลเบื้องต้น1"/>
      <sheetName val="10_ข้อมูลวัสดุ-ค่าดำเนิน1"/>
      <sheetName val="11_ข้อมูลงานCon1"/>
      <sheetName val="12_ข้อมูลงานไม้แบบ1"/>
      <sheetName val="41_EXCAVATION1"/>
      <sheetName val="42_11"/>
      <sheetName val="42_2_EMBANKMENT1"/>
      <sheetName val="45__SELECTED,SUBBASE1"/>
      <sheetName val="48_BASE,Recyciing1"/>
      <sheetName val="51_ASPHALT,PRIME,TACK1"/>
      <sheetName val="53_21"/>
      <sheetName val="62__BRIDGE1"/>
      <sheetName val="64_1(อัดแรง)1"/>
      <sheetName val="70_RC__BOX1"/>
      <sheetName val="71_RC__PIPE_(3)1"/>
      <sheetName val="83_RC_MANHOLE1"/>
      <sheetName val="116_(1)1"/>
      <sheetName val="130_11"/>
      <sheetName val="149_11"/>
      <sheetName val="154_1"/>
      <sheetName val="173_1"/>
      <sheetName val="173(1)_1"/>
      <sheetName val="182_1"/>
      <sheetName val="183_1"/>
      <sheetName val="1_1RE__ASPHAL-1_5_RE__PIPE_+1_1"/>
      <sheetName val="2_4_2_SELECTED1"/>
      <sheetName val="3_1_1_SUBBASE_-_3_7_RECYCLING1"/>
      <sheetName val="5_1(13)_TEST1"/>
      <sheetName val="5_1_4_BRIDGE_APPRO1"/>
      <sheetName val="5_2_1__NEW__R_C__BOX__1"/>
      <sheetName val="6_3(15_5)SUBSOIL1"/>
      <sheetName val="6_3(15_4)GABION_1"/>
      <sheetName val="6_3(16_8)SUBSOIL_(2)1"/>
      <sheetName val="6_3(17_1)SOIL_NAIL1"/>
      <sheetName val="6_3_2_CATCH_BASIN1"/>
      <sheetName val="6_8_1_W-GUARD1"/>
      <sheetName val="6_8_3_2_BARRIER_HIGH__FILL1"/>
      <sheetName val="B_O_Q1"/>
      <sheetName val="Local road Backup"/>
      <sheetName val="หินล้าง ABCD"/>
      <sheetName val="Q5434 EQ LIST"/>
      <sheetName val="motor power"/>
      <sheetName val="กสย11.1"/>
      <sheetName val="การหาค่า factor F"/>
      <sheetName val="Bill No. 2 - Carpark"/>
      <sheetName val="ราคาคอนกรีตต่อหน่วย"/>
      <sheetName val="detail"/>
      <sheetName val="สรุป"/>
      <sheetName val="fr"/>
      <sheetName val="อาคาร 2 11Boots"/>
      <sheetName val="อาคาร 2 14Boots"/>
      <sheetName val="อาคาร 2 5Boots"/>
      <sheetName val="อาคาร 2 6Boots"/>
      <sheetName val="boq"/>
      <sheetName val="ปร5"/>
      <sheetName val="Backup Data"/>
      <sheetName val="wpc2(2)"/>
      <sheetName val="summary"/>
      <sheetName val="Std."/>
      <sheetName val="5-2"/>
      <sheetName val="REMOVAL"/>
      <sheetName val="Unit Cost"/>
      <sheetName val="don_copy"/>
      <sheetName val="F(ของเรา)"/>
      <sheetName val="1.3removalrecyclingbase"/>
      <sheetName val="3.1.1Subbase - 3.2 Base "/>
      <sheetName val="6.8(1) W-Beam Guard "/>
      <sheetName val="---"/>
      <sheetName val="BK Unit Rate"/>
      <sheetName val="Material"/>
      <sheetName val="Work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>
        <row r="11">
          <cell r="R11">
            <v>1705.86</v>
          </cell>
        </row>
      </sheetData>
      <sheetData sheetId="76">
        <row r="11">
          <cell r="R11">
            <v>1705.86</v>
          </cell>
        </row>
      </sheetData>
      <sheetData sheetId="77">
        <row r="11">
          <cell r="R11">
            <v>1705.86</v>
          </cell>
        </row>
      </sheetData>
      <sheetData sheetId="78">
        <row r="11">
          <cell r="R11">
            <v>1705.86</v>
          </cell>
        </row>
      </sheetData>
      <sheetData sheetId="79">
        <row r="11">
          <cell r="R11">
            <v>1705.86</v>
          </cell>
        </row>
      </sheetData>
      <sheetData sheetId="80">
        <row r="11">
          <cell r="R11">
            <v>1705.86</v>
          </cell>
        </row>
      </sheetData>
      <sheetData sheetId="81">
        <row r="11">
          <cell r="R11">
            <v>1705.86</v>
          </cell>
        </row>
      </sheetData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 refreshError="1"/>
      <sheetData sheetId="163"/>
      <sheetData sheetId="164" refreshError="1"/>
      <sheetData sheetId="165" refreshError="1"/>
      <sheetData sheetId="166"/>
      <sheetData sheetId="167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คาวัสดุก่อสร้างทั่วไป"/>
      <sheetName val="ค่าขนส่งวัสดุ"/>
      <sheetName val="ตารางค่า F"/>
      <sheetName val="ตารางค่าดำเนินการ"/>
      <sheetName val="1.รายละเอียด"/>
      <sheetName val="2.แผนที่แหล่งวัสดุ (2)"/>
      <sheetName val="3.หลักเกณฑ์ (2)"/>
      <sheetName val="3.หลักเกณฑ์"/>
      <sheetName val="4.ข้อมูลเบื้องต้น"/>
      <sheetName val="5.ระยะขนส่ง"/>
      <sheetName val="ตัวแปรค่าขนส่ง"/>
      <sheetName val="ตารางเปรียบเทียบราคาไม้"/>
      <sheetName val="6.ข้อมูลวัสดุ-ค่าดำเนิน"/>
      <sheetName val="7.ข้อมูลงานCon+ไม้แบบ"/>
      <sheetName val="8.ข้อมูลงานไม้แบบ+งานทั่วไป"/>
      <sheetName val="9.ค่า F"/>
      <sheetName val="B.O.Q"/>
      <sheetName val="หมายเหตุ (2)"/>
      <sheetName val="หมายเหตุ"/>
      <sheetName val="1.1RE. ASPHAL-1.5 RE. PIPE +1.7"/>
      <sheetName val="2.1CLEAR-2.2.6 CHANEL EX."/>
      <sheetName val="2.3.1 EARTH EMB.-2.3.6 POROUS"/>
      <sheetName val="2.4.1SE.B. - 2.4.4SE.GRANULAR"/>
      <sheetName val="3.1.1 SUBBASE - 3.7 RECYCLING"/>
      <sheetName val="4.1.1 PRIME-4.2.2 DOUBLE+4.4.1"/>
      <sheetName val="4.4.1 LEVELLING-4.4.6 MODIFI"/>
      <sheetName val="5.1.1.1-5.1.1.3 NEW BRIDGE "/>
      <sheetName val="5.1.1.1-5.1.1.3 NEW BRIDGE  (2)"/>
      <sheetName val="5.1.2.1ขยายสะพาน"/>
      <sheetName val="สะพานเบี่ยง +MULTI BEAM"/>
      <sheetName val="BOX G.+I G.+PLANK G."/>
      <sheetName val="5.1.4 APPRO+5.1.6 ABUT.PROJEC"/>
      <sheetName val="5.2.2  EXTENSION  R.C. BOX  (1)"/>
      <sheetName val="5.2.2  EXTENSION  R.C. BOX "/>
      <sheetName val="1.1RE. ASPHAL-1.5 RE. PIPE  (2)"/>
      <sheetName val="5.3RC. PIPE(4)"/>
      <sheetName val="6.1.1 SLOPE-6.1.20"/>
      <sheetName val="6.2.1 PERFORATE-6.2.3HORIZAL. "/>
      <sheetName val="6.3.2 CATCH BASIN"/>
      <sheetName val="6.3.4REC. PIPE+6.3.5.1+6.3.5.2 "/>
      <sheetName val="6.3.6WINGWALL+6.3.7+6.3.9"/>
      <sheetName val="6.3.8.1 R.C.DITCH TYPE A"/>
      <sheetName val="6.3.8.2 R.C.DITCH TYPE B"/>
      <sheetName val="6.3.12.1TYPE I-6.3.15MSE WALL"/>
      <sheetName val="6.4.1CURB &amp; GUTTER -6.4.4MOUNTA"/>
      <sheetName val="6.6.SODDING+6.7.1TOPSOIL"/>
      <sheetName val="6.8.1 W-GUARD"/>
      <sheetName val="6.8.3.1BAR. -6.8.3.4"/>
      <sheetName val="6.8.4.1 APP. TYPE A-6.8.4.5 SPE"/>
      <sheetName val="6.10.1GUIDE P. - 6.10.4 REFLEX."/>
      <sheetName val="6.11.1แผ่นป้าย - 6.11.2.2เสา"/>
      <sheetName val="6.11.3.1 MOUNTING ON STEEL TRUS"/>
      <sheetName val="6.11.4.1 STEEL POLE "/>
      <sheetName val="6.11.4.3 STEEL POLE (2)"/>
      <sheetName val="6.11.5.1 STEEL TRUSS"/>
      <sheetName val="6.11.5.2 PILE FOUNDATION"/>
      <sheetName val="6.12.1เสาไฟกิ่งเดี่ยว"/>
      <sheetName val="6.12.2 เสาไฟฟ้ากิ่งคู่"/>
      <sheetName val="6.12.10.1 RE. SINGLE BRAC."/>
      <sheetName val="6.13.1.1 TRAFFIC SIGNAL"/>
      <sheetName val="6.15สีตีเส้น+6.15.4.1 STUD (2)"/>
      <sheetName val="6.15สีตีเส้น+6.15.4.1+6.15.7 "/>
      <sheetName val="6.16BARRICADE"/>
      <sheetName val="6.17.1BUS STOP TY. A-6.17.6TY.F"/>
      <sheetName val="RUN เลขหน้า ITEM"/>
      <sheetName val="ป้าย"/>
      <sheetName val="2.4.4SE.GRANUL"/>
      <sheetName val="7. ป้ายชั่วคราว"/>
      <sheetName val="7.1ใบปะหน้า"/>
      <sheetName val="7.2รายการป้าย "/>
      <sheetName val="7.3.1ติดตั้งต้นทาง-ปลายทาง "/>
      <sheetName val="7.3.2 ป้ายก่อสร้างในสายทาง "/>
      <sheetName val="7.3.3บริเวณสะพานเบี่ยง2ข้าง "/>
      <sheetName val="7.3.4บริเวณสะพานเบี่ยงข้างเดียว"/>
      <sheetName val="7.3.5บริเวณสะพาน (ทุบขยาย)"/>
      <sheetName val="7.4รายละเอียดราคาป้าย"/>
      <sheetName val="ITEM สุดท้าย"/>
      <sheetName val="7.3.6บริเวณสามแยก "/>
      <sheetName val="7.3.7 บริเวณสี่(สามแยก)  (2)"/>
      <sheetName val="7.3.7 บริเวณสี่แยก "/>
      <sheetName val="7รายละเอียดป้ายเพิ่ม(4)"/>
      <sheetName val="6.14"/>
      <sheetName val="6.14.1.1 FLASHING SIGNAL (2)"/>
      <sheetName val="5.1.7.1 สะพานคนเดินข้าม 249+850"/>
      <sheetName val="ITEM ที่เคยทำมาแล้ว"/>
      <sheetName val="รายละเอียด สะพานคนเดินข้าม (2)"/>
      <sheetName val="6.11.8R  RELOCATE EX.OVERHANG "/>
      <sheetName val="6.11.9 RELO. OVERHEAD SIGN"/>
      <sheetName val="2.3.1.1 EARTH EMB. AT MEDIAN"/>
      <sheetName val="5.1.7PEDESTRIAN BRIDGES(ยกเลิก)"/>
      <sheetName val="6.12.11 SOFFIT LAN 250 WATTS  "/>
      <sheetName val="6.12.5.3  HIGH MAST 30.00 M."/>
      <sheetName val="6.14.1.1 FLASHING SIGNAL"/>
      <sheetName val="6.14.2.1 IMPROVE. OF EX.FLASING"/>
      <sheetName val="ITEM ที่ยังไม่เคยทำ"/>
      <sheetName val="ITEM ที่ตรวจสอบปริมาณแล้ว "/>
      <sheetName val="4.5 AS. SURFACE EDGE"/>
      <sheetName val="ค่ารื้อย้ายปั้นจั่น"/>
      <sheetName val="6.3.11 RC. U -DITCH"/>
      <sheetName val="6.4.5.4 BARRIER AT DRIDGE"/>
      <sheetName val="6.3.4REC. PIPE+6.3.5.1+6.3. (2)"/>
      <sheetName val="2.แผนที่แหล่งวัสดุ"/>
      <sheetName val="3.หลักเกณฑ์ (3)"/>
      <sheetName val="ระยะทางเฉลี่ย"/>
      <sheetName val="หมายเหตุ."/>
      <sheetName val="หมายเหตุ1"/>
      <sheetName val="2.1CLEAR-2.2.5 SOFT MAT"/>
      <sheetName val="2.4.1SE.B. - 2.4.2 SE.A"/>
      <sheetName val="4.1.1 PRIME-4.2.2 DOUBLE"/>
      <sheetName val="5.1.2.1-2 ขยายสะพาน"/>
      <sheetName val="5.1.2.3 -4 ขยายสะพาน "/>
      <sheetName val="BOX G.+I G.+PLANK G.+เสาเข็ม 65"/>
      <sheetName val="5.1.5 BEARING UNIT"/>
      <sheetName val="5.3RC. PIPE(6)"/>
      <sheetName val="5.5new  concrete  fences"/>
      <sheetName val="6.3.1.8 MODIFI  M.H.1.00"/>
      <sheetName val="6.3.1.9 MODIFI  M.H.1.20"/>
      <sheetName val="6.3.12.1TYPE I+6.3.12.3ทุบรื้อ"/>
      <sheetName val="6.8.3.1BARRIER TYPE 1"/>
      <sheetName val="6.8.3.4 BARRIER AT BRIDGE APP."/>
      <sheetName val="6.11.3.2 MOUNTING  AT BRIDGE"/>
      <sheetName val="6.11.6.1STEEL  TRUSS TYPE II"/>
      <sheetName val="6.11.6.2 FOUNDATION  TYPE II"/>
      <sheetName val="6.12.3เสาไฟกิ่งเดี่ยว 12ม. "/>
      <sheetName val="6.12.4เสาไฟกิ่งคู่ 12ม."/>
      <sheetName val="6.12.4เสาไฟ HIGHTMAST."/>
      <sheetName val="6.15 MARKING"/>
      <sheetName val="6.18.2 SHRUB - 6.18.6TREE TRAN."/>
      <sheetName val="6.3.1.10 NEW  M.H."/>
      <sheetName val="6.3.3.1 DROP TYPE I FOR 1.00 "/>
      <sheetName val="6.3.13.1 -13.2 +6.3.14.1 - 14.3"/>
      <sheetName val="6.12.10.3RELO.HIGH MAST 20 M "/>
      <sheetName val="ITEMที่ตรวจสอบแล้ว(คู่มือปี50)"/>
      <sheetName val="6.8...RELO. W-GUARD"/>
    </sheetNames>
    <sheetDataSet>
      <sheetData sheetId="0" refreshError="1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/>
      <sheetData sheetId="13"/>
      <sheetData sheetId="14">
        <row r="14">
          <cell r="U14">
            <v>615.33000000000004</v>
          </cell>
        </row>
      </sheetData>
      <sheetData sheetId="15"/>
      <sheetData sheetId="16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>
        <row r="39">
          <cell r="K39">
            <v>238090.03</v>
          </cell>
        </row>
        <row r="739">
          <cell r="K739" t="e">
            <v>#DIV/0!</v>
          </cell>
        </row>
        <row r="821">
          <cell r="K821" t="e">
            <v>#DIV/0!</v>
          </cell>
        </row>
        <row r="903">
          <cell r="K903" t="e">
            <v>#DIV/0!</v>
          </cell>
        </row>
        <row r="986">
          <cell r="K986" t="e">
            <v>#DIV/0!</v>
          </cell>
        </row>
        <row r="1068">
          <cell r="K1068" t="e">
            <v>#DIV/0!</v>
          </cell>
        </row>
        <row r="1151">
          <cell r="K1151" t="e">
            <v>#DIV/0!</v>
          </cell>
        </row>
      </sheetData>
      <sheetData sheetId="27" refreshError="1"/>
      <sheetData sheetId="28"/>
      <sheetData sheetId="29"/>
      <sheetData sheetId="30"/>
      <sheetData sheetId="31"/>
      <sheetData sheetId="32"/>
      <sheetData sheetId="33"/>
      <sheetData sheetId="34" refreshError="1"/>
      <sheetData sheetId="35"/>
      <sheetData sheetId="36">
        <row r="157">
          <cell r="AB157" t="e">
            <v>#DIV/0!</v>
          </cell>
        </row>
        <row r="167">
          <cell r="AB167">
            <v>671.72</v>
          </cell>
        </row>
      </sheetData>
      <sheetData sheetId="37"/>
      <sheetData sheetId="38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>
        <row r="16">
          <cell r="AA16">
            <v>1383.8</v>
          </cell>
        </row>
      </sheetData>
      <sheetData sheetId="48"/>
      <sheetData sheetId="49"/>
      <sheetData sheetId="50"/>
      <sheetData sheetId="51"/>
      <sheetData sheetId="52" refreshError="1"/>
      <sheetData sheetId="53">
        <row r="79">
          <cell r="AA79">
            <v>162409.42000000001</v>
          </cell>
        </row>
      </sheetData>
      <sheetData sheetId="54" refreshError="1"/>
      <sheetData sheetId="55">
        <row r="126">
          <cell r="AA126">
            <v>760.19</v>
          </cell>
        </row>
      </sheetData>
      <sheetData sheetId="56">
        <row r="44">
          <cell r="U44">
            <v>30520.324117647062</v>
          </cell>
        </row>
      </sheetData>
      <sheetData sheetId="57">
        <row r="109">
          <cell r="K109">
            <v>45197.57</v>
          </cell>
        </row>
      </sheetData>
      <sheetData sheetId="58"/>
      <sheetData sheetId="59" refreshError="1"/>
      <sheetData sheetId="60" refreshError="1"/>
      <sheetData sheetId="61"/>
      <sheetData sheetId="62" refreshError="1"/>
      <sheetData sheetId="63"/>
      <sheetData sheetId="64">
        <row r="5">
          <cell r="A5">
            <v>1</v>
          </cell>
        </row>
      </sheetData>
      <sheetData sheetId="65" refreshError="1"/>
      <sheetData sheetId="66" refreshError="1"/>
      <sheetData sheetId="67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>
        <row r="40">
          <cell r="K40">
            <v>2518838.19</v>
          </cell>
        </row>
      </sheetData>
      <sheetData sheetId="84" refreshError="1"/>
      <sheetData sheetId="85" refreshError="1"/>
      <sheetData sheetId="86"/>
      <sheetData sheetId="87"/>
      <sheetData sheetId="88"/>
      <sheetData sheetId="89" refreshError="1"/>
      <sheetData sheetId="90"/>
      <sheetData sheetId="91"/>
      <sheetData sheetId="92"/>
      <sheetData sheetId="93" refreshError="1"/>
      <sheetData sheetId="94" refreshError="1"/>
      <sheetData sheetId="95" refreshError="1"/>
      <sheetData sheetId="96"/>
      <sheetData sheetId="97" refreshError="1"/>
      <sheetData sheetId="98">
        <row r="24">
          <cell r="AA24">
            <v>0</v>
          </cell>
        </row>
      </sheetData>
      <sheetData sheetId="99">
        <row r="14">
          <cell r="AA14">
            <v>0</v>
          </cell>
        </row>
      </sheetData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Q.ตัดเศษ"/>
      <sheetName val="หมายเหตุ"/>
      <sheetName val="BOQ."/>
      <sheetName val="1.ค่า F"/>
      <sheetName val="2.ระยะขนส่ง"/>
      <sheetName val="3.ข้อมูลเบื้องต้น"/>
      <sheetName val="4.ข้อมูลวัสดุ-ค่าดำเนิน"/>
      <sheetName val="5.ข้อมูลงานCon"/>
      <sheetName val="6.ข้อมูลงานไม้แบบ"/>
      <sheetName val="7.CLEAR+CUT"/>
      <sheetName val="8.SOFT"/>
      <sheetName val="9.EMBANKMENT"/>
      <sheetName val="10.Earth.Island"/>
      <sheetName val="11.Selec"/>
      <sheetName val="12.SUBBASE"/>
      <sheetName val="13.Base"/>
      <sheetName val="14.Prime"/>
      <sheetName val="15.ASP.Lev."/>
      <sheetName val="16.Asphaltic"/>
      <sheetName val="17.สะพาน"/>
      <sheetName val="18.สะพาน(2หน้า)"/>
      <sheetName val="20.เสาเข็มคอนกรีต"/>
      <sheetName val="21.คอนกรีต อัตราส่วน"/>
      <sheetName val="22.คานอัดแรง"/>
      <sheetName val="23.Re.wall"/>
      <sheetName val="24.R.C.BOX (12ตัว)"/>
      <sheetName val="36.RC. PIPE(2หน้า)"/>
      <sheetName val="38.HEADWALL"/>
      <sheetName val="39.D.Lining"/>
      <sheetName val="40.Retain"/>
      <sheetName val="41.Crub"/>
      <sheetName val="42.SODDING"/>
      <sheetName val="43.Barr.1"/>
      <sheetName val="44.Barrier"/>
      <sheetName val="45.G.POST"/>
      <sheetName val="46.หลักกิโล"/>
      <sheetName val="47.แผ่นป้าย+เสา"/>
      <sheetName val="48.Ov.Sign"/>
      <sheetName val="49.St.Pole(2หน้า)"/>
      <sheetName val="51.St.Truss"/>
      <sheetName val="52.Fou.Steel"/>
      <sheetName val="53.เสาไฟกิ่งเดี่ยว"/>
      <sheetName val="54.เสาไฟกิ่งคู่"/>
      <sheetName val="55.1-150"/>
      <sheetName val="56.ย้ายเสาไฟ"/>
      <sheetName val="57.ไฟ เขียว-แดง(3หน้า)"/>
      <sheetName val="60.ย้าย ไฟ เขียว-แดง"/>
      <sheetName val="61.สีตีเส้น"/>
      <sheetName val="62.Barricade"/>
      <sheetName val="63.ป้ายชั่วคราว+ด่าน"/>
      <sheetName val="64.ป้ายชั่วคราว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วิธีการใช้งาน"/>
      <sheetName val="RUN เลขหน้า ITEM"/>
      <sheetName val="1.รายละเอียด"/>
      <sheetName val="2.แผนที่แหล่งวัสดุ"/>
      <sheetName val="3.หลักเกณฑ์"/>
      <sheetName val="3.หลักเกณฑ์ (3)"/>
      <sheetName val="GIRDER"/>
      <sheetName val="STRUTURE _UNIT COST"/>
      <sheetName val="4.ข้อมูลเบื้องต้น"/>
      <sheetName val="ราคาวัสดุก่อสร้างทั่วไป"/>
      <sheetName val="ตารางค่าดำเนินการ"/>
      <sheetName val="ค่าขนส่งวัสดุ"/>
      <sheetName val="5.ระยะขนส่ง"/>
      <sheetName val="ระยะทางเฉลี่ย"/>
      <sheetName val="ตารางเปรียบเทียบราคาไม้"/>
      <sheetName val="ตัวแปรค่าขนส่ง"/>
      <sheetName val="6.ข้อมูลวัสดุ-ค่าดำเนิน"/>
      <sheetName val="7.ข้อมูลงานCon+ไม้แบบ"/>
      <sheetName val="8.ข้อมูลงานไม้แบบ+งานทั่วไป"/>
      <sheetName val="ตารางค่า F"/>
      <sheetName val="9.ค่า F"/>
      <sheetName val="B.O.Q"/>
      <sheetName val="B5"/>
      <sheetName val="คอนกรีตสะพานข้ามแยก"/>
      <sheetName val="Piling"/>
      <sheetName val="Bor pile"/>
      <sheetName val="V2"/>
      <sheetName val="B5.1(2)"/>
      <sheetName val="ตีเส้น"/>
      <sheetName val="ป้ายจราจร"/>
      <sheetName val="6.4"/>
      <sheetName val="B6.12"/>
      <sheetName val="ดินตัด-ถม"/>
      <sheetName val="หมายเหตุ. (2)"/>
      <sheetName val="หมายเหตุ."/>
      <sheetName val="หมายเหตุ1"/>
      <sheetName val="1.1RE EXS.BRIDGE"/>
      <sheetName val="2.1CLEAR-2.2.5 SOFT MAT"/>
      <sheetName val="2.3.1 EARTH EMB.-2.3.6 POROUS"/>
      <sheetName val="2.4.1SE.B. - 2.4.2 SE.A"/>
      <sheetName val="2.3(10.2)CEMENT COLUMN"/>
      <sheetName val="3.1.1 SUBBASE - 3.7 RECYCLING"/>
      <sheetName val="4.1.1 PRIME-4.2.2 DOUBLE"/>
      <sheetName val="4.4.(3)BIND.-4.4.(4)WEAR"/>
      <sheetName val="5.1.1.1-5.1.1.2 NEW BRIDGE "/>
      <sheetName val="นั่งร้าน"/>
      <sheetName val="5.1.4 APPRO"/>
      <sheetName val="5.1.5 BEARING UNIT"/>
      <sheetName val="5.2.1.1-5.2.3.1 R.C. BOX"/>
      <sheetName val="5.3RC. PIPE(6)"/>
      <sheetName val="PLANK G.+เสาเข็มDIA 80"/>
      <sheetName val="6.1(1) SLOPE-6.1.20"/>
      <sheetName val="6.3.1.4 MH. TYPE D 0.80"/>
      <sheetName val="MH.E,B"/>
      <sheetName val="RE.WALLI,II,RA-RW"/>
      <sheetName val="6.3.8 R.C.DITCH TYPE A"/>
      <sheetName val="6.(4)REC.PIPE "/>
      <sheetName val="6.4.1CURB &amp; GUTTER -6.4.4MOUNTA"/>
      <sheetName val="R.STUD.CURBMARK"/>
      <sheetName val="6.5.1SLAB BLOCK-6.5.3HALLOW"/>
      <sheetName val="6.8.4.1 APP. TYPE A-6.8.4.5 SPE"/>
      <sheetName val="RC.STEELRAIL"/>
      <sheetName val="6.10.2KM.- 6.10.3ROW."/>
      <sheetName val="6.11.1แผ่นป้าย - 6.11.2.2เสา"/>
      <sheetName val="6.11.3.1 MOUNTING ON STEEL TRUS"/>
      <sheetName val="6.11.5.1 STEEL TRUSS"/>
      <sheetName val="6.11.5.2 PILE FOUNDATION"/>
      <sheetName val="6.12.3เสาไฟกิ่งเดี่ยว 9ม. "/>
      <sheetName val="เสาไฟกิ่งเดี่ยว 12 ม."/>
      <sheetName val="6.12.4เสาไฟกิ่งคู่ 9ม."/>
      <sheetName val="Deck Soffit"/>
      <sheetName val="SUPPLY PILLAR"/>
      <sheetName val="6.13.1.1 TRAFFIC SIGNAL (3)3F"/>
      <sheetName val="6.15สีตีเส้น"/>
      <sheetName val="Sheet1"/>
      <sheetName val="TRAFF.MANAGE"/>
      <sheetName val="ITEM ที่ยังไม่ได้ตรวจสอบปริมาณ"/>
      <sheetName val="back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ตัดแบ่งกม.ส่งพี่หนุ่ม"/>
      <sheetName val="ตัดแบ่งกม.ส่งพี่หนุ่ม (2)"/>
      <sheetName val="สรุปราคาของพี่วีระ"/>
      <sheetName val="ส่งพี่วินัย"/>
      <sheetName val="รายละเอียดโครงการ"/>
      <sheetName val="ปร5"/>
      <sheetName val="สรุปรายงาน"/>
      <sheetName val="สารบัญ"/>
      <sheetName val="Summary"/>
      <sheetName val="รายการงานของโครงการ"/>
      <sheetName val="รายการทั้งหมด"/>
      <sheetName val="ข้อมูลเบื้องต้น"/>
      <sheetName val="1"/>
      <sheetName val="2"/>
      <sheetName val="3"/>
      <sheetName val="4"/>
      <sheetName val="ท่อระบายน้ำ"/>
      <sheetName val="5-2"/>
      <sheetName val="Unit cost"/>
      <sheetName val="6"/>
      <sheetName val="6 (2)"/>
      <sheetName val="back up"/>
      <sheetName val="7.1"/>
      <sheetName val="7.2"/>
      <sheetName val="สรุปค่าขนส่ง"/>
      <sheetName val="ค่าขนส่ง-1"/>
      <sheetName val="ค่าดำเนินการ+ค่าเสื่อมราคา"/>
      <sheetName val="ตารางค่าขนส่ง"/>
      <sheetName val="ตาราง Factor F งานทาง"/>
      <sheetName val="ตาราง Factor F สะพาน_ท่อเหลี่ยม"/>
      <sheetName val="ตาราง Factor F อาคาร"/>
      <sheetName val="Factor F"/>
      <sheetName val="F ฝนตกชุก"/>
      <sheetName val="ข้อมูลวัสดุและค่าดำเนินการ"/>
      <sheetName val="concrete&amp;งานไม้แบบ"/>
      <sheetName val="ราคาวัสดุ"/>
      <sheetName val="ข้อมูลวัสดุค่าดำเนินการ"/>
      <sheetName val="ค่าแรงต่อหน่วย"/>
      <sheetName val="ส่วนขยายและค่ายุบตัว"/>
      <sheetName val="backup ค่าของงานโครงสร้าง"/>
      <sheetName val="ค่าขนส่งทางทะเล"/>
    </sheetNames>
    <sheetDataSet>
      <sheetData sheetId="0" refreshError="1">
        <row r="4">
          <cell r="E4">
            <v>183908246.11031938</v>
          </cell>
        </row>
        <row r="13">
          <cell r="D13">
            <v>50822280.938956946</v>
          </cell>
        </row>
        <row r="14">
          <cell r="D14">
            <v>46463301.731505588</v>
          </cell>
        </row>
        <row r="15">
          <cell r="D15">
            <v>49962387.303817928</v>
          </cell>
        </row>
        <row r="16">
          <cell r="D16">
            <v>41590209.472605266</v>
          </cell>
        </row>
        <row r="17">
          <cell r="D17">
            <v>45538780.443275787</v>
          </cell>
        </row>
        <row r="18">
          <cell r="D18">
            <v>47247990.236628436</v>
          </cell>
        </row>
        <row r="19">
          <cell r="D19">
            <v>44414699.523213349</v>
          </cell>
        </row>
        <row r="20">
          <cell r="D20">
            <v>43950688.461510509</v>
          </cell>
        </row>
        <row r="21">
          <cell r="D21">
            <v>45277632.660028189</v>
          </cell>
        </row>
        <row r="22">
          <cell r="D22">
            <v>98449933.96268487</v>
          </cell>
        </row>
        <row r="23">
          <cell r="D23">
            <v>80682032.489507765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ข้อมูลทั่วไป"/>
      <sheetName val="INPUT"/>
      <sheetName val="สารบัญ"/>
      <sheetName val="ปะหน้า"/>
      <sheetName val="สารบัญหัวข้อการเบิกจ่าย"/>
      <sheetName val="ปร5"/>
      <sheetName val="ปร4"/>
      <sheetName val="ปร4-1"/>
      <sheetName val="หา FACTOR F"/>
      <sheetName val="ตารางFACTOR Fทาง"/>
      <sheetName val="ตารางFACTOR Fโครงสร้าง"/>
      <sheetName val="unitcost"/>
      <sheetName val="FACTOR - F"/>
      <sheetName val="กราฟทำงาน"/>
      <sheetName val="เวลาทำงาน (1)"/>
      <sheetName val="อัตราทำงาน"/>
      <sheetName val="แหล่งวัสดุ"/>
      <sheetName val="ค่าดำเนินการ"/>
      <sheetName val="ค่าขนส่ง 1"/>
      <sheetName val="ค่าขนส่ง 1(ต่อ)"/>
      <sheetName val="ดำเนินการ"/>
      <sheetName val="ดำเนินการ (เดิม)"/>
      <sheetName val="Factor ดิน"/>
      <sheetName val="bf"/>
      <sheetName val="boq-bf"/>
      <sheetName val="การคิดค่า"/>
      <sheetName val="ตารางขนส่ง"/>
      <sheetName val="ขนส่งพ่วง"/>
      <sheetName val="ขนส่งพ่วง(ต่อ)"/>
      <sheetName val="เริ่มต้น"/>
      <sheetName val="บทที่1"/>
      <sheetName val="บทที่2(1)"/>
      <sheetName val="วิธีคิดค่าขนส่ง"/>
      <sheetName val="Detailค่าเครื่องจักร"/>
      <sheetName val="สรุปค่าเครื่องจักร+อะไหล่สึกหรอ"/>
      <sheetName val="บทที่2(2)"/>
      <sheetName val="บทที่2(3)"/>
      <sheetName val="บทที่2(4)"/>
      <sheetName val="บทที่2(6)"/>
      <sheetName val="บทที่2(7)"/>
      <sheetName val="บทที่3"/>
      <sheetName val="บทที่3(2)"/>
      <sheetName val="Sheet1"/>
      <sheetName val="Local road Back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TRspry"/>
      <sheetName val="STMspry"/>
      <sheetName val="Module1"/>
      <sheetName val="Module2"/>
      <sheetName val="PsychroData"/>
      <sheetName val="M Onsite"/>
      <sheetName val="Book 1 Summary"/>
      <sheetName val="Price"/>
      <sheetName val="DETAIL "/>
      <sheetName val="SH-C"/>
      <sheetName val="SH-F"/>
      <sheetName val="SH-A"/>
    </sheetNames>
    <sheetDataSet>
      <sheetData sheetId="0" refreshError="1"/>
      <sheetData sheetId="1" refreshError="1">
        <row r="4">
          <cell r="C4">
            <v>15450</v>
          </cell>
        </row>
        <row r="5">
          <cell r="E5">
            <v>0</v>
          </cell>
        </row>
      </sheetData>
      <sheetData sheetId="2" refreshError="1"/>
      <sheetData sheetId="3" refreshError="1"/>
      <sheetData sheetId="4" refreshError="1">
        <row r="3">
          <cell r="A3">
            <v>2.9190000000000002E-3</v>
          </cell>
          <cell r="B3">
            <v>-10</v>
          </cell>
          <cell r="C3">
            <v>2.9190000000000002E-3</v>
          </cell>
        </row>
        <row r="4">
          <cell r="A4">
            <v>3.1580000000000002E-3</v>
          </cell>
          <cell r="B4">
            <v>-9</v>
          </cell>
          <cell r="C4">
            <v>3.1580000000000002E-3</v>
          </cell>
        </row>
        <row r="5">
          <cell r="A5">
            <v>3.4139999999999999E-3</v>
          </cell>
          <cell r="B5">
            <v>-8</v>
          </cell>
          <cell r="C5">
            <v>3.4139999999999999E-3</v>
          </cell>
        </row>
        <row r="6">
          <cell r="A6">
            <v>3.689E-3</v>
          </cell>
          <cell r="B6">
            <v>-7</v>
          </cell>
          <cell r="C6">
            <v>3.689E-3</v>
          </cell>
        </row>
        <row r="7">
          <cell r="A7">
            <v>3.9830000000000004E-3</v>
          </cell>
          <cell r="B7">
            <v>-6</v>
          </cell>
          <cell r="C7">
            <v>3.9830000000000004E-3</v>
          </cell>
        </row>
        <row r="8">
          <cell r="A8">
            <v>4.2979999999999997E-3</v>
          </cell>
          <cell r="B8">
            <v>-5</v>
          </cell>
          <cell r="C8">
            <v>4.2979999999999997E-3</v>
          </cell>
        </row>
        <row r="9">
          <cell r="A9">
            <v>4.6350000000000002E-3</v>
          </cell>
          <cell r="B9">
            <v>-4</v>
          </cell>
          <cell r="C9">
            <v>4.6350000000000002E-3</v>
          </cell>
        </row>
        <row r="10">
          <cell r="A10">
            <v>4.9950000000000003E-3</v>
          </cell>
          <cell r="B10">
            <v>-3</v>
          </cell>
          <cell r="C10">
            <v>4.9950000000000003E-3</v>
          </cell>
        </row>
        <row r="11">
          <cell r="A11">
            <v>5.3790000000000001E-3</v>
          </cell>
          <cell r="B11">
            <v>-2</v>
          </cell>
          <cell r="C11">
            <v>5.3790000000000001E-3</v>
          </cell>
        </row>
        <row r="12">
          <cell r="A12">
            <v>5.79E-3</v>
          </cell>
          <cell r="B12">
            <v>-1</v>
          </cell>
          <cell r="C12">
            <v>5.79E-3</v>
          </cell>
        </row>
        <row r="13">
          <cell r="A13">
            <v>6.228E-3</v>
          </cell>
          <cell r="B13">
            <v>0</v>
          </cell>
          <cell r="C13">
            <v>6.228E-3</v>
          </cell>
        </row>
        <row r="14">
          <cell r="A14">
            <v>6.6959999999999997E-3</v>
          </cell>
          <cell r="B14">
            <v>1</v>
          </cell>
          <cell r="C14">
            <v>6.6959999999999997E-3</v>
          </cell>
        </row>
        <row r="15">
          <cell r="A15">
            <v>7.1939999999999999E-3</v>
          </cell>
          <cell r="B15">
            <v>2</v>
          </cell>
          <cell r="C15">
            <v>7.1939999999999999E-3</v>
          </cell>
        </row>
        <row r="16">
          <cell r="A16">
            <v>7.724E-3</v>
          </cell>
          <cell r="B16">
            <v>3</v>
          </cell>
          <cell r="C16">
            <v>7.724E-3</v>
          </cell>
        </row>
        <row r="17">
          <cell r="A17">
            <v>8.2889999999999995E-3</v>
          </cell>
          <cell r="B17">
            <v>4</v>
          </cell>
          <cell r="C17">
            <v>8.2889999999999995E-3</v>
          </cell>
        </row>
        <row r="18">
          <cell r="A18">
            <v>8.8900000000000003E-3</v>
          </cell>
          <cell r="B18">
            <v>5</v>
          </cell>
          <cell r="C18">
            <v>8.8900000000000003E-3</v>
          </cell>
        </row>
        <row r="19">
          <cell r="A19">
            <v>9.5300000000000003E-3</v>
          </cell>
          <cell r="B19">
            <v>6</v>
          </cell>
          <cell r="C19">
            <v>9.5300000000000003E-3</v>
          </cell>
        </row>
        <row r="20">
          <cell r="A20">
            <v>1.0208999999999999E-2</v>
          </cell>
          <cell r="B20">
            <v>7</v>
          </cell>
          <cell r="C20">
            <v>1.0208999999999999E-2</v>
          </cell>
        </row>
        <row r="21">
          <cell r="A21">
            <v>1.0931E-2</v>
          </cell>
          <cell r="B21">
            <v>8</v>
          </cell>
          <cell r="C21">
            <v>1.0931E-2</v>
          </cell>
        </row>
        <row r="22">
          <cell r="A22">
            <v>1.1698E-2</v>
          </cell>
          <cell r="B22">
            <v>9</v>
          </cell>
          <cell r="C22">
            <v>1.1698E-2</v>
          </cell>
        </row>
        <row r="23">
          <cell r="A23">
            <v>1.2512000000000001E-2</v>
          </cell>
          <cell r="B23">
            <v>10</v>
          </cell>
          <cell r="C23">
            <v>1.2512000000000001E-2</v>
          </cell>
        </row>
        <row r="24">
          <cell r="A24">
            <v>1.3375E-2</v>
          </cell>
          <cell r="B24">
            <v>11</v>
          </cell>
          <cell r="C24">
            <v>1.3375E-2</v>
          </cell>
        </row>
        <row r="25">
          <cell r="A25">
            <v>1.4290000000000001E-2</v>
          </cell>
          <cell r="B25">
            <v>12</v>
          </cell>
          <cell r="C25">
            <v>1.4290000000000001E-2</v>
          </cell>
        </row>
        <row r="26">
          <cell r="A26">
            <v>1.5259999999999999E-2</v>
          </cell>
          <cell r="B26">
            <v>13</v>
          </cell>
          <cell r="C26">
            <v>1.5259999999999999E-2</v>
          </cell>
        </row>
        <row r="27">
          <cell r="A27">
            <v>1.6288E-2</v>
          </cell>
          <cell r="B27">
            <v>14</v>
          </cell>
          <cell r="C27">
            <v>1.6288E-2</v>
          </cell>
        </row>
        <row r="28">
          <cell r="A28">
            <v>1.7375000000000002E-2</v>
          </cell>
          <cell r="B28">
            <v>15</v>
          </cell>
          <cell r="C28">
            <v>1.7375000000000002E-2</v>
          </cell>
        </row>
        <row r="29">
          <cell r="A29">
            <v>1.8526000000000001E-2</v>
          </cell>
          <cell r="B29">
            <v>16</v>
          </cell>
          <cell r="C29">
            <v>1.8526000000000001E-2</v>
          </cell>
        </row>
        <row r="30">
          <cell r="A30">
            <v>1.9743E-2</v>
          </cell>
          <cell r="B30">
            <v>17</v>
          </cell>
          <cell r="C30">
            <v>1.9743E-2</v>
          </cell>
        </row>
        <row r="31">
          <cell r="A31">
            <v>2.103E-2</v>
          </cell>
          <cell r="B31">
            <v>18</v>
          </cell>
          <cell r="C31">
            <v>2.103E-2</v>
          </cell>
        </row>
        <row r="32">
          <cell r="A32">
            <v>2.239E-2</v>
          </cell>
          <cell r="B32">
            <v>19</v>
          </cell>
          <cell r="C32">
            <v>2.239E-2</v>
          </cell>
        </row>
        <row r="33">
          <cell r="A33">
            <v>2.3826E-2</v>
          </cell>
          <cell r="B33">
            <v>20</v>
          </cell>
          <cell r="C33">
            <v>2.3826E-2</v>
          </cell>
        </row>
        <row r="34">
          <cell r="A34">
            <v>2.5343000000000001E-2</v>
          </cell>
          <cell r="B34">
            <v>21</v>
          </cell>
          <cell r="C34">
            <v>2.5343000000000001E-2</v>
          </cell>
        </row>
        <row r="35">
          <cell r="A35">
            <v>2.6942000000000001E-2</v>
          </cell>
          <cell r="B35">
            <v>22</v>
          </cell>
          <cell r="C35">
            <v>2.6942000000000001E-2</v>
          </cell>
        </row>
        <row r="36">
          <cell r="A36">
            <v>2.8629999999999999E-2</v>
          </cell>
          <cell r="B36">
            <v>23</v>
          </cell>
          <cell r="C36">
            <v>2.8629999999999999E-2</v>
          </cell>
        </row>
        <row r="37">
          <cell r="A37">
            <v>3.0408999999999999E-2</v>
          </cell>
          <cell r="B37">
            <v>24</v>
          </cell>
          <cell r="C37">
            <v>3.0408999999999999E-2</v>
          </cell>
        </row>
        <row r="38">
          <cell r="A38">
            <v>3.2284E-2</v>
          </cell>
          <cell r="B38">
            <v>25</v>
          </cell>
          <cell r="C38">
            <v>3.2284E-2</v>
          </cell>
        </row>
        <row r="39">
          <cell r="A39">
            <v>3.4258999999999998E-2</v>
          </cell>
          <cell r="B39">
            <v>26</v>
          </cell>
          <cell r="C39">
            <v>3.4258999999999998E-2</v>
          </cell>
        </row>
        <row r="40">
          <cell r="A40">
            <v>3.6339000000000003E-2</v>
          </cell>
          <cell r="B40">
            <v>27</v>
          </cell>
          <cell r="C40">
            <v>3.6339000000000003E-2</v>
          </cell>
        </row>
        <row r="41">
          <cell r="A41">
            <v>3.8526999999999999E-2</v>
          </cell>
          <cell r="B41">
            <v>28</v>
          </cell>
          <cell r="C41">
            <v>3.8526999999999999E-2</v>
          </cell>
        </row>
        <row r="42">
          <cell r="A42">
            <v>4.0829999999999998E-2</v>
          </cell>
          <cell r="B42">
            <v>29</v>
          </cell>
          <cell r="C42">
            <v>4.0829999999999998E-2</v>
          </cell>
        </row>
        <row r="43">
          <cell r="A43">
            <v>4.3250999999999998E-2</v>
          </cell>
          <cell r="B43">
            <v>30</v>
          </cell>
          <cell r="C43">
            <v>4.3250999999999998E-2</v>
          </cell>
        </row>
        <row r="44">
          <cell r="A44">
            <v>4.5796000000000003E-2</v>
          </cell>
          <cell r="B44">
            <v>31</v>
          </cell>
          <cell r="C44">
            <v>4.5796000000000003E-2</v>
          </cell>
        </row>
        <row r="45">
          <cell r="A45">
            <v>4.8471E-2</v>
          </cell>
          <cell r="B45">
            <v>32</v>
          </cell>
          <cell r="C45">
            <v>4.8471E-2</v>
          </cell>
        </row>
        <row r="46">
          <cell r="A46">
            <v>5.1279999999999999E-2</v>
          </cell>
          <cell r="B46">
            <v>33</v>
          </cell>
          <cell r="C46">
            <v>5.1279999999999999E-2</v>
          </cell>
        </row>
        <row r="47">
          <cell r="A47">
            <v>5.4228999999999999E-2</v>
          </cell>
          <cell r="B47">
            <v>34</v>
          </cell>
          <cell r="C47">
            <v>5.4228999999999999E-2</v>
          </cell>
        </row>
        <row r="48">
          <cell r="A48">
            <v>5.7324E-2</v>
          </cell>
          <cell r="B48">
            <v>35</v>
          </cell>
          <cell r="C48">
            <v>5.7324E-2</v>
          </cell>
        </row>
        <row r="49">
          <cell r="A49">
            <v>6.0571E-2</v>
          </cell>
          <cell r="B49">
            <v>36</v>
          </cell>
          <cell r="C49">
            <v>6.0571E-2</v>
          </cell>
        </row>
        <row r="50">
          <cell r="A50">
            <v>6.3976000000000005E-2</v>
          </cell>
          <cell r="B50">
            <v>37</v>
          </cell>
          <cell r="C50">
            <v>6.3976000000000005E-2</v>
          </cell>
        </row>
        <row r="51">
          <cell r="A51">
            <v>6.7545999999999995E-2</v>
          </cell>
          <cell r="B51">
            <v>38</v>
          </cell>
          <cell r="C51">
            <v>6.7545999999999995E-2</v>
          </cell>
        </row>
        <row r="52">
          <cell r="A52">
            <v>7.1286000000000002E-2</v>
          </cell>
          <cell r="B52">
            <v>39</v>
          </cell>
          <cell r="C52">
            <v>7.1286000000000002E-2</v>
          </cell>
        </row>
        <row r="53">
          <cell r="A53">
            <v>7.5203999999999993E-2</v>
          </cell>
          <cell r="B53">
            <v>40</v>
          </cell>
          <cell r="C53">
            <v>7.5203999999999993E-2</v>
          </cell>
        </row>
        <row r="54">
          <cell r="A54">
            <v>7.9307000000000002E-2</v>
          </cell>
          <cell r="B54">
            <v>41</v>
          </cell>
          <cell r="C54">
            <v>7.9307000000000002E-2</v>
          </cell>
        </row>
        <row r="55">
          <cell r="A55">
            <v>8.3600999999999995E-2</v>
          </cell>
          <cell r="B55">
            <v>42</v>
          </cell>
          <cell r="C55">
            <v>8.3600999999999995E-2</v>
          </cell>
        </row>
        <row r="56">
          <cell r="A56">
            <v>8.8095000000000007E-2</v>
          </cell>
          <cell r="B56">
            <v>43</v>
          </cell>
          <cell r="C56">
            <v>8.8095000000000007E-2</v>
          </cell>
        </row>
        <row r="57">
          <cell r="A57">
            <v>9.2795000000000002E-2</v>
          </cell>
          <cell r="B57">
            <v>44</v>
          </cell>
          <cell r="C57">
            <v>9.2795000000000002E-2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ข้อมูลทั่วไป"/>
      <sheetName val="INPUT"/>
      <sheetName val="สารบัญ"/>
      <sheetName val="ปะหน้า"/>
      <sheetName val="สารบัญหัวข้อการเบิกจ่าย"/>
      <sheetName val="ปร5"/>
      <sheetName val="ปร4"/>
      <sheetName val="ปร4-1"/>
      <sheetName val="หา FACTOR F"/>
      <sheetName val="ตารางFACTOR Fทาง"/>
      <sheetName val="ตารางFACTOR Fโครงสร้าง"/>
      <sheetName val="unitcost"/>
      <sheetName val="FACTOR - F"/>
      <sheetName val="กราฟทำงาน"/>
      <sheetName val="เวลาทำงาน (1)"/>
      <sheetName val="อัตราทำงาน"/>
      <sheetName val="แหล่งวัสดุ"/>
      <sheetName val="ค่าดำเนินการ"/>
      <sheetName val="ค่าขนส่ง 1"/>
      <sheetName val="ค่าขนส่ง 1(ต่อ)"/>
      <sheetName val="ดำเนินการ"/>
      <sheetName val="ดำเนินการ (เดิม)"/>
      <sheetName val="Factor ดิน"/>
      <sheetName val="bf"/>
      <sheetName val="boq-bf"/>
      <sheetName val="การคิดค่า"/>
      <sheetName val="ตารางขนส่ง"/>
      <sheetName val="ขนส่งพ่วง"/>
      <sheetName val="ขนส่งพ่วง(ต่อ)"/>
      <sheetName val="เริ่มต้น"/>
      <sheetName val="บทที่1"/>
      <sheetName val="บทที่2(1)"/>
      <sheetName val="วิธีคิดค่าขนส่ง"/>
      <sheetName val="Detailค่าเครื่องจักร"/>
      <sheetName val="สรุปค่าเครื่องจักร+อะไหล่สึกหรอ"/>
      <sheetName val="บทที่2(2)"/>
      <sheetName val="บทที่2(3)"/>
      <sheetName val="บทที่2(4)"/>
      <sheetName val="บทที่2(6)"/>
      <sheetName val="บทที่2(7)"/>
      <sheetName val="บทที่3"/>
      <sheetName val="บทที่3(2)"/>
      <sheetName val="Sheet1"/>
      <sheetName val="Local road Back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ตัดแบ่งกม.ส่งพี่หนุ่ม"/>
      <sheetName val="ตัดแบ่งกม.ส่งพี่หนุ่ม (2)"/>
      <sheetName val="สรุปราคาของพี่วีระ"/>
      <sheetName val="ส่งพี่วินัย"/>
      <sheetName val="รายละเอียดโครงการ"/>
      <sheetName val="ปร5"/>
      <sheetName val="สรุปรายงาน"/>
      <sheetName val="สารบัญ"/>
      <sheetName val="Summary"/>
      <sheetName val="รายการงานของโครงการ"/>
      <sheetName val="รายการทั้งหมด"/>
      <sheetName val="ข้อมูลเบื้องต้น"/>
      <sheetName val="1"/>
      <sheetName val="2"/>
      <sheetName val="3"/>
      <sheetName val="4"/>
      <sheetName val="ท่อระบายน้ำ"/>
      <sheetName val="5-2"/>
      <sheetName val="Unit cost"/>
      <sheetName val="6"/>
      <sheetName val="6 (2)"/>
      <sheetName val="back up"/>
      <sheetName val="7.1"/>
      <sheetName val="7.2"/>
      <sheetName val="สรุปค่าขนส่ง"/>
      <sheetName val="ค่าขนส่ง-1"/>
      <sheetName val="ค่าดำเนินการ+ค่าเสื่อมราคา"/>
      <sheetName val="ตารางค่าขนส่ง"/>
      <sheetName val="ตาราง Factor F งานทาง"/>
      <sheetName val="ตาราง Factor F สะพาน_ท่อเหลี่ยม"/>
      <sheetName val="ตาราง Factor F อาคาร"/>
      <sheetName val="Factor F"/>
      <sheetName val="F ฝนตกชุก"/>
      <sheetName val="ข้อมูลวัสดุและค่าดำเนินการ"/>
      <sheetName val="concrete&amp;งานไม้แบบ"/>
      <sheetName val="ราคาวัสดุ"/>
      <sheetName val="ข้อมูลวัสดุค่าดำเนินการ"/>
      <sheetName val="ค่าแรงต่อหน่วย"/>
      <sheetName val="ส่วนขยายและค่ายุบตัว"/>
      <sheetName val="backup ค่าของงานโครงสร้าง"/>
      <sheetName val="ค่าขนส่งทางทะเล"/>
      <sheetName val="การหาค่า factor F"/>
      <sheetName val="7.1 รายการป้าย"/>
      <sheetName val="STMspry"/>
      <sheetName val="PsychroData"/>
      <sheetName val="ดัชนี"/>
      <sheetName val="List"/>
    </sheetNames>
    <sheetDataSet>
      <sheetData sheetId="0" refreshError="1">
        <row r="4">
          <cell r="E4">
            <v>183908246.11031938</v>
          </cell>
        </row>
        <row r="29">
          <cell r="D29">
            <v>224991300</v>
          </cell>
        </row>
        <row r="30">
          <cell r="D30">
            <v>225654430</v>
          </cell>
        </row>
        <row r="31">
          <cell r="D31">
            <v>19452020</v>
          </cell>
        </row>
        <row r="32">
          <cell r="D32">
            <v>26915350</v>
          </cell>
        </row>
        <row r="33">
          <cell r="D33">
            <v>54349540</v>
          </cell>
        </row>
        <row r="34">
          <cell r="D34">
            <v>52793420</v>
          </cell>
        </row>
        <row r="35">
          <cell r="D35">
            <v>160711090</v>
          </cell>
        </row>
        <row r="36">
          <cell r="D36">
            <v>71276590</v>
          </cell>
        </row>
        <row r="37">
          <cell r="D37">
            <v>76683320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ดัชนี"/>
      <sheetName val="item"/>
      <sheetName val="ค่างาน(K) "/>
      <sheetName val="ปรับราคา "/>
      <sheetName val="รายการค่า K"/>
      <sheetName val="รายละเอียด"/>
      <sheetName val="ตัดแบ่งกม.ส่งพี่หนุ่ม"/>
      <sheetName val="1.ตารางต้นทุน"/>
      <sheetName val="code0"/>
      <sheetName val="RUN เลขหน้า ITEM"/>
      <sheetName val="DETAIL "/>
      <sheetName val="34."/>
    </sheetNames>
    <sheetDataSet>
      <sheetData sheetId="0" refreshError="1">
        <row r="8">
          <cell r="D8">
            <v>2.1</v>
          </cell>
          <cell r="E8">
            <v>1.0580000000000001</v>
          </cell>
        </row>
        <row r="9">
          <cell r="D9">
            <v>3.1</v>
          </cell>
          <cell r="E9">
            <v>1.077</v>
          </cell>
        </row>
        <row r="10">
          <cell r="D10">
            <v>3.3</v>
          </cell>
          <cell r="E10">
            <v>1.08</v>
          </cell>
        </row>
        <row r="11">
          <cell r="D11">
            <v>3.4</v>
          </cell>
          <cell r="E11">
            <v>1.131</v>
          </cell>
        </row>
        <row r="12">
          <cell r="D12">
            <v>3.5</v>
          </cell>
          <cell r="E12">
            <v>1.1379999999999999</v>
          </cell>
        </row>
        <row r="13">
          <cell r="D13">
            <v>3.6</v>
          </cell>
          <cell r="E13">
            <v>1.2090000000000001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.5"/>
      <sheetName val="ปร.4(ส-1)"/>
      <sheetName val="ปร.4(ส-2)"/>
      <sheetName val="ปร.4(ส-3)"/>
      <sheetName val="Factor F"/>
      <sheetName val="Bridge1"/>
      <sheetName val="Bridge2"/>
      <sheetName val="ปร4.1"/>
      <sheetName val="Bridge3"/>
      <sheetName val="Bridge4"/>
      <sheetName val="Bridge5"/>
      <sheetName val="Bridge6"/>
      <sheetName val="รายละเอียดโครงการ"/>
      <sheetName val="ปร5"/>
      <sheetName val="ปร4"/>
      <sheetName val="1.1"/>
      <sheetName val="ราคาต่อหน่วย1.1"/>
      <sheetName val="1.2"/>
      <sheetName val="1.3-1.7"/>
      <sheetName val="วัสดุทาง"/>
      <sheetName val="ราคาวัสดุหลัก"/>
      <sheetName val="ราคาวัสดุอื่น"/>
      <sheetName val="ราคาวัสดุหมวด 1"/>
      <sheetName val="ค่าดำเนินการและค่าเสื่อมราคา"/>
      <sheetName val="ราคาต่อหน่วย 1.1_1"/>
      <sheetName val="ราคาต่อหน่วย 1.1_2"/>
      <sheetName val="ราคาต่อหน่วย 1.2"/>
      <sheetName val="ราคาต่อหน่วย 1.3-1.8"/>
      <sheetName val="หมวด 2"/>
      <sheetName val="หมวด 3"/>
      <sheetName val="หมวด 4.1"/>
      <sheetName val="หมวด 5"/>
      <sheetName val="หัวข้อ 6"/>
      <sheetName val="สรุปค่าขนส่ง"/>
      <sheetName val="ค่าขนส่ง-1"/>
      <sheetName val="ตารางค่าขนส่ง"/>
      <sheetName val="ค่าดำเนินการ+ค่าเสื่อมราคา"/>
      <sheetName val="ราคาวัสดุ"/>
      <sheetName val="เสาเข็มเจาะ"/>
      <sheetName val="เสาเข็ม "/>
      <sheetName val="A0"/>
      <sheetName val="P.1"/>
      <sheetName val="P.2"/>
      <sheetName val="P.3"/>
      <sheetName val="P.4"/>
      <sheetName val="P.5"/>
      <sheetName val="P.6"/>
      <sheetName val="P.7"/>
      <sheetName val="P.8"/>
      <sheetName val="A1"/>
      <sheetName val="Esg(32,40)"/>
      <sheetName val="Psg(32,40)"/>
      <sheetName val="Devia D2(32)"/>
      <sheetName val="Devia D3(32)"/>
      <sheetName val="Devia D2(40)"/>
      <sheetName val="Devia D3(40)"/>
      <sheetName val="Sg.S(32)"/>
      <sheetName val="Sg.S(40)"/>
      <sheetName val="ปริมาณลวดอัดแรง"/>
      <sheetName val="1A0"/>
      <sheetName val="1A1"/>
      <sheetName val="S.1.2"/>
      <sheetName val="S.1.3"/>
      <sheetName val="S.1.4"/>
      <sheetName val="S.1.5"/>
      <sheetName val="S.1.6"/>
      <sheetName val="S.1.7"/>
      <sheetName val="S.1.8"/>
      <sheetName val="2A0"/>
      <sheetName val="2A1"/>
      <sheetName val="S.2.2"/>
      <sheetName val="S.2.3"/>
      <sheetName val="S.2.4"/>
      <sheetName val="S.2.5"/>
      <sheetName val="S.2.6"/>
      <sheetName val="1-7-1"/>
      <sheetName val="1-7-2"/>
      <sheetName val="2-9-1"/>
      <sheetName val="2-9-2"/>
      <sheetName val="3-13-2"/>
      <sheetName val="3-13-3"/>
      <sheetName val="เชิงลาดสะพาน"/>
      <sheetName val="Approach Slab"/>
      <sheetName val="ราวสะพาน"/>
      <sheetName val="Traffic sign"/>
      <sheetName val="งานผิวจราจร"/>
      <sheetName val="ทาสี ตีเส้น"/>
      <sheetName val="การหาค่า factor F"/>
      <sheetName val="ราคา จ.เพชรบุรี"/>
      <sheetName val="ราคาวัสดุ1"/>
      <sheetName val="ราคา กทม."/>
      <sheetName val="Sheet2"/>
      <sheetName val="F ฝนตกชุก"/>
      <sheetName val="กำแพงกันดิน"/>
      <sheetName val="บทที่7"/>
      <sheetName val="ปริมาณงาน"/>
      <sheetName val="ระยะเวลา"/>
      <sheetName val="หัวข้อ 8"/>
      <sheetName val="ราคา จ.กระบี่"/>
      <sheetName val="หมวด 4"/>
      <sheetName val="หัวข้อ 9"/>
      <sheetName val="ปริมาณงานหมวด 10"/>
      <sheetName val="ปลูกต้นไม้ (2)"/>
      <sheetName val="Sheet11"/>
      <sheetName val="รางระบายน้ำ"/>
      <sheetName val="หัวข้อ 9 รื้อย้าย"/>
      <sheetName val="Sheet5"/>
      <sheetName val="Sheet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7">
          <cell r="G27">
            <v>5836650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366">
          <cell r="L366">
            <v>722</v>
          </cell>
        </row>
      </sheetData>
      <sheetData sheetId="33">
        <row r="6">
          <cell r="D6" t="str">
            <v>หจก.โชคแสงทองการโยธา</v>
          </cell>
        </row>
      </sheetData>
      <sheetData sheetId="34">
        <row r="53">
          <cell r="M53">
            <v>115.95</v>
          </cell>
        </row>
      </sheetData>
      <sheetData sheetId="35">
        <row r="8">
          <cell r="B8">
            <v>5.25</v>
          </cell>
        </row>
      </sheetData>
      <sheetData sheetId="36">
        <row r="6">
          <cell r="I6">
            <v>1.28</v>
          </cell>
        </row>
      </sheetData>
      <sheetData sheetId="37">
        <row r="11">
          <cell r="F11">
            <v>2.4872999999999998</v>
          </cell>
        </row>
        <row r="108">
          <cell r="F108">
            <v>1600</v>
          </cell>
        </row>
        <row r="110">
          <cell r="F110">
            <v>600</v>
          </cell>
        </row>
      </sheetData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1.12 MSE WAll (2)"/>
      <sheetName val="BAR"/>
      <sheetName val="Sheet2"/>
      <sheetName val="Sheet3"/>
    </sheetNames>
    <sheetDataSet>
      <sheetData sheetId="0"/>
      <sheetData sheetId="1">
        <row r="5">
          <cell r="C5">
            <v>3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4</v>
          </cell>
          <cell r="O5">
            <v>4</v>
          </cell>
          <cell r="P5">
            <v>6</v>
          </cell>
          <cell r="Q5">
            <v>6</v>
          </cell>
          <cell r="S5">
            <v>76</v>
          </cell>
          <cell r="T5">
            <v>25.33</v>
          </cell>
          <cell r="U5">
            <v>38</v>
          </cell>
          <cell r="V5">
            <v>119.32</v>
          </cell>
          <cell r="W5">
            <v>39.770000000000003</v>
          </cell>
          <cell r="X5">
            <v>59.66</v>
          </cell>
          <cell r="Y5">
            <v>1.2599999999999998</v>
          </cell>
          <cell r="Z5">
            <v>2</v>
          </cell>
        </row>
        <row r="6">
          <cell r="C6">
            <v>4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4</v>
          </cell>
          <cell r="M6">
            <v>4</v>
          </cell>
          <cell r="N6">
            <v>4</v>
          </cell>
          <cell r="O6">
            <v>5</v>
          </cell>
          <cell r="P6">
            <v>5</v>
          </cell>
          <cell r="Q6">
            <v>5</v>
          </cell>
          <cell r="S6">
            <v>120</v>
          </cell>
          <cell r="T6">
            <v>40</v>
          </cell>
          <cell r="U6">
            <v>60</v>
          </cell>
          <cell r="V6">
            <v>188.4</v>
          </cell>
          <cell r="W6">
            <v>62.8</v>
          </cell>
          <cell r="X6">
            <v>94.2</v>
          </cell>
          <cell r="Y6">
            <v>1.92</v>
          </cell>
          <cell r="Z6">
            <v>4</v>
          </cell>
        </row>
        <row r="7">
          <cell r="C7">
            <v>5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4</v>
          </cell>
          <cell r="L7">
            <v>4</v>
          </cell>
          <cell r="M7">
            <v>4</v>
          </cell>
          <cell r="N7">
            <v>4</v>
          </cell>
          <cell r="O7">
            <v>4</v>
          </cell>
          <cell r="P7">
            <v>5</v>
          </cell>
          <cell r="Q7">
            <v>5</v>
          </cell>
          <cell r="S7">
            <v>150</v>
          </cell>
          <cell r="T7">
            <v>50</v>
          </cell>
          <cell r="U7">
            <v>75</v>
          </cell>
          <cell r="V7">
            <v>235.5</v>
          </cell>
          <cell r="W7">
            <v>78.5</v>
          </cell>
          <cell r="X7">
            <v>117.75</v>
          </cell>
          <cell r="Y7">
            <v>2.58</v>
          </cell>
          <cell r="Z7">
            <v>6</v>
          </cell>
        </row>
        <row r="8">
          <cell r="C8">
            <v>6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4</v>
          </cell>
          <cell r="K8">
            <v>4</v>
          </cell>
          <cell r="L8">
            <v>4</v>
          </cell>
          <cell r="M8">
            <v>4</v>
          </cell>
          <cell r="N8">
            <v>5</v>
          </cell>
          <cell r="O8">
            <v>6</v>
          </cell>
          <cell r="P8">
            <v>6</v>
          </cell>
          <cell r="Q8">
            <v>6</v>
          </cell>
          <cell r="S8">
            <v>195</v>
          </cell>
          <cell r="T8">
            <v>65</v>
          </cell>
          <cell r="U8">
            <v>97.5</v>
          </cell>
          <cell r="V8">
            <v>306.14999999999998</v>
          </cell>
          <cell r="W8">
            <v>102.05</v>
          </cell>
          <cell r="X8">
            <v>153.08000000000001</v>
          </cell>
          <cell r="Y8">
            <v>2.88</v>
          </cell>
          <cell r="Z8">
            <v>6</v>
          </cell>
        </row>
        <row r="9">
          <cell r="C9">
            <v>7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4</v>
          </cell>
          <cell r="I9">
            <v>4</v>
          </cell>
          <cell r="J9">
            <v>4</v>
          </cell>
          <cell r="K9">
            <v>4</v>
          </cell>
          <cell r="L9">
            <v>4</v>
          </cell>
          <cell r="M9">
            <v>4</v>
          </cell>
          <cell r="N9">
            <v>5</v>
          </cell>
          <cell r="O9">
            <v>6</v>
          </cell>
          <cell r="P9">
            <v>6</v>
          </cell>
          <cell r="Q9">
            <v>6</v>
          </cell>
          <cell r="S9">
            <v>272.59999999999997</v>
          </cell>
          <cell r="T9">
            <v>90.87</v>
          </cell>
          <cell r="U9">
            <v>136.31</v>
          </cell>
          <cell r="V9">
            <v>427.98</v>
          </cell>
          <cell r="W9">
            <v>142.66999999999999</v>
          </cell>
          <cell r="X9">
            <v>214.01</v>
          </cell>
          <cell r="Y9">
            <v>3.54</v>
          </cell>
          <cell r="Z9">
            <v>8</v>
          </cell>
        </row>
        <row r="10">
          <cell r="C10">
            <v>8</v>
          </cell>
          <cell r="D10">
            <v>0</v>
          </cell>
          <cell r="E10">
            <v>0</v>
          </cell>
          <cell r="F10">
            <v>0</v>
          </cell>
          <cell r="G10">
            <v>4</v>
          </cell>
          <cell r="H10">
            <v>4</v>
          </cell>
          <cell r="I10">
            <v>4</v>
          </cell>
          <cell r="J10">
            <v>4</v>
          </cell>
          <cell r="K10">
            <v>4</v>
          </cell>
          <cell r="L10">
            <v>4</v>
          </cell>
          <cell r="M10">
            <v>5</v>
          </cell>
          <cell r="N10">
            <v>6</v>
          </cell>
          <cell r="O10">
            <v>6</v>
          </cell>
          <cell r="P10">
            <v>7</v>
          </cell>
          <cell r="Q10">
            <v>7</v>
          </cell>
          <cell r="S10">
            <v>319</v>
          </cell>
          <cell r="T10">
            <v>106.33</v>
          </cell>
          <cell r="U10">
            <v>159.5</v>
          </cell>
          <cell r="V10">
            <v>500.83</v>
          </cell>
          <cell r="W10">
            <v>166.94</v>
          </cell>
          <cell r="X10">
            <v>250.42</v>
          </cell>
          <cell r="Y10">
            <v>4.1999999999999993</v>
          </cell>
          <cell r="Z10">
            <v>10</v>
          </cell>
        </row>
        <row r="11">
          <cell r="C11">
            <v>9</v>
          </cell>
          <cell r="D11">
            <v>0</v>
          </cell>
          <cell r="E11">
            <v>0</v>
          </cell>
          <cell r="F11">
            <v>4</v>
          </cell>
          <cell r="G11">
            <v>4</v>
          </cell>
          <cell r="H11">
            <v>4</v>
          </cell>
          <cell r="I11">
            <v>4</v>
          </cell>
          <cell r="J11">
            <v>4</v>
          </cell>
          <cell r="K11">
            <v>4</v>
          </cell>
          <cell r="L11">
            <v>4</v>
          </cell>
          <cell r="M11">
            <v>5</v>
          </cell>
          <cell r="N11">
            <v>5</v>
          </cell>
          <cell r="O11">
            <v>6</v>
          </cell>
          <cell r="P11">
            <v>6</v>
          </cell>
          <cell r="Q11">
            <v>7</v>
          </cell>
          <cell r="S11">
            <v>399</v>
          </cell>
          <cell r="T11">
            <v>133</v>
          </cell>
          <cell r="U11">
            <v>199.5</v>
          </cell>
          <cell r="V11">
            <v>626.42999999999995</v>
          </cell>
          <cell r="W11">
            <v>208.81</v>
          </cell>
          <cell r="X11">
            <v>313.22000000000003</v>
          </cell>
          <cell r="Y11">
            <v>4.5</v>
          </cell>
          <cell r="Z11">
            <v>10</v>
          </cell>
        </row>
        <row r="12">
          <cell r="C12">
            <v>10</v>
          </cell>
          <cell r="D12">
            <v>4</v>
          </cell>
          <cell r="E12">
            <v>4</v>
          </cell>
          <cell r="F12">
            <v>4</v>
          </cell>
          <cell r="G12">
            <v>4</v>
          </cell>
          <cell r="H12">
            <v>4</v>
          </cell>
          <cell r="I12">
            <v>4</v>
          </cell>
          <cell r="J12">
            <v>4</v>
          </cell>
          <cell r="K12">
            <v>4</v>
          </cell>
          <cell r="L12">
            <v>5</v>
          </cell>
          <cell r="M12">
            <v>6</v>
          </cell>
          <cell r="N12">
            <v>6</v>
          </cell>
          <cell r="O12">
            <v>6</v>
          </cell>
          <cell r="P12">
            <v>7</v>
          </cell>
          <cell r="Q12">
            <v>8</v>
          </cell>
          <cell r="S12">
            <v>490</v>
          </cell>
          <cell r="T12">
            <v>163.33000000000001</v>
          </cell>
          <cell r="U12">
            <v>245</v>
          </cell>
          <cell r="V12">
            <v>769.3</v>
          </cell>
          <cell r="W12">
            <v>256.43</v>
          </cell>
          <cell r="X12">
            <v>384.65</v>
          </cell>
          <cell r="Y12">
            <v>5.16</v>
          </cell>
          <cell r="Z12">
            <v>12</v>
          </cell>
        </row>
        <row r="24">
          <cell r="C24">
            <v>3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6</v>
          </cell>
          <cell r="O24">
            <v>4</v>
          </cell>
          <cell r="P24">
            <v>4</v>
          </cell>
          <cell r="Q24">
            <v>5</v>
          </cell>
          <cell r="S24">
            <v>0</v>
          </cell>
          <cell r="T24">
            <v>0</v>
          </cell>
          <cell r="U24">
            <v>85.5</v>
          </cell>
          <cell r="V24">
            <v>0</v>
          </cell>
          <cell r="Y24">
            <v>1.2599999999999998</v>
          </cell>
          <cell r="Z24">
            <v>2</v>
          </cell>
        </row>
        <row r="25">
          <cell r="C25">
            <v>3.75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8</v>
          </cell>
          <cell r="N25">
            <v>4</v>
          </cell>
          <cell r="O25">
            <v>4</v>
          </cell>
          <cell r="P25">
            <v>4</v>
          </cell>
          <cell r="Q25">
            <v>5</v>
          </cell>
          <cell r="S25">
            <v>0</v>
          </cell>
          <cell r="T25">
            <v>0</v>
          </cell>
          <cell r="U25">
            <v>140.63</v>
          </cell>
          <cell r="V25">
            <v>0</v>
          </cell>
          <cell r="Y25">
            <v>1.845</v>
          </cell>
          <cell r="Z25">
            <v>4</v>
          </cell>
        </row>
        <row r="26">
          <cell r="C26">
            <v>4.5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8</v>
          </cell>
          <cell r="M26">
            <v>5</v>
          </cell>
          <cell r="N26">
            <v>4</v>
          </cell>
          <cell r="O26">
            <v>4</v>
          </cell>
          <cell r="P26">
            <v>5</v>
          </cell>
          <cell r="Q26">
            <v>6</v>
          </cell>
          <cell r="S26">
            <v>0</v>
          </cell>
          <cell r="T26">
            <v>0</v>
          </cell>
          <cell r="U26">
            <v>216</v>
          </cell>
          <cell r="V26">
            <v>0</v>
          </cell>
          <cell r="Y26">
            <v>2.0699999999999998</v>
          </cell>
          <cell r="Z26">
            <v>4</v>
          </cell>
        </row>
        <row r="27">
          <cell r="C27">
            <v>5.25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6</v>
          </cell>
          <cell r="L27">
            <v>5</v>
          </cell>
          <cell r="M27">
            <v>4</v>
          </cell>
          <cell r="N27">
            <v>5</v>
          </cell>
          <cell r="O27">
            <v>5</v>
          </cell>
          <cell r="P27">
            <v>6</v>
          </cell>
          <cell r="Q27">
            <v>6</v>
          </cell>
          <cell r="S27">
            <v>0</v>
          </cell>
          <cell r="T27">
            <v>0</v>
          </cell>
          <cell r="U27">
            <v>291.38</v>
          </cell>
          <cell r="V27">
            <v>0</v>
          </cell>
          <cell r="Y27">
            <v>2.6550000000000002</v>
          </cell>
          <cell r="Z27">
            <v>6</v>
          </cell>
        </row>
        <row r="28">
          <cell r="C28">
            <v>6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6</v>
          </cell>
          <cell r="K28">
            <v>5</v>
          </cell>
          <cell r="L28">
            <v>4</v>
          </cell>
          <cell r="M28">
            <v>5</v>
          </cell>
          <cell r="N28">
            <v>5</v>
          </cell>
          <cell r="O28">
            <v>6</v>
          </cell>
          <cell r="P28">
            <v>6</v>
          </cell>
          <cell r="Q28">
            <v>8</v>
          </cell>
          <cell r="S28">
            <v>0</v>
          </cell>
          <cell r="T28">
            <v>0</v>
          </cell>
          <cell r="U28">
            <v>405</v>
          </cell>
          <cell r="V28">
            <v>0</v>
          </cell>
          <cell r="Y28">
            <v>2.88</v>
          </cell>
          <cell r="Z28">
            <v>6</v>
          </cell>
        </row>
        <row r="29">
          <cell r="C29">
            <v>6.75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5</v>
          </cell>
          <cell r="J29">
            <v>4</v>
          </cell>
          <cell r="K29">
            <v>4</v>
          </cell>
          <cell r="L29">
            <v>5</v>
          </cell>
          <cell r="M29">
            <v>5</v>
          </cell>
          <cell r="N29">
            <v>6</v>
          </cell>
          <cell r="O29">
            <v>6</v>
          </cell>
          <cell r="P29">
            <v>8</v>
          </cell>
          <cell r="Q29">
            <v>8</v>
          </cell>
          <cell r="S29">
            <v>0</v>
          </cell>
          <cell r="T29">
            <v>0</v>
          </cell>
          <cell r="U29">
            <v>516.38</v>
          </cell>
          <cell r="V29">
            <v>0</v>
          </cell>
          <cell r="Y29">
            <v>3.4649999999999999</v>
          </cell>
          <cell r="Z29">
            <v>8</v>
          </cell>
        </row>
        <row r="30">
          <cell r="C30">
            <v>7.5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5</v>
          </cell>
          <cell r="I30">
            <v>4</v>
          </cell>
          <cell r="J30">
            <v>4</v>
          </cell>
          <cell r="K30">
            <v>5</v>
          </cell>
          <cell r="L30">
            <v>5</v>
          </cell>
          <cell r="M30">
            <v>6</v>
          </cell>
          <cell r="N30">
            <v>6</v>
          </cell>
          <cell r="O30">
            <v>6</v>
          </cell>
          <cell r="P30">
            <v>8</v>
          </cell>
          <cell r="Q30">
            <v>8</v>
          </cell>
          <cell r="S30">
            <v>0</v>
          </cell>
          <cell r="T30">
            <v>0</v>
          </cell>
          <cell r="U30">
            <v>641.25</v>
          </cell>
          <cell r="V30">
            <v>0</v>
          </cell>
          <cell r="Y30">
            <v>3.69</v>
          </cell>
          <cell r="Z30">
            <v>8</v>
          </cell>
        </row>
        <row r="31">
          <cell r="C31">
            <v>8.25</v>
          </cell>
          <cell r="D31">
            <v>0</v>
          </cell>
          <cell r="E31">
            <v>0</v>
          </cell>
          <cell r="F31">
            <v>0</v>
          </cell>
          <cell r="G31">
            <v>5</v>
          </cell>
          <cell r="H31">
            <v>4</v>
          </cell>
          <cell r="I31">
            <v>4</v>
          </cell>
          <cell r="J31">
            <v>5</v>
          </cell>
          <cell r="K31">
            <v>5</v>
          </cell>
          <cell r="L31">
            <v>6</v>
          </cell>
          <cell r="M31">
            <v>6</v>
          </cell>
          <cell r="N31">
            <v>6</v>
          </cell>
          <cell r="O31">
            <v>8</v>
          </cell>
          <cell r="P31">
            <v>8</v>
          </cell>
          <cell r="Q31">
            <v>6</v>
          </cell>
          <cell r="S31">
            <v>0</v>
          </cell>
          <cell r="T31">
            <v>0</v>
          </cell>
          <cell r="U31">
            <v>705.38</v>
          </cell>
          <cell r="V31">
            <v>74.25</v>
          </cell>
          <cell r="Y31">
            <v>4.2750000000000004</v>
          </cell>
          <cell r="Z31">
            <v>10</v>
          </cell>
        </row>
        <row r="32">
          <cell r="C32">
            <v>9</v>
          </cell>
          <cell r="D32">
            <v>0</v>
          </cell>
          <cell r="E32">
            <v>0</v>
          </cell>
          <cell r="F32">
            <v>5</v>
          </cell>
          <cell r="G32">
            <v>4</v>
          </cell>
          <cell r="H32">
            <v>4</v>
          </cell>
          <cell r="I32">
            <v>5</v>
          </cell>
          <cell r="J32">
            <v>5</v>
          </cell>
          <cell r="K32">
            <v>6</v>
          </cell>
          <cell r="L32">
            <v>6</v>
          </cell>
          <cell r="M32">
            <v>6</v>
          </cell>
          <cell r="N32">
            <v>8</v>
          </cell>
          <cell r="O32">
            <v>8</v>
          </cell>
          <cell r="P32">
            <v>6</v>
          </cell>
          <cell r="Q32">
            <v>6</v>
          </cell>
          <cell r="S32">
            <v>0</v>
          </cell>
          <cell r="T32">
            <v>0</v>
          </cell>
          <cell r="U32">
            <v>769.5</v>
          </cell>
          <cell r="V32">
            <v>162</v>
          </cell>
          <cell r="Y32">
            <v>4.5</v>
          </cell>
          <cell r="Z32">
            <v>10</v>
          </cell>
        </row>
        <row r="33">
          <cell r="C33">
            <v>9.75</v>
          </cell>
          <cell r="D33">
            <v>0</v>
          </cell>
          <cell r="E33">
            <v>5</v>
          </cell>
          <cell r="F33">
            <v>4</v>
          </cell>
          <cell r="G33">
            <v>4</v>
          </cell>
          <cell r="H33">
            <v>5</v>
          </cell>
          <cell r="I33">
            <v>5</v>
          </cell>
          <cell r="J33">
            <v>6</v>
          </cell>
          <cell r="K33">
            <v>6</v>
          </cell>
          <cell r="L33">
            <v>6</v>
          </cell>
          <cell r="M33">
            <v>8</v>
          </cell>
          <cell r="N33">
            <v>8</v>
          </cell>
          <cell r="O33">
            <v>6</v>
          </cell>
          <cell r="P33">
            <v>6</v>
          </cell>
          <cell r="Q33">
            <v>7</v>
          </cell>
          <cell r="S33">
            <v>0</v>
          </cell>
          <cell r="T33">
            <v>0</v>
          </cell>
          <cell r="U33">
            <v>833.63</v>
          </cell>
          <cell r="V33">
            <v>277.88</v>
          </cell>
          <cell r="Y33">
            <v>5.085</v>
          </cell>
          <cell r="Z33">
            <v>12</v>
          </cell>
        </row>
        <row r="34">
          <cell r="C34">
            <v>10.5</v>
          </cell>
          <cell r="D34">
            <v>5</v>
          </cell>
          <cell r="E34">
            <v>4</v>
          </cell>
          <cell r="F34">
            <v>4</v>
          </cell>
          <cell r="G34">
            <v>5</v>
          </cell>
          <cell r="H34">
            <v>5</v>
          </cell>
          <cell r="I34">
            <v>6</v>
          </cell>
          <cell r="J34">
            <v>6</v>
          </cell>
          <cell r="K34">
            <v>6</v>
          </cell>
          <cell r="L34">
            <v>8</v>
          </cell>
          <cell r="M34">
            <v>8</v>
          </cell>
          <cell r="N34">
            <v>6</v>
          </cell>
          <cell r="O34">
            <v>6</v>
          </cell>
          <cell r="P34">
            <v>7</v>
          </cell>
          <cell r="Q34">
            <v>8</v>
          </cell>
          <cell r="S34">
            <v>0</v>
          </cell>
          <cell r="T34">
            <v>0</v>
          </cell>
          <cell r="U34">
            <v>897.75</v>
          </cell>
          <cell r="V34">
            <v>425.25</v>
          </cell>
          <cell r="Y34">
            <v>5.3100000000000005</v>
          </cell>
          <cell r="Z34">
            <v>12</v>
          </cell>
        </row>
        <row r="44">
          <cell r="C44">
            <v>3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5</v>
          </cell>
          <cell r="O44">
            <v>4</v>
          </cell>
          <cell r="P44">
            <v>5</v>
          </cell>
          <cell r="Q44">
            <v>5</v>
          </cell>
          <cell r="S44">
            <v>80.75</v>
          </cell>
          <cell r="T44">
            <v>0</v>
          </cell>
          <cell r="U44">
            <v>0</v>
          </cell>
          <cell r="V44">
            <v>25.23</v>
          </cell>
          <cell r="W44">
            <v>0</v>
          </cell>
          <cell r="X44">
            <v>0</v>
          </cell>
          <cell r="Y44">
            <v>1.2599999999999998</v>
          </cell>
          <cell r="Z44">
            <v>2</v>
          </cell>
        </row>
        <row r="45">
          <cell r="C45">
            <v>3.75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6</v>
          </cell>
          <cell r="N45">
            <v>4</v>
          </cell>
          <cell r="O45">
            <v>5</v>
          </cell>
          <cell r="P45">
            <v>5</v>
          </cell>
          <cell r="Q45">
            <v>6</v>
          </cell>
          <cell r="S45">
            <v>110.5</v>
          </cell>
          <cell r="T45">
            <v>0</v>
          </cell>
          <cell r="U45">
            <v>0</v>
          </cell>
          <cell r="V45">
            <v>34.53</v>
          </cell>
          <cell r="W45">
            <v>0</v>
          </cell>
          <cell r="X45">
            <v>0</v>
          </cell>
          <cell r="Y45">
            <v>1.845</v>
          </cell>
          <cell r="Z45">
            <v>4</v>
          </cell>
        </row>
        <row r="46">
          <cell r="C46">
            <v>4.5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6</v>
          </cell>
          <cell r="M46">
            <v>4</v>
          </cell>
          <cell r="N46">
            <v>5</v>
          </cell>
          <cell r="O46">
            <v>5</v>
          </cell>
          <cell r="P46">
            <v>6</v>
          </cell>
          <cell r="Q46">
            <v>4</v>
          </cell>
          <cell r="S46">
            <v>110.5</v>
          </cell>
          <cell r="T46">
            <v>17</v>
          </cell>
          <cell r="U46">
            <v>0</v>
          </cell>
          <cell r="V46">
            <v>34.53</v>
          </cell>
          <cell r="W46">
            <v>5.31</v>
          </cell>
          <cell r="X46">
            <v>0</v>
          </cell>
          <cell r="Y46">
            <v>2.0699999999999998</v>
          </cell>
          <cell r="Z46">
            <v>4</v>
          </cell>
        </row>
        <row r="47">
          <cell r="C47">
            <v>5.25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6</v>
          </cell>
          <cell r="L47">
            <v>4</v>
          </cell>
          <cell r="M47">
            <v>5</v>
          </cell>
          <cell r="N47">
            <v>5</v>
          </cell>
          <cell r="O47">
            <v>6</v>
          </cell>
          <cell r="P47">
            <v>4</v>
          </cell>
          <cell r="Q47">
            <v>5</v>
          </cell>
          <cell r="S47">
            <v>118.3</v>
          </cell>
          <cell r="T47">
            <v>40.949999999999996</v>
          </cell>
          <cell r="U47">
            <v>0</v>
          </cell>
          <cell r="V47">
            <v>36.97</v>
          </cell>
          <cell r="W47">
            <v>12.8</v>
          </cell>
          <cell r="X47">
            <v>0</v>
          </cell>
          <cell r="Y47">
            <v>2.6550000000000002</v>
          </cell>
          <cell r="Z47">
            <v>6</v>
          </cell>
        </row>
        <row r="48">
          <cell r="C48">
            <v>6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6</v>
          </cell>
          <cell r="K48">
            <v>4</v>
          </cell>
          <cell r="L48">
            <v>5</v>
          </cell>
          <cell r="M48">
            <v>5</v>
          </cell>
          <cell r="N48">
            <v>6</v>
          </cell>
          <cell r="O48">
            <v>4</v>
          </cell>
          <cell r="P48">
            <v>5</v>
          </cell>
          <cell r="Q48">
            <v>5</v>
          </cell>
          <cell r="S48">
            <v>126.1</v>
          </cell>
          <cell r="T48">
            <v>67.899999999999991</v>
          </cell>
          <cell r="U48">
            <v>0</v>
          </cell>
          <cell r="V48">
            <v>39.409999999999997</v>
          </cell>
          <cell r="W48">
            <v>21.22</v>
          </cell>
          <cell r="X48">
            <v>0</v>
          </cell>
          <cell r="Y48">
            <v>2.88</v>
          </cell>
          <cell r="Z48">
            <v>6</v>
          </cell>
        </row>
        <row r="49">
          <cell r="C49">
            <v>6.75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5</v>
          </cell>
          <cell r="J49">
            <v>4</v>
          </cell>
          <cell r="K49">
            <v>5</v>
          </cell>
          <cell r="L49">
            <v>5</v>
          </cell>
          <cell r="M49">
            <v>6</v>
          </cell>
          <cell r="N49">
            <v>4</v>
          </cell>
          <cell r="O49">
            <v>5</v>
          </cell>
          <cell r="P49">
            <v>5</v>
          </cell>
          <cell r="Q49">
            <v>6</v>
          </cell>
          <cell r="S49">
            <v>136.25</v>
          </cell>
          <cell r="T49">
            <v>109</v>
          </cell>
          <cell r="U49">
            <v>0</v>
          </cell>
          <cell r="V49">
            <v>42.58</v>
          </cell>
          <cell r="W49">
            <v>34.06</v>
          </cell>
          <cell r="X49">
            <v>0</v>
          </cell>
          <cell r="Y49">
            <v>3.4649999999999999</v>
          </cell>
          <cell r="Z49">
            <v>8</v>
          </cell>
        </row>
        <row r="50">
          <cell r="C50">
            <v>7.5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6</v>
          </cell>
          <cell r="I50">
            <v>4</v>
          </cell>
          <cell r="J50">
            <v>5</v>
          </cell>
          <cell r="K50">
            <v>5</v>
          </cell>
          <cell r="L50">
            <v>6</v>
          </cell>
          <cell r="M50">
            <v>4</v>
          </cell>
          <cell r="N50">
            <v>5</v>
          </cell>
          <cell r="O50">
            <v>5</v>
          </cell>
          <cell r="P50">
            <v>6</v>
          </cell>
          <cell r="Q50">
            <v>6</v>
          </cell>
          <cell r="S50">
            <v>157.29999999999998</v>
          </cell>
          <cell r="T50">
            <v>157.29999999999998</v>
          </cell>
          <cell r="U50">
            <v>0</v>
          </cell>
          <cell r="V50">
            <v>49.16</v>
          </cell>
          <cell r="W50">
            <v>49.16</v>
          </cell>
          <cell r="X50">
            <v>0</v>
          </cell>
          <cell r="Y50">
            <v>3.69</v>
          </cell>
          <cell r="Z50">
            <v>8</v>
          </cell>
        </row>
        <row r="51">
          <cell r="C51">
            <v>8.25</v>
          </cell>
          <cell r="D51">
            <v>0</v>
          </cell>
          <cell r="E51">
            <v>0</v>
          </cell>
          <cell r="F51">
            <v>0</v>
          </cell>
          <cell r="G51">
            <v>6</v>
          </cell>
          <cell r="H51">
            <v>4</v>
          </cell>
          <cell r="I51">
            <v>5</v>
          </cell>
          <cell r="J51">
            <v>5</v>
          </cell>
          <cell r="K51">
            <v>6</v>
          </cell>
          <cell r="L51">
            <v>4</v>
          </cell>
          <cell r="M51">
            <v>5</v>
          </cell>
          <cell r="N51">
            <v>5</v>
          </cell>
          <cell r="O51">
            <v>6</v>
          </cell>
          <cell r="P51">
            <v>6</v>
          </cell>
          <cell r="Q51">
            <v>6</v>
          </cell>
          <cell r="S51">
            <v>172.9</v>
          </cell>
          <cell r="T51">
            <v>212.8</v>
          </cell>
          <cell r="U51">
            <v>0</v>
          </cell>
          <cell r="V51">
            <v>54.03</v>
          </cell>
          <cell r="W51">
            <v>66.5</v>
          </cell>
          <cell r="X51">
            <v>0</v>
          </cell>
          <cell r="Y51">
            <v>4.2750000000000004</v>
          </cell>
          <cell r="Z51">
            <v>10</v>
          </cell>
        </row>
        <row r="52">
          <cell r="C52">
            <v>9</v>
          </cell>
          <cell r="D52">
            <v>0</v>
          </cell>
          <cell r="E52">
            <v>0</v>
          </cell>
          <cell r="F52">
            <v>6</v>
          </cell>
          <cell r="G52">
            <v>4</v>
          </cell>
          <cell r="H52">
            <v>5</v>
          </cell>
          <cell r="I52">
            <v>5</v>
          </cell>
          <cell r="J52">
            <v>6</v>
          </cell>
          <cell r="K52">
            <v>4</v>
          </cell>
          <cell r="L52">
            <v>5</v>
          </cell>
          <cell r="M52">
            <v>5</v>
          </cell>
          <cell r="N52">
            <v>6</v>
          </cell>
          <cell r="O52">
            <v>6</v>
          </cell>
          <cell r="P52">
            <v>6</v>
          </cell>
          <cell r="Q52">
            <v>5</v>
          </cell>
          <cell r="S52">
            <v>180.70000000000002</v>
          </cell>
          <cell r="T52">
            <v>222.4</v>
          </cell>
          <cell r="U52">
            <v>34.75</v>
          </cell>
          <cell r="V52">
            <v>56.47</v>
          </cell>
          <cell r="W52">
            <v>69.5</v>
          </cell>
          <cell r="X52">
            <v>10.86</v>
          </cell>
          <cell r="Y52">
            <v>4.5</v>
          </cell>
          <cell r="Z52">
            <v>10</v>
          </cell>
        </row>
        <row r="53">
          <cell r="C53">
            <v>9.75</v>
          </cell>
          <cell r="D53">
            <v>0</v>
          </cell>
          <cell r="E53">
            <v>6</v>
          </cell>
          <cell r="F53">
            <v>4</v>
          </cell>
          <cell r="G53">
            <v>5</v>
          </cell>
          <cell r="H53">
            <v>5</v>
          </cell>
          <cell r="I53">
            <v>6</v>
          </cell>
          <cell r="J53">
            <v>4</v>
          </cell>
          <cell r="K53">
            <v>5</v>
          </cell>
          <cell r="L53">
            <v>5</v>
          </cell>
          <cell r="M53">
            <v>6</v>
          </cell>
          <cell r="N53">
            <v>6</v>
          </cell>
          <cell r="O53">
            <v>6</v>
          </cell>
          <cell r="P53">
            <v>5</v>
          </cell>
          <cell r="Q53">
            <v>5</v>
          </cell>
          <cell r="S53">
            <v>188.5</v>
          </cell>
          <cell r="T53">
            <v>232</v>
          </cell>
          <cell r="U53">
            <v>72.5</v>
          </cell>
          <cell r="V53">
            <v>58.91</v>
          </cell>
          <cell r="W53">
            <v>72.5</v>
          </cell>
          <cell r="X53">
            <v>22.66</v>
          </cell>
          <cell r="Y53">
            <v>5.085</v>
          </cell>
          <cell r="Z53">
            <v>12</v>
          </cell>
        </row>
        <row r="54">
          <cell r="C54">
            <v>10.5</v>
          </cell>
          <cell r="D54">
            <v>5</v>
          </cell>
          <cell r="E54">
            <v>4</v>
          </cell>
          <cell r="F54">
            <v>5</v>
          </cell>
          <cell r="G54">
            <v>5</v>
          </cell>
          <cell r="H54">
            <v>6</v>
          </cell>
          <cell r="I54">
            <v>4</v>
          </cell>
          <cell r="J54">
            <v>5</v>
          </cell>
          <cell r="K54">
            <v>5</v>
          </cell>
          <cell r="L54">
            <v>6</v>
          </cell>
          <cell r="M54">
            <v>6</v>
          </cell>
          <cell r="N54">
            <v>6</v>
          </cell>
          <cell r="O54">
            <v>5</v>
          </cell>
          <cell r="P54">
            <v>5</v>
          </cell>
          <cell r="Q54">
            <v>6</v>
          </cell>
          <cell r="S54">
            <v>196.25</v>
          </cell>
          <cell r="T54">
            <v>251.2</v>
          </cell>
          <cell r="U54">
            <v>125.6</v>
          </cell>
          <cell r="V54">
            <v>61.33</v>
          </cell>
          <cell r="W54">
            <v>78.5</v>
          </cell>
          <cell r="X54">
            <v>39.25</v>
          </cell>
          <cell r="Y54">
            <v>5.3100000000000005</v>
          </cell>
          <cell r="Z54">
            <v>12</v>
          </cell>
        </row>
      </sheetData>
      <sheetData sheetId="2"/>
      <sheetData sheetId="3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+Ramp"/>
      <sheetName val="RB "/>
      <sheetName val="DB"/>
      <sheetName val="Beam"/>
      <sheetName val="ANCHORAGE ZONE"/>
      <sheetName val="CB_Drainage_Sump "/>
      <sheetName val="V2"/>
      <sheetName val="V2A"/>
      <sheetName val="V3"/>
      <sheetName val="D3 "/>
      <sheetName val="X3"/>
      <sheetName val="X4"/>
      <sheetName val="X6"/>
      <sheetName val="XP5"/>
      <sheetName val="XP6"/>
      <sheetName val="XP7"/>
      <sheetName val="XP10"/>
      <sheetName val="XP11"/>
      <sheetName val="XP12"/>
      <sheetName val="XP13"/>
      <sheetName val="XP13A"/>
      <sheetName val="XP14"/>
      <sheetName val="XP15"/>
      <sheetName val="XP16"/>
      <sheetName val="XP18"/>
      <sheetName val="XP19"/>
      <sheetName val="XP20"/>
      <sheetName val="XP21"/>
      <sheetName val="XP22"/>
      <sheetName val="XP23"/>
      <sheetName val="XP24"/>
      <sheetName val="XP25"/>
      <sheetName val="XP26"/>
      <sheetName val="XP27"/>
      <sheetName val="XP28"/>
      <sheetName val="XP29"/>
      <sheetName val="XP30"/>
      <sheetName val="XM1"/>
      <sheetName val="XM2"/>
      <sheetName val="Sum"/>
      <sheetName val="สรุปปริมาณงาน คอนกรีตไม้แบบ"/>
      <sheetName val="สรุปปริมาณเหล็กเสริม"/>
      <sheetName val="เหล็กเสริม-Part1"/>
      <sheetName val="เหล็กเสริม-Part2"/>
      <sheetName val="เหล็กเสริม-Part3"/>
      <sheetName val="เหล็กเสริม-Part4"/>
      <sheetName val="Sum (2)"/>
      <sheetName val="sum con fw steel (diff)"/>
      <sheetName val="41.EXCAVATION"/>
    </sheetNames>
    <sheetDataSet>
      <sheetData sheetId="0">
        <row r="3">
          <cell r="H3" t="str">
            <v>D3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O3" t="str">
            <v>D3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</row>
        <row r="4">
          <cell r="H4" t="str">
            <v>X3</v>
          </cell>
          <cell r="I4">
            <v>0</v>
          </cell>
          <cell r="J4">
            <v>1</v>
          </cell>
          <cell r="K4">
            <v>0</v>
          </cell>
          <cell r="L4">
            <v>0</v>
          </cell>
          <cell r="M4">
            <v>1</v>
          </cell>
          <cell r="O4" t="str">
            <v>X3</v>
          </cell>
          <cell r="P4">
            <v>0</v>
          </cell>
          <cell r="Q4">
            <v>1</v>
          </cell>
          <cell r="R4">
            <v>0</v>
          </cell>
          <cell r="S4">
            <v>5</v>
          </cell>
          <cell r="T4">
            <v>6</v>
          </cell>
        </row>
        <row r="5">
          <cell r="H5" t="str">
            <v>X4</v>
          </cell>
          <cell r="I5">
            <v>0</v>
          </cell>
          <cell r="J5">
            <v>0</v>
          </cell>
          <cell r="K5">
            <v>2</v>
          </cell>
          <cell r="L5">
            <v>4</v>
          </cell>
          <cell r="M5">
            <v>6</v>
          </cell>
          <cell r="O5" t="str">
            <v>X4</v>
          </cell>
          <cell r="P5">
            <v>0</v>
          </cell>
          <cell r="Q5">
            <v>2</v>
          </cell>
          <cell r="R5">
            <v>0</v>
          </cell>
          <cell r="S5">
            <v>2</v>
          </cell>
          <cell r="T5">
            <v>4</v>
          </cell>
        </row>
        <row r="6">
          <cell r="H6" t="str">
            <v>X6</v>
          </cell>
          <cell r="I6">
            <v>53</v>
          </cell>
          <cell r="J6">
            <v>61</v>
          </cell>
          <cell r="K6">
            <v>61</v>
          </cell>
          <cell r="L6">
            <v>43</v>
          </cell>
          <cell r="M6">
            <v>218</v>
          </cell>
          <cell r="O6" t="str">
            <v>X6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</row>
        <row r="7">
          <cell r="H7" t="str">
            <v>XP5</v>
          </cell>
          <cell r="I7">
            <v>0</v>
          </cell>
          <cell r="J7">
            <v>3</v>
          </cell>
          <cell r="K7">
            <v>0</v>
          </cell>
          <cell r="L7">
            <v>0</v>
          </cell>
          <cell r="M7">
            <v>3</v>
          </cell>
          <cell r="O7" t="str">
            <v>XP5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</row>
        <row r="8">
          <cell r="H8" t="str">
            <v>XP6</v>
          </cell>
          <cell r="I8">
            <v>0</v>
          </cell>
          <cell r="J8">
            <v>30</v>
          </cell>
          <cell r="K8">
            <v>11</v>
          </cell>
          <cell r="L8">
            <v>0</v>
          </cell>
          <cell r="M8">
            <v>41</v>
          </cell>
          <cell r="O8" t="str">
            <v>XP6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</row>
        <row r="9">
          <cell r="H9" t="str">
            <v>XP7</v>
          </cell>
          <cell r="I9">
            <v>0</v>
          </cell>
          <cell r="J9">
            <v>0</v>
          </cell>
          <cell r="K9">
            <v>1</v>
          </cell>
          <cell r="L9">
            <v>0</v>
          </cell>
          <cell r="M9">
            <v>1</v>
          </cell>
          <cell r="O9" t="str">
            <v>XP7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</row>
        <row r="10">
          <cell r="H10" t="str">
            <v>XP10</v>
          </cell>
          <cell r="I10">
            <v>4</v>
          </cell>
          <cell r="J10">
            <v>0</v>
          </cell>
          <cell r="K10">
            <v>0</v>
          </cell>
          <cell r="L10">
            <v>0</v>
          </cell>
          <cell r="M10">
            <v>4</v>
          </cell>
          <cell r="O10" t="str">
            <v>XP10</v>
          </cell>
          <cell r="P10">
            <v>1</v>
          </cell>
          <cell r="Q10">
            <v>0</v>
          </cell>
          <cell r="R10">
            <v>0</v>
          </cell>
          <cell r="S10">
            <v>1</v>
          </cell>
          <cell r="T10">
            <v>2</v>
          </cell>
        </row>
        <row r="11">
          <cell r="H11" t="str">
            <v>XP11</v>
          </cell>
          <cell r="I11">
            <v>0</v>
          </cell>
          <cell r="J11">
            <v>4</v>
          </cell>
          <cell r="K11">
            <v>0</v>
          </cell>
          <cell r="L11">
            <v>0</v>
          </cell>
          <cell r="M11">
            <v>4</v>
          </cell>
          <cell r="O11" t="str">
            <v>XP11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</row>
        <row r="12">
          <cell r="H12" t="str">
            <v>XP12</v>
          </cell>
          <cell r="I12">
            <v>0</v>
          </cell>
          <cell r="J12">
            <v>4</v>
          </cell>
          <cell r="K12">
            <v>0</v>
          </cell>
          <cell r="L12">
            <v>0</v>
          </cell>
          <cell r="M12">
            <v>4</v>
          </cell>
          <cell r="O12" t="str">
            <v>XP12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</row>
        <row r="13">
          <cell r="H13" t="str">
            <v>XP13</v>
          </cell>
          <cell r="I13">
            <v>0</v>
          </cell>
          <cell r="J13">
            <v>3</v>
          </cell>
          <cell r="K13">
            <v>0</v>
          </cell>
          <cell r="L13">
            <v>0</v>
          </cell>
          <cell r="M13">
            <v>3</v>
          </cell>
          <cell r="O13" t="str">
            <v>XP13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  <cell r="T13">
            <v>1</v>
          </cell>
        </row>
        <row r="14">
          <cell r="H14" t="str">
            <v>XP13A</v>
          </cell>
          <cell r="I14">
            <v>0</v>
          </cell>
          <cell r="J14">
            <v>1</v>
          </cell>
          <cell r="K14">
            <v>0</v>
          </cell>
          <cell r="L14">
            <v>0</v>
          </cell>
          <cell r="M14">
            <v>1</v>
          </cell>
          <cell r="O14" t="str">
            <v>XP13A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</row>
        <row r="15">
          <cell r="H15" t="str">
            <v>XP14</v>
          </cell>
          <cell r="I15">
            <v>0</v>
          </cell>
          <cell r="J15">
            <v>1</v>
          </cell>
          <cell r="K15">
            <v>0</v>
          </cell>
          <cell r="L15">
            <v>0</v>
          </cell>
          <cell r="M15">
            <v>1</v>
          </cell>
          <cell r="O15" t="str">
            <v>XP14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</row>
        <row r="16">
          <cell r="H16" t="str">
            <v>XP15</v>
          </cell>
          <cell r="I16">
            <v>0</v>
          </cell>
          <cell r="J16">
            <v>3</v>
          </cell>
          <cell r="K16">
            <v>0</v>
          </cell>
          <cell r="L16">
            <v>0</v>
          </cell>
          <cell r="M16">
            <v>3</v>
          </cell>
          <cell r="O16" t="str">
            <v>XP15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</row>
        <row r="17">
          <cell r="H17" t="str">
            <v>XP16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O17" t="str">
            <v>XP16</v>
          </cell>
          <cell r="P17">
            <v>0</v>
          </cell>
          <cell r="Q17">
            <v>6</v>
          </cell>
          <cell r="R17">
            <v>2</v>
          </cell>
          <cell r="S17">
            <v>0</v>
          </cell>
          <cell r="T17">
            <v>8</v>
          </cell>
        </row>
        <row r="18">
          <cell r="H18" t="str">
            <v>XP18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O18" t="str">
            <v>XP18</v>
          </cell>
          <cell r="P18">
            <v>0</v>
          </cell>
          <cell r="Q18">
            <v>0</v>
          </cell>
          <cell r="R18">
            <v>0</v>
          </cell>
          <cell r="S18">
            <v>10</v>
          </cell>
          <cell r="T18">
            <v>10</v>
          </cell>
        </row>
        <row r="19">
          <cell r="H19" t="str">
            <v>XP19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O19" t="str">
            <v>XP19</v>
          </cell>
          <cell r="P19">
            <v>0</v>
          </cell>
          <cell r="Q19">
            <v>1</v>
          </cell>
          <cell r="R19">
            <v>0</v>
          </cell>
          <cell r="S19">
            <v>9</v>
          </cell>
          <cell r="T19">
            <v>10</v>
          </cell>
        </row>
        <row r="20">
          <cell r="H20" t="str">
            <v>XP20</v>
          </cell>
          <cell r="I20">
            <v>0</v>
          </cell>
          <cell r="J20">
            <v>0</v>
          </cell>
          <cell r="K20">
            <v>9</v>
          </cell>
          <cell r="L20">
            <v>0</v>
          </cell>
          <cell r="M20">
            <v>9</v>
          </cell>
          <cell r="O20" t="str">
            <v>XP20</v>
          </cell>
          <cell r="P20">
            <v>0</v>
          </cell>
          <cell r="Q20">
            <v>0</v>
          </cell>
          <cell r="R20">
            <v>0</v>
          </cell>
          <cell r="S20">
            <v>1</v>
          </cell>
          <cell r="T20">
            <v>1</v>
          </cell>
        </row>
        <row r="21">
          <cell r="H21" t="str">
            <v>XP21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O21" t="str">
            <v>XP21</v>
          </cell>
          <cell r="P21">
            <v>0</v>
          </cell>
          <cell r="Q21">
            <v>3</v>
          </cell>
          <cell r="R21">
            <v>0</v>
          </cell>
          <cell r="S21">
            <v>1</v>
          </cell>
          <cell r="T21">
            <v>4</v>
          </cell>
        </row>
        <row r="22">
          <cell r="H22" t="str">
            <v>XP22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O22" t="str">
            <v>XP22</v>
          </cell>
          <cell r="P22">
            <v>0</v>
          </cell>
          <cell r="Q22">
            <v>0</v>
          </cell>
          <cell r="R22">
            <v>0</v>
          </cell>
          <cell r="S22">
            <v>2</v>
          </cell>
          <cell r="T22">
            <v>2</v>
          </cell>
        </row>
        <row r="23">
          <cell r="H23" t="str">
            <v>XP23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O23" t="str">
            <v>XP23</v>
          </cell>
          <cell r="P23">
            <v>0</v>
          </cell>
          <cell r="Q23">
            <v>8</v>
          </cell>
          <cell r="R23">
            <v>0</v>
          </cell>
          <cell r="S23">
            <v>0</v>
          </cell>
          <cell r="T23">
            <v>8</v>
          </cell>
        </row>
        <row r="24">
          <cell r="H24" t="str">
            <v>XP24</v>
          </cell>
          <cell r="I24">
            <v>0</v>
          </cell>
          <cell r="J24">
            <v>0</v>
          </cell>
          <cell r="K24">
            <v>2</v>
          </cell>
          <cell r="L24">
            <v>0</v>
          </cell>
          <cell r="M24">
            <v>2</v>
          </cell>
          <cell r="O24" t="str">
            <v>XP24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</row>
        <row r="25">
          <cell r="H25" t="str">
            <v>XP25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O25" t="str">
            <v>XP25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</row>
        <row r="26">
          <cell r="H26" t="str">
            <v>XP26</v>
          </cell>
          <cell r="I26">
            <v>0</v>
          </cell>
          <cell r="J26">
            <v>0</v>
          </cell>
          <cell r="K26">
            <v>7</v>
          </cell>
          <cell r="L26">
            <v>0</v>
          </cell>
          <cell r="M26">
            <v>7</v>
          </cell>
          <cell r="O26" t="str">
            <v>XP26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</row>
        <row r="27">
          <cell r="H27" t="str">
            <v>XP27</v>
          </cell>
          <cell r="I27">
            <v>6</v>
          </cell>
          <cell r="J27">
            <v>0</v>
          </cell>
          <cell r="K27">
            <v>5</v>
          </cell>
          <cell r="L27">
            <v>12</v>
          </cell>
          <cell r="M27">
            <v>23</v>
          </cell>
          <cell r="O27" t="str">
            <v>XP27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</row>
        <row r="28">
          <cell r="H28" t="str">
            <v>XP28</v>
          </cell>
          <cell r="I28">
            <v>0</v>
          </cell>
          <cell r="J28">
            <v>0</v>
          </cell>
          <cell r="K28">
            <v>10</v>
          </cell>
          <cell r="L28">
            <v>6</v>
          </cell>
          <cell r="M28">
            <v>16</v>
          </cell>
          <cell r="O28" t="str">
            <v>XP28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</row>
        <row r="29">
          <cell r="H29" t="str">
            <v>XP29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O29" t="str">
            <v>XP29</v>
          </cell>
          <cell r="P29">
            <v>0</v>
          </cell>
          <cell r="Q29">
            <v>5</v>
          </cell>
          <cell r="R29">
            <v>0</v>
          </cell>
          <cell r="S29">
            <v>0</v>
          </cell>
          <cell r="T29">
            <v>5</v>
          </cell>
        </row>
        <row r="30">
          <cell r="H30" t="str">
            <v>XP30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O30" t="str">
            <v>XP30</v>
          </cell>
          <cell r="P30">
            <v>0</v>
          </cell>
          <cell r="Q30">
            <v>1</v>
          </cell>
          <cell r="R30">
            <v>0</v>
          </cell>
          <cell r="S30">
            <v>1</v>
          </cell>
          <cell r="T30">
            <v>2</v>
          </cell>
        </row>
        <row r="31">
          <cell r="H31" t="str">
            <v>XM1</v>
          </cell>
          <cell r="I31">
            <v>2</v>
          </cell>
          <cell r="J31">
            <v>0</v>
          </cell>
          <cell r="K31">
            <v>3</v>
          </cell>
          <cell r="L31">
            <v>0</v>
          </cell>
          <cell r="M31">
            <v>5</v>
          </cell>
          <cell r="O31" t="str">
            <v>XM1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</row>
        <row r="32">
          <cell r="H32" t="str">
            <v>XM2</v>
          </cell>
          <cell r="I32">
            <v>2</v>
          </cell>
          <cell r="J32">
            <v>0</v>
          </cell>
          <cell r="K32">
            <v>0</v>
          </cell>
          <cell r="L32">
            <v>4</v>
          </cell>
          <cell r="M32">
            <v>6</v>
          </cell>
          <cell r="O32" t="str">
            <v>XM2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</row>
      </sheetData>
      <sheetData sheetId="1" refreshError="1"/>
      <sheetData sheetId="2"/>
      <sheetData sheetId="3" refreshError="1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5"/>
      <sheetName val="สารบัญ"/>
      <sheetName val="Summary"/>
      <sheetName val="รายการงานของโครงการ"/>
      <sheetName val="รายการทั้งหมด"/>
      <sheetName val="ข้อมูลเบื้องต้น"/>
      <sheetName val="1"/>
      <sheetName val="2"/>
      <sheetName val="3"/>
      <sheetName val="4"/>
      <sheetName val="ท่อระบายน้ำ"/>
      <sheetName val="5-2"/>
      <sheetName val="Unit cost"/>
      <sheetName val="6"/>
      <sheetName val="6 (2)"/>
      <sheetName val="back up"/>
      <sheetName val="7.1"/>
      <sheetName val="7.2"/>
      <sheetName val="สรุปค่าขนส่ง"/>
      <sheetName val="ค่าขนส่ง-1"/>
      <sheetName val="ค่าดำเนินการ+ค่าเสื่อมราคา"/>
      <sheetName val="ตารางค่าขนส่ง"/>
      <sheetName val="ตาราง Factor F งานทาง"/>
      <sheetName val="ตาราง Factor F สะพาน_ท่อเหลี่ยม"/>
      <sheetName val="ตาราง Factor F อาคาร"/>
      <sheetName val="Factor F"/>
      <sheetName val="F ฝนตกชุก"/>
      <sheetName val="ข้อมูลวัสดุและค่าดำเนินการ"/>
      <sheetName val="concrete&amp;งานไม้แบบ"/>
      <sheetName val="ราคาวัสดุ"/>
      <sheetName val="ข้อมูลวัสดุค่าดำเนินการ"/>
      <sheetName val="ค่าแรงต่อหน่วย"/>
      <sheetName val="ส่วนขยายและค่ายุบตัว"/>
      <sheetName val="backup ค่าของงานโครงสร้าง"/>
      <sheetName val="ค่าขนส่งทางทะเล"/>
      <sheetName val="8Unsui+Soft"/>
      <sheetName val="25-27RC. PIPE(3หน้า)"/>
      <sheetName val="42หลักกิโล"/>
      <sheetName val="52ป้ายชั่วคราว+ด่าน"/>
      <sheetName val="3ข้อมูลวัสดุ-ค่าดำเนิ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ข้อมูลเบื้องต้น"/>
      <sheetName val="รายการทั้งหมด"/>
      <sheetName val="สารบัญ"/>
      <sheetName val="Summary (SUM)"/>
      <sheetName val="ค่าแรงงาน,ดำเนินการต่อหน่วย"/>
      <sheetName val="รายการงานของโครงการ (SUM)"/>
      <sheetName val="UNIT COST (2)"/>
      <sheetName val="General"/>
      <sheetName val="ราคาต่อหน่วย1.1_1"/>
      <sheetName val="ราคาต่อหน่วย 1.1_2"/>
      <sheetName val="ราคาต่อหน่วย 1.2"/>
      <sheetName val="ราคาต่อหน่วย 1.3-1.8"/>
      <sheetName val="ราคาวัสดุหมวด 1"/>
      <sheetName val="EWork"/>
      <sheetName val="REMOVAL"/>
      <sheetName val="2"/>
      <sheetName val="3"/>
      <sheetName val="4"/>
      <sheetName val="5-2"/>
      <sheetName val="Unit Cost"/>
      <sheetName val="6"/>
      <sheetName val="7"/>
      <sheetName val="8"/>
      <sheetName val="ค่าดำเนินการ+ค่าเสื่อมราคา"/>
      <sheetName val="ตารางค่าขนส่ง"/>
      <sheetName val="การหาค่า factor F (2)"/>
      <sheetName val="Factor F ฝนตกชุก"/>
      <sheetName val="ข้อมูลวัสดุและค่าดำเนินการ"/>
      <sheetName val="concrete&amp;งานไม้แบบ"/>
      <sheetName val="ราคาวัสดุ"/>
      <sheetName val="สรุปค่าขนส่ง"/>
      <sheetName val="ค่าขนส่ง-1"/>
      <sheetName val="DRAINAGE(KM)"/>
      <sheetName val="Barrier"/>
      <sheetName val="Bk Traffic"/>
      <sheetName val="6.12(1)"/>
      <sheetName val="6.12(2)"/>
      <sheetName val="6.12(2-a)"/>
      <sheetName val="6.12(2-b)"/>
      <sheetName val="6.12(2-c)"/>
      <sheetName val="6.12(6)"/>
      <sheetName val="6.12(7)"/>
      <sheetName val="6.12 (10)"/>
      <sheetName val="7.1"/>
      <sheetName val="Sheet3"/>
      <sheetName val="7.2"/>
      <sheetName val="6.13.1"/>
      <sheetName val="back up"/>
      <sheetName val="back up2"/>
      <sheetName val="back up3"/>
      <sheetName val="Soil Cement Column"/>
      <sheetName val="ค่าแรงต่อหน่วย"/>
      <sheetName val="ส่วนขยายและค่ายุบตัว"/>
      <sheetName val="รายชื่อสะพาน"/>
      <sheetName val="งานรื้อถอนสะพาน"/>
      <sheetName val="ท่อระบายน้ำ"/>
      <sheetName val="Traffic"/>
      <sheetName val="งานผิวจราจร"/>
      <sheetName val="ทางเชื่อม"/>
      <sheetName val="LOCAL ROAD"/>
      <sheetName val="UNIT_COST"/>
      <sheetName val="GIRDER"/>
      <sheetName val="STRUTURE _UNIT COST"/>
      <sheetName val="Piling"/>
      <sheetName val="Bor pile"/>
      <sheetName val="G"/>
      <sheetName val="backup ค่าของงานโครงสร้าง"/>
      <sheetName val="ค่าขนส่งทางทะเล"/>
      <sheetName val="TRAFF.MANAGE"/>
      <sheetName val="B.O.Q"/>
    </sheetNames>
    <sheetDataSet>
      <sheetData sheetId="0">
        <row r="2">
          <cell r="B2" t="str">
            <v>HIGHTWAY ROUTE NO.4006 BAN RATCHAKRUT - AMPHOE LANG SUAN SECTION 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69">
          <cell r="W269">
            <v>1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3">
          <cell r="J13">
            <v>16.100000000000001</v>
          </cell>
        </row>
      </sheetData>
      <sheetData sheetId="16">
        <row r="10">
          <cell r="J10">
            <v>3.15</v>
          </cell>
        </row>
      </sheetData>
      <sheetData sheetId="17">
        <row r="12">
          <cell r="J12">
            <v>614</v>
          </cell>
        </row>
      </sheetData>
      <sheetData sheetId="18">
        <row r="8">
          <cell r="J8">
            <v>25.19036273</v>
          </cell>
        </row>
      </sheetData>
      <sheetData sheetId="19">
        <row r="1244">
          <cell r="J1244">
            <v>2290</v>
          </cell>
        </row>
      </sheetData>
      <sheetData sheetId="20">
        <row r="137">
          <cell r="M137">
            <v>3430</v>
          </cell>
        </row>
      </sheetData>
      <sheetData sheetId="21">
        <row r="17">
          <cell r="J17">
            <v>393.22724104308389</v>
          </cell>
        </row>
      </sheetData>
      <sheetData sheetId="22">
        <row r="26">
          <cell r="J26">
            <v>1700980</v>
          </cell>
        </row>
      </sheetData>
      <sheetData sheetId="23" refreshError="1"/>
      <sheetData sheetId="24"/>
      <sheetData sheetId="25"/>
      <sheetData sheetId="26"/>
      <sheetData sheetId="27" refreshError="1"/>
      <sheetData sheetId="28">
        <row r="8">
          <cell r="J8">
            <v>24885.75</v>
          </cell>
        </row>
      </sheetData>
      <sheetData sheetId="29"/>
      <sheetData sheetId="30">
        <row r="11">
          <cell r="D11">
            <v>2.7570000000000001</v>
          </cell>
        </row>
      </sheetData>
      <sheetData sheetId="31"/>
      <sheetData sheetId="32">
        <row r="53">
          <cell r="M53">
            <v>285.69</v>
          </cell>
        </row>
      </sheetData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>
        <row r="5">
          <cell r="D5">
            <v>1.45</v>
          </cell>
        </row>
      </sheetData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>
        <row r="32">
          <cell r="C32">
            <v>0.62</v>
          </cell>
        </row>
      </sheetData>
      <sheetData sheetId="69" refreshError="1"/>
      <sheetData sheetId="70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Grayscale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3E7F6-6D80-4448-A08B-E3E2319FDC3A}">
  <sheetPr>
    <tabColor rgb="FF00B050"/>
    <pageSetUpPr fitToPage="1"/>
  </sheetPr>
  <dimension ref="A1:BF838"/>
  <sheetViews>
    <sheetView tabSelected="1" view="pageBreakPreview" topLeftCell="A30" zoomScale="25" zoomScaleNormal="25" zoomScaleSheetLayoutView="25" workbookViewId="0">
      <selection activeCell="BQ493" sqref="BQ493"/>
    </sheetView>
  </sheetViews>
  <sheetFormatPr defaultColWidth="9" defaultRowHeight="21"/>
  <cols>
    <col min="1" max="1" width="8.28515625" style="5" bestFit="1" customWidth="1"/>
    <col min="2" max="2" width="5.28515625" style="1" customWidth="1"/>
    <col min="3" max="3" width="2.28515625" style="1" customWidth="1"/>
    <col min="4" max="4" width="6.7109375" style="1" customWidth="1"/>
    <col min="5" max="7" width="9" style="1"/>
    <col min="8" max="8" width="25" style="1" customWidth="1"/>
    <col min="9" max="9" width="9" style="1" customWidth="1"/>
    <col min="10" max="10" width="12.140625" style="1" customWidth="1"/>
    <col min="11" max="11" width="11.140625" style="1" hidden="1" customWidth="1"/>
    <col min="12" max="12" width="12.28515625" style="1" hidden="1" customWidth="1"/>
    <col min="13" max="13" width="13.85546875" style="5" customWidth="1"/>
    <col min="14" max="14" width="18.85546875" style="5" customWidth="1"/>
    <col min="15" max="15" width="11" style="1" bestFit="1" customWidth="1"/>
    <col min="16" max="18" width="16.7109375" style="1" hidden="1" customWidth="1"/>
    <col min="19" max="19" width="9" style="3" hidden="1" customWidth="1"/>
    <col min="20" max="20" width="6.140625" style="3" customWidth="1"/>
    <col min="21" max="51" width="17" style="4" customWidth="1"/>
    <col min="52" max="52" width="6.140625" style="3" customWidth="1"/>
    <col min="53" max="53" width="6.140625" style="3" hidden="1" customWidth="1"/>
    <col min="54" max="55" width="2" style="3" customWidth="1"/>
    <col min="56" max="56" width="11.85546875" style="1" customWidth="1"/>
    <col min="57" max="57" width="14.7109375" style="2" bestFit="1" customWidth="1"/>
    <col min="58" max="58" width="9.28515625" style="1" bestFit="1" customWidth="1"/>
    <col min="59" max="16384" width="9" style="1"/>
  </cols>
  <sheetData>
    <row r="1" spans="1:57" ht="407.45" customHeight="1"/>
    <row r="2" spans="1:57" ht="409.15" customHeight="1"/>
    <row r="3" spans="1:57" ht="409.15" customHeight="1"/>
    <row r="4" spans="1:57" ht="18.75" customHeight="1"/>
    <row r="5" spans="1:57" s="99" customFormat="1" ht="45.75">
      <c r="A5" s="148" t="s">
        <v>616</v>
      </c>
      <c r="B5" s="148"/>
      <c r="C5" s="148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48"/>
      <c r="O5" s="148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  <c r="AH5" s="148"/>
      <c r="AI5" s="148"/>
      <c r="AJ5" s="148"/>
      <c r="AK5" s="148"/>
      <c r="AL5" s="148"/>
      <c r="AM5" s="148"/>
      <c r="AN5" s="148"/>
      <c r="AO5" s="148"/>
      <c r="AP5" s="148"/>
      <c r="AQ5" s="148"/>
      <c r="AR5" s="148"/>
      <c r="AS5" s="148"/>
      <c r="AT5" s="148"/>
      <c r="AU5" s="148"/>
      <c r="AV5" s="148"/>
      <c r="AW5" s="148"/>
      <c r="AX5" s="148"/>
      <c r="AY5" s="101"/>
      <c r="AZ5" s="101"/>
      <c r="BA5" s="101"/>
      <c r="BB5" s="101"/>
      <c r="BC5" s="101"/>
      <c r="BE5" s="2"/>
    </row>
    <row r="6" spans="1:57" s="99" customFormat="1" ht="45.75">
      <c r="A6" s="149" t="s">
        <v>615</v>
      </c>
      <c r="B6" s="149"/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149"/>
      <c r="AH6" s="149"/>
      <c r="AI6" s="149"/>
      <c r="AJ6" s="149"/>
      <c r="AK6" s="149"/>
      <c r="AL6" s="149"/>
      <c r="AM6" s="149"/>
      <c r="AN6" s="149"/>
      <c r="AO6" s="149"/>
      <c r="AP6" s="149"/>
      <c r="AQ6" s="149"/>
      <c r="AR6" s="149"/>
      <c r="AS6" s="149"/>
      <c r="AT6" s="149"/>
      <c r="AU6" s="149"/>
      <c r="AV6" s="149"/>
      <c r="AW6" s="149"/>
      <c r="AX6" s="149"/>
      <c r="AY6" s="100"/>
      <c r="AZ6" s="100"/>
      <c r="BA6" s="100"/>
      <c r="BB6" s="100"/>
      <c r="BC6" s="100"/>
      <c r="BE6" s="2"/>
    </row>
    <row r="7" spans="1:57" ht="33.6" customHeight="1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</row>
    <row r="8" spans="1:57" s="94" customFormat="1" ht="36">
      <c r="A8" s="96"/>
      <c r="B8" s="96"/>
      <c r="C8" s="96"/>
      <c r="D8" s="97" t="s">
        <v>614</v>
      </c>
      <c r="G8" s="96"/>
      <c r="H8" s="96"/>
      <c r="I8" s="96"/>
      <c r="K8" s="96"/>
      <c r="L8" s="96"/>
      <c r="M8" s="97" t="s">
        <v>613</v>
      </c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7"/>
      <c r="AJ8" s="96"/>
      <c r="AK8" s="96"/>
      <c r="AL8" s="96"/>
      <c r="AM8" s="96"/>
      <c r="AN8" s="96"/>
      <c r="AO8" s="96"/>
      <c r="AP8" s="96"/>
      <c r="AQ8" s="96"/>
      <c r="AR8" s="96"/>
      <c r="AS8" s="97" t="s">
        <v>612</v>
      </c>
      <c r="AT8" s="96"/>
      <c r="AU8" s="96"/>
      <c r="AV8" s="97" t="s">
        <v>611</v>
      </c>
      <c r="AW8" s="96"/>
      <c r="AX8" s="96"/>
      <c r="AY8" s="96"/>
      <c r="AZ8" s="96"/>
      <c r="BA8" s="96"/>
      <c r="BB8" s="96"/>
      <c r="BC8" s="96"/>
      <c r="BE8" s="95"/>
    </row>
    <row r="9" spans="1:57" s="94" customFormat="1" ht="36">
      <c r="A9" s="96"/>
      <c r="B9" s="96"/>
      <c r="C9" s="96"/>
      <c r="D9" s="97" t="s">
        <v>610</v>
      </c>
      <c r="G9" s="96"/>
      <c r="H9" s="96"/>
      <c r="I9" s="96"/>
      <c r="K9" s="96"/>
      <c r="L9" s="96"/>
      <c r="M9" s="97" t="s">
        <v>609</v>
      </c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7"/>
      <c r="AJ9" s="96"/>
      <c r="AK9" s="96"/>
      <c r="AL9" s="96"/>
      <c r="AM9" s="96"/>
      <c r="AN9" s="96"/>
      <c r="AO9" s="96"/>
      <c r="AP9" s="96"/>
      <c r="AQ9" s="96"/>
      <c r="AR9" s="96"/>
      <c r="AS9" s="97" t="s">
        <v>608</v>
      </c>
      <c r="AT9" s="96"/>
      <c r="AU9" s="96"/>
      <c r="AV9" s="97" t="s">
        <v>607</v>
      </c>
      <c r="AW9" s="96"/>
      <c r="AX9" s="96"/>
      <c r="AY9" s="96"/>
      <c r="AZ9" s="96"/>
      <c r="BA9" s="96"/>
      <c r="BB9" s="96"/>
      <c r="BC9" s="96"/>
      <c r="BE9" s="95"/>
    </row>
    <row r="10" spans="1:57" s="94" customFormat="1" ht="36">
      <c r="A10" s="96"/>
      <c r="B10" s="96"/>
      <c r="C10" s="96"/>
      <c r="D10" s="97" t="s">
        <v>606</v>
      </c>
      <c r="G10" s="96"/>
      <c r="H10" s="96"/>
      <c r="I10" s="96"/>
      <c r="K10" s="96"/>
      <c r="L10" s="96"/>
      <c r="M10" s="97" t="s">
        <v>605</v>
      </c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7"/>
      <c r="AJ10" s="96"/>
      <c r="AK10" s="96"/>
      <c r="AL10" s="96"/>
      <c r="AM10" s="96"/>
      <c r="AN10" s="96"/>
      <c r="AO10" s="96"/>
      <c r="AP10" s="96"/>
      <c r="AQ10" s="96"/>
      <c r="AR10" s="96"/>
      <c r="AS10" s="97" t="s">
        <v>604</v>
      </c>
      <c r="AT10" s="96"/>
      <c r="AU10" s="96"/>
      <c r="AV10" s="97" t="s">
        <v>603</v>
      </c>
      <c r="AW10" s="96"/>
      <c r="AX10" s="96"/>
      <c r="AY10" s="96"/>
      <c r="AZ10" s="96"/>
      <c r="BA10" s="96"/>
      <c r="BB10" s="96"/>
      <c r="BC10" s="96"/>
      <c r="BE10" s="95"/>
    </row>
    <row r="11" spans="1:57" s="94" customFormat="1" ht="36">
      <c r="A11" s="96"/>
      <c r="B11" s="96"/>
      <c r="C11" s="96"/>
      <c r="D11" s="97" t="s">
        <v>602</v>
      </c>
      <c r="G11" s="96"/>
      <c r="H11" s="96"/>
      <c r="I11" s="96"/>
      <c r="K11" s="96"/>
      <c r="L11" s="96"/>
      <c r="M11" s="97" t="s">
        <v>601</v>
      </c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  <c r="AD11" s="96"/>
      <c r="AE11" s="97"/>
      <c r="AJ11" s="96"/>
      <c r="AK11" s="96"/>
      <c r="AL11" s="96"/>
      <c r="AM11" s="96"/>
      <c r="AN11" s="96"/>
      <c r="AO11" s="96"/>
      <c r="AP11" s="96"/>
      <c r="AQ11" s="96"/>
      <c r="AR11" s="96"/>
      <c r="AS11" s="97" t="s">
        <v>600</v>
      </c>
      <c r="AT11" s="96"/>
      <c r="AU11" s="96"/>
      <c r="AV11" s="97" t="s">
        <v>599</v>
      </c>
      <c r="AW11" s="96"/>
      <c r="AX11" s="96"/>
      <c r="AY11" s="96"/>
      <c r="AZ11" s="96"/>
      <c r="BA11" s="96"/>
      <c r="BB11" s="96"/>
      <c r="BC11" s="96"/>
      <c r="BE11" s="95"/>
    </row>
    <row r="12" spans="1:57" s="94" customFormat="1" ht="36">
      <c r="A12" s="96"/>
      <c r="B12" s="96"/>
      <c r="C12" s="96"/>
      <c r="D12" s="97" t="s">
        <v>598</v>
      </c>
      <c r="G12" s="96"/>
      <c r="H12" s="96"/>
      <c r="I12" s="96"/>
      <c r="K12" s="96"/>
      <c r="L12" s="96"/>
      <c r="M12" s="97" t="s">
        <v>597</v>
      </c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96"/>
      <c r="AD12" s="96"/>
      <c r="AE12" s="96"/>
      <c r="AF12" s="96"/>
      <c r="AG12" s="96"/>
      <c r="AH12" s="96"/>
      <c r="AI12" s="96"/>
      <c r="AJ12" s="96"/>
      <c r="AK12" s="96"/>
      <c r="AL12" s="96"/>
      <c r="AM12" s="96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/>
      <c r="BA12" s="96"/>
      <c r="BB12" s="96"/>
      <c r="BC12" s="96"/>
      <c r="BE12" s="95"/>
    </row>
    <row r="13" spans="1:57" s="92" customFormat="1" ht="30.75" hidden="1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E13" s="2"/>
    </row>
    <row r="14" spans="1:57" s="92" customFormat="1" ht="30.75" hidden="1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E14" s="2"/>
    </row>
    <row r="15" spans="1:57" s="92" customFormat="1" ht="30.75" hidden="1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  <c r="AV15" s="93"/>
      <c r="AW15" s="93"/>
      <c r="AX15" s="93"/>
      <c r="AY15" s="93"/>
      <c r="AZ15" s="93"/>
      <c r="BA15" s="93"/>
      <c r="BB15" s="93"/>
      <c r="BC15" s="93"/>
      <c r="BE15" s="2"/>
    </row>
    <row r="16" spans="1:57" ht="18.75" customHeight="1" thickBot="1">
      <c r="M16" s="150"/>
      <c r="N16" s="150"/>
      <c r="O16" s="5"/>
      <c r="P16" s="5"/>
      <c r="Q16" s="5"/>
      <c r="R16" s="5"/>
    </row>
    <row r="17" spans="1:58" s="5" customFormat="1" ht="18" customHeight="1">
      <c r="A17" s="151" t="s">
        <v>596</v>
      </c>
      <c r="B17" s="154" t="s">
        <v>96</v>
      </c>
      <c r="C17" s="155"/>
      <c r="D17" s="155"/>
      <c r="E17" s="155"/>
      <c r="F17" s="155"/>
      <c r="G17" s="155"/>
      <c r="H17" s="156"/>
      <c r="I17" s="151" t="s">
        <v>28</v>
      </c>
      <c r="J17" s="154" t="s">
        <v>595</v>
      </c>
      <c r="K17" s="91"/>
      <c r="L17" s="90"/>
      <c r="M17" s="163" t="s">
        <v>594</v>
      </c>
      <c r="N17" s="166" t="s">
        <v>593</v>
      </c>
      <c r="O17" s="168" t="s">
        <v>592</v>
      </c>
      <c r="P17" s="63"/>
      <c r="S17" s="4"/>
      <c r="T17" s="102"/>
      <c r="U17" s="170"/>
      <c r="V17" s="170"/>
      <c r="W17" s="170"/>
      <c r="X17" s="171"/>
      <c r="Y17" s="172" t="s">
        <v>591</v>
      </c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4" t="s">
        <v>590</v>
      </c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5" t="s">
        <v>589</v>
      </c>
      <c r="AX17" s="176"/>
      <c r="AY17" s="89"/>
      <c r="AZ17" s="102"/>
      <c r="BA17" s="105"/>
      <c r="BB17" s="106"/>
      <c r="BC17" s="106"/>
      <c r="BD17" s="107"/>
      <c r="BE17" s="2"/>
    </row>
    <row r="18" spans="1:58" s="5" customFormat="1" ht="18" customHeight="1">
      <c r="A18" s="152"/>
      <c r="B18" s="157"/>
      <c r="C18" s="158"/>
      <c r="D18" s="158"/>
      <c r="E18" s="158"/>
      <c r="F18" s="158"/>
      <c r="G18" s="158"/>
      <c r="H18" s="159"/>
      <c r="I18" s="152"/>
      <c r="J18" s="157"/>
      <c r="K18" s="88"/>
      <c r="L18" s="87"/>
      <c r="M18" s="164"/>
      <c r="N18" s="150"/>
      <c r="O18" s="164"/>
      <c r="P18" s="63"/>
      <c r="S18" s="4"/>
      <c r="T18" s="103"/>
      <c r="U18" s="86" t="s">
        <v>588</v>
      </c>
      <c r="V18" s="84" t="s">
        <v>587</v>
      </c>
      <c r="W18" s="84" t="s">
        <v>586</v>
      </c>
      <c r="X18" s="84" t="s">
        <v>585</v>
      </c>
      <c r="Y18" s="84" t="s">
        <v>584</v>
      </c>
      <c r="Z18" s="84" t="s">
        <v>583</v>
      </c>
      <c r="AA18" s="84" t="s">
        <v>582</v>
      </c>
      <c r="AB18" s="84" t="s">
        <v>581</v>
      </c>
      <c r="AC18" s="84" t="s">
        <v>580</v>
      </c>
      <c r="AD18" s="84" t="s">
        <v>579</v>
      </c>
      <c r="AE18" s="84" t="s">
        <v>578</v>
      </c>
      <c r="AF18" s="84" t="s">
        <v>577</v>
      </c>
      <c r="AG18" s="84" t="s">
        <v>576</v>
      </c>
      <c r="AH18" s="84" t="s">
        <v>575</v>
      </c>
      <c r="AI18" s="85" t="s">
        <v>574</v>
      </c>
      <c r="AJ18" s="84" t="s">
        <v>573</v>
      </c>
      <c r="AK18" s="84" t="s">
        <v>572</v>
      </c>
      <c r="AL18" s="84" t="s">
        <v>571</v>
      </c>
      <c r="AM18" s="84" t="s">
        <v>570</v>
      </c>
      <c r="AN18" s="84" t="s">
        <v>569</v>
      </c>
      <c r="AO18" s="84" t="s">
        <v>568</v>
      </c>
      <c r="AP18" s="84" t="s">
        <v>567</v>
      </c>
      <c r="AQ18" s="84" t="s">
        <v>566</v>
      </c>
      <c r="AR18" s="84" t="s">
        <v>565</v>
      </c>
      <c r="AS18" s="84" t="s">
        <v>564</v>
      </c>
      <c r="AT18" s="84" t="s">
        <v>563</v>
      </c>
      <c r="AU18" s="84" t="s">
        <v>562</v>
      </c>
      <c r="AV18" s="84" t="s">
        <v>561</v>
      </c>
      <c r="AW18" s="84" t="s">
        <v>560</v>
      </c>
      <c r="AX18" s="84" t="s">
        <v>559</v>
      </c>
      <c r="AY18" s="83" t="s">
        <v>558</v>
      </c>
      <c r="AZ18" s="103"/>
      <c r="BA18" s="108"/>
      <c r="BB18" s="109"/>
      <c r="BC18" s="109"/>
      <c r="BD18" s="110"/>
      <c r="BE18" s="2"/>
    </row>
    <row r="19" spans="1:58" ht="18" customHeight="1" thickBot="1">
      <c r="A19" s="153"/>
      <c r="B19" s="160"/>
      <c r="C19" s="161"/>
      <c r="D19" s="161"/>
      <c r="E19" s="161"/>
      <c r="F19" s="161"/>
      <c r="G19" s="161"/>
      <c r="H19" s="162"/>
      <c r="I19" s="153"/>
      <c r="J19" s="160"/>
      <c r="K19" s="82"/>
      <c r="L19" s="81"/>
      <c r="M19" s="165"/>
      <c r="N19" s="167"/>
      <c r="O19" s="169"/>
      <c r="P19" s="63"/>
      <c r="Q19" s="5"/>
      <c r="R19" s="5"/>
      <c r="T19" s="104"/>
      <c r="U19" s="79">
        <v>1</v>
      </c>
      <c r="V19" s="79">
        <v>2</v>
      </c>
      <c r="W19" s="80">
        <v>3</v>
      </c>
      <c r="X19" s="79">
        <v>4</v>
      </c>
      <c r="Y19" s="80">
        <v>5</v>
      </c>
      <c r="Z19" s="79">
        <v>6</v>
      </c>
      <c r="AA19" s="80">
        <v>7</v>
      </c>
      <c r="AB19" s="79">
        <v>8</v>
      </c>
      <c r="AC19" s="80">
        <v>9</v>
      </c>
      <c r="AD19" s="79">
        <v>10</v>
      </c>
      <c r="AE19" s="80">
        <v>11</v>
      </c>
      <c r="AF19" s="79">
        <v>12</v>
      </c>
      <c r="AG19" s="80">
        <v>13</v>
      </c>
      <c r="AH19" s="79">
        <v>14</v>
      </c>
      <c r="AI19" s="80">
        <v>15</v>
      </c>
      <c r="AJ19" s="79">
        <v>16</v>
      </c>
      <c r="AK19" s="80">
        <v>17</v>
      </c>
      <c r="AL19" s="79">
        <v>18</v>
      </c>
      <c r="AM19" s="80">
        <v>19</v>
      </c>
      <c r="AN19" s="79">
        <v>20</v>
      </c>
      <c r="AO19" s="80">
        <v>21</v>
      </c>
      <c r="AP19" s="79">
        <v>22</v>
      </c>
      <c r="AQ19" s="80">
        <v>23</v>
      </c>
      <c r="AR19" s="79">
        <v>24</v>
      </c>
      <c r="AS19" s="80">
        <v>25</v>
      </c>
      <c r="AT19" s="79">
        <v>26</v>
      </c>
      <c r="AU19" s="80">
        <v>27</v>
      </c>
      <c r="AV19" s="79">
        <v>28</v>
      </c>
      <c r="AW19" s="80">
        <v>29</v>
      </c>
      <c r="AX19" s="79">
        <v>30</v>
      </c>
      <c r="AY19" s="78">
        <v>30</v>
      </c>
      <c r="AZ19" s="104"/>
      <c r="BA19" s="111"/>
      <c r="BB19" s="112"/>
      <c r="BC19" s="112"/>
      <c r="BD19" s="113"/>
    </row>
    <row r="20" spans="1:58" ht="9" customHeight="1">
      <c r="A20" s="114">
        <v>1</v>
      </c>
      <c r="B20" s="116" t="s">
        <v>557</v>
      </c>
      <c r="C20" s="117"/>
      <c r="D20" s="117"/>
      <c r="E20" s="117"/>
      <c r="F20" s="117"/>
      <c r="G20" s="117"/>
      <c r="H20" s="118"/>
      <c r="I20" s="114"/>
      <c r="J20" s="122"/>
      <c r="K20" s="77"/>
      <c r="L20" s="76"/>
      <c r="M20" s="124"/>
      <c r="N20" s="126">
        <f>SUBTOTAL(9,N22:N47)</f>
        <v>1501644.64</v>
      </c>
      <c r="O20" s="128">
        <f>N20/$N$815</f>
        <v>1.650978991762216E-3</v>
      </c>
      <c r="P20" s="50" t="s">
        <v>37</v>
      </c>
      <c r="Q20" s="49"/>
      <c r="R20" s="49"/>
      <c r="T20" s="130" t="s">
        <v>556</v>
      </c>
      <c r="U20" s="75">
        <f t="shared" ref="U20:AY20" si="0">SUMPRODUCT(($P22:$P47="p")*($N22:$N47)*(U22:U47))/$N20</f>
        <v>0</v>
      </c>
      <c r="V20" s="74">
        <f t="shared" si="0"/>
        <v>0</v>
      </c>
      <c r="W20" s="74">
        <f t="shared" si="0"/>
        <v>0</v>
      </c>
      <c r="X20" s="74">
        <f t="shared" si="0"/>
        <v>0</v>
      </c>
      <c r="Y20" s="74">
        <f t="shared" si="0"/>
        <v>0</v>
      </c>
      <c r="Z20" s="74">
        <f t="shared" si="0"/>
        <v>0</v>
      </c>
      <c r="AA20" s="74">
        <f t="shared" si="0"/>
        <v>0</v>
      </c>
      <c r="AB20" s="74">
        <f t="shared" si="0"/>
        <v>0</v>
      </c>
      <c r="AC20" s="74">
        <f t="shared" si="0"/>
        <v>0</v>
      </c>
      <c r="AD20" s="74">
        <f t="shared" si="0"/>
        <v>0</v>
      </c>
      <c r="AE20" s="74">
        <f t="shared" si="0"/>
        <v>0</v>
      </c>
      <c r="AF20" s="74">
        <f t="shared" si="0"/>
        <v>0</v>
      </c>
      <c r="AG20" s="74">
        <f t="shared" si="0"/>
        <v>0</v>
      </c>
      <c r="AH20" s="74">
        <f t="shared" si="0"/>
        <v>0</v>
      </c>
      <c r="AI20" s="74">
        <f t="shared" si="0"/>
        <v>0</v>
      </c>
      <c r="AJ20" s="74">
        <f t="shared" si="0"/>
        <v>0</v>
      </c>
      <c r="AK20" s="74">
        <f t="shared" si="0"/>
        <v>0</v>
      </c>
      <c r="AL20" s="74">
        <f t="shared" si="0"/>
        <v>0</v>
      </c>
      <c r="AM20" s="74">
        <f t="shared" si="0"/>
        <v>100</v>
      </c>
      <c r="AN20" s="74">
        <f t="shared" si="0"/>
        <v>0</v>
      </c>
      <c r="AO20" s="74">
        <f t="shared" si="0"/>
        <v>0</v>
      </c>
      <c r="AP20" s="74">
        <f t="shared" si="0"/>
        <v>0</v>
      </c>
      <c r="AQ20" s="74">
        <f t="shared" si="0"/>
        <v>0</v>
      </c>
      <c r="AR20" s="74">
        <f t="shared" si="0"/>
        <v>0</v>
      </c>
      <c r="AS20" s="74">
        <f t="shared" si="0"/>
        <v>0</v>
      </c>
      <c r="AT20" s="74">
        <f t="shared" si="0"/>
        <v>0</v>
      </c>
      <c r="AU20" s="74">
        <f t="shared" si="0"/>
        <v>0</v>
      </c>
      <c r="AV20" s="74">
        <f t="shared" si="0"/>
        <v>0</v>
      </c>
      <c r="AW20" s="74">
        <f t="shared" si="0"/>
        <v>0</v>
      </c>
      <c r="AX20" s="74">
        <f t="shared" si="0"/>
        <v>0</v>
      </c>
      <c r="AY20" s="74">
        <f t="shared" si="0"/>
        <v>0</v>
      </c>
      <c r="AZ20" s="133" t="s">
        <v>555</v>
      </c>
      <c r="BA20" s="46"/>
      <c r="BB20" s="73"/>
      <c r="BC20" s="72"/>
      <c r="BE20" s="2">
        <f t="shared" ref="BE20:BE83" si="1">SUM(U20:AY20)</f>
        <v>100</v>
      </c>
      <c r="BF20" s="9">
        <f t="shared" ref="BF20:BF83" si="2">BE20-100</f>
        <v>0</v>
      </c>
    </row>
    <row r="21" spans="1:58" ht="9" customHeight="1">
      <c r="A21" s="115"/>
      <c r="B21" s="119"/>
      <c r="C21" s="120"/>
      <c r="D21" s="120"/>
      <c r="E21" s="120"/>
      <c r="F21" s="120"/>
      <c r="G21" s="120"/>
      <c r="H21" s="121"/>
      <c r="I21" s="115"/>
      <c r="J21" s="123"/>
      <c r="K21" s="59"/>
      <c r="L21" s="58"/>
      <c r="M21" s="125"/>
      <c r="N21" s="127"/>
      <c r="O21" s="129"/>
      <c r="P21" s="50" t="s">
        <v>36</v>
      </c>
      <c r="Q21" s="49"/>
      <c r="R21" s="49"/>
      <c r="T21" s="131"/>
      <c r="U21" s="48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134"/>
      <c r="BA21" s="46"/>
      <c r="BB21" s="62"/>
      <c r="BC21" s="61"/>
      <c r="BE21" s="2">
        <f t="shared" si="1"/>
        <v>0</v>
      </c>
      <c r="BF21" s="9">
        <f t="shared" si="2"/>
        <v>-100</v>
      </c>
    </row>
    <row r="22" spans="1:58" ht="9" customHeight="1">
      <c r="A22" s="140">
        <v>1.1000000000000001</v>
      </c>
      <c r="B22" s="145" t="s">
        <v>554</v>
      </c>
      <c r="C22" s="146"/>
      <c r="D22" s="146"/>
      <c r="E22" s="146"/>
      <c r="F22" s="146"/>
      <c r="G22" s="146"/>
      <c r="H22" s="147"/>
      <c r="I22" s="140" t="s">
        <v>163</v>
      </c>
      <c r="J22" s="141">
        <v>25200</v>
      </c>
      <c r="K22" s="54"/>
      <c r="L22" s="53"/>
      <c r="M22" s="144"/>
      <c r="N22" s="136">
        <f>SUBTOTAL(9,N24)</f>
        <v>473760</v>
      </c>
      <c r="O22" s="137">
        <f>N22/$N$815</f>
        <v>5.2087410450002837E-4</v>
      </c>
      <c r="P22" s="50" t="s">
        <v>95</v>
      </c>
      <c r="Q22" s="49"/>
      <c r="R22" s="49"/>
      <c r="T22" s="131"/>
      <c r="U22" s="48">
        <f t="shared" ref="U22:AY22" si="3">SUMPRODUCT(($P24:$P25="p")*($N24)*(U24:U25))/$N22</f>
        <v>0</v>
      </c>
      <c r="V22" s="47">
        <f t="shared" si="3"/>
        <v>0</v>
      </c>
      <c r="W22" s="47">
        <f t="shared" si="3"/>
        <v>0</v>
      </c>
      <c r="X22" s="47">
        <f t="shared" si="3"/>
        <v>0</v>
      </c>
      <c r="Y22" s="47">
        <f t="shared" si="3"/>
        <v>0</v>
      </c>
      <c r="Z22" s="47">
        <f t="shared" si="3"/>
        <v>0</v>
      </c>
      <c r="AA22" s="47">
        <f t="shared" si="3"/>
        <v>0</v>
      </c>
      <c r="AB22" s="47">
        <f t="shared" si="3"/>
        <v>0</v>
      </c>
      <c r="AC22" s="47">
        <f t="shared" si="3"/>
        <v>0</v>
      </c>
      <c r="AD22" s="47">
        <f t="shared" si="3"/>
        <v>0</v>
      </c>
      <c r="AE22" s="47">
        <f t="shared" si="3"/>
        <v>0</v>
      </c>
      <c r="AF22" s="47">
        <f t="shared" si="3"/>
        <v>0</v>
      </c>
      <c r="AG22" s="47">
        <f t="shared" si="3"/>
        <v>0</v>
      </c>
      <c r="AH22" s="47">
        <f t="shared" si="3"/>
        <v>0</v>
      </c>
      <c r="AI22" s="47">
        <f t="shared" si="3"/>
        <v>0</v>
      </c>
      <c r="AJ22" s="47">
        <f t="shared" si="3"/>
        <v>0</v>
      </c>
      <c r="AK22" s="47">
        <f t="shared" si="3"/>
        <v>0</v>
      </c>
      <c r="AL22" s="47">
        <f t="shared" si="3"/>
        <v>0</v>
      </c>
      <c r="AM22" s="47">
        <f t="shared" si="3"/>
        <v>100</v>
      </c>
      <c r="AN22" s="47">
        <f t="shared" si="3"/>
        <v>0</v>
      </c>
      <c r="AO22" s="47">
        <f t="shared" si="3"/>
        <v>0</v>
      </c>
      <c r="AP22" s="47">
        <f t="shared" si="3"/>
        <v>0</v>
      </c>
      <c r="AQ22" s="47">
        <f t="shared" si="3"/>
        <v>0</v>
      </c>
      <c r="AR22" s="47">
        <f t="shared" si="3"/>
        <v>0</v>
      </c>
      <c r="AS22" s="47">
        <f t="shared" si="3"/>
        <v>0</v>
      </c>
      <c r="AT22" s="47">
        <f t="shared" si="3"/>
        <v>0</v>
      </c>
      <c r="AU22" s="47">
        <f t="shared" si="3"/>
        <v>0</v>
      </c>
      <c r="AV22" s="47">
        <f t="shared" si="3"/>
        <v>0</v>
      </c>
      <c r="AW22" s="47">
        <f t="shared" si="3"/>
        <v>0</v>
      </c>
      <c r="AX22" s="47">
        <f t="shared" si="3"/>
        <v>0</v>
      </c>
      <c r="AY22" s="47">
        <f t="shared" si="3"/>
        <v>0</v>
      </c>
      <c r="AZ22" s="134"/>
      <c r="BA22" s="46"/>
      <c r="BB22" s="62"/>
      <c r="BC22" s="61"/>
      <c r="BE22" s="2">
        <f t="shared" si="1"/>
        <v>100</v>
      </c>
      <c r="BF22" s="9">
        <f t="shared" si="2"/>
        <v>0</v>
      </c>
    </row>
    <row r="23" spans="1:58" ht="9" customHeight="1">
      <c r="A23" s="140"/>
      <c r="B23" s="145"/>
      <c r="C23" s="146"/>
      <c r="D23" s="146"/>
      <c r="E23" s="146"/>
      <c r="F23" s="146"/>
      <c r="G23" s="146"/>
      <c r="H23" s="147"/>
      <c r="I23" s="140"/>
      <c r="J23" s="141"/>
      <c r="K23" s="54"/>
      <c r="L23" s="53"/>
      <c r="M23" s="144"/>
      <c r="N23" s="136"/>
      <c r="O23" s="137"/>
      <c r="P23" s="50" t="s">
        <v>94</v>
      </c>
      <c r="Q23" s="49"/>
      <c r="R23" s="49"/>
      <c r="T23" s="131"/>
      <c r="U23" s="48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134"/>
      <c r="BA23" s="46"/>
      <c r="BB23" s="62"/>
      <c r="BC23" s="61"/>
      <c r="BE23" s="2">
        <f t="shared" si="1"/>
        <v>0</v>
      </c>
      <c r="BF23" s="9">
        <f t="shared" si="2"/>
        <v>-100</v>
      </c>
    </row>
    <row r="24" spans="1:58" ht="9" hidden="1" customHeight="1">
      <c r="A24" s="57"/>
      <c r="B24" s="56"/>
      <c r="C24" s="55"/>
      <c r="D24" s="138" t="s">
        <v>553</v>
      </c>
      <c r="E24" s="138"/>
      <c r="F24" s="138"/>
      <c r="G24" s="138"/>
      <c r="H24" s="139"/>
      <c r="I24" s="140" t="s">
        <v>163</v>
      </c>
      <c r="J24" s="141">
        <f>[178]BOQ!J7</f>
        <v>25200</v>
      </c>
      <c r="K24" s="142">
        <f>L24-M24</f>
        <v>0</v>
      </c>
      <c r="L24" s="143">
        <f>[178]BOQ!L7</f>
        <v>18.8</v>
      </c>
      <c r="M24" s="144">
        <f>[178]BOQ!L7</f>
        <v>18.8</v>
      </c>
      <c r="N24" s="136">
        <f>J24*M24</f>
        <v>473760</v>
      </c>
      <c r="O24" s="137">
        <f>N24/$N$815</f>
        <v>5.2087410450002837E-4</v>
      </c>
      <c r="P24" s="50" t="s">
        <v>20</v>
      </c>
      <c r="Q24" s="49"/>
      <c r="R24" s="49"/>
      <c r="T24" s="131"/>
      <c r="U24" s="48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>
        <v>100</v>
      </c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134"/>
      <c r="BA24" s="46"/>
      <c r="BB24" s="62"/>
      <c r="BC24" s="61"/>
      <c r="BE24" s="2">
        <f t="shared" si="1"/>
        <v>100</v>
      </c>
      <c r="BF24" s="9">
        <f t="shared" si="2"/>
        <v>0</v>
      </c>
    </row>
    <row r="25" spans="1:58" ht="9" hidden="1" customHeight="1">
      <c r="A25" s="57"/>
      <c r="B25" s="56"/>
      <c r="C25" s="55"/>
      <c r="D25" s="138"/>
      <c r="E25" s="138"/>
      <c r="F25" s="138"/>
      <c r="G25" s="138"/>
      <c r="H25" s="139"/>
      <c r="I25" s="140"/>
      <c r="J25" s="141"/>
      <c r="K25" s="142"/>
      <c r="L25" s="143"/>
      <c r="M25" s="144"/>
      <c r="N25" s="136"/>
      <c r="O25" s="137"/>
      <c r="P25" s="50" t="s">
        <v>19</v>
      </c>
      <c r="Q25" s="49"/>
      <c r="R25" s="49"/>
      <c r="T25" s="131"/>
      <c r="U25" s="48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134"/>
      <c r="BA25" s="46"/>
      <c r="BB25" s="62"/>
      <c r="BC25" s="61"/>
      <c r="BE25" s="2">
        <f t="shared" si="1"/>
        <v>0</v>
      </c>
      <c r="BF25" s="9">
        <f t="shared" si="2"/>
        <v>-100</v>
      </c>
    </row>
    <row r="26" spans="1:58" ht="9" customHeight="1">
      <c r="A26" s="140">
        <v>1.2</v>
      </c>
      <c r="B26" s="145" t="s">
        <v>552</v>
      </c>
      <c r="C26" s="146"/>
      <c r="D26" s="146"/>
      <c r="E26" s="146"/>
      <c r="F26" s="146"/>
      <c r="G26" s="146"/>
      <c r="H26" s="147"/>
      <c r="I26" s="140" t="s">
        <v>537</v>
      </c>
      <c r="J26" s="141">
        <v>4902</v>
      </c>
      <c r="K26" s="142">
        <f>L26-M26</f>
        <v>0</v>
      </c>
      <c r="L26" s="143">
        <f>[178]BOQ!L8</f>
        <v>0</v>
      </c>
      <c r="M26" s="144"/>
      <c r="N26" s="136">
        <f>SUBTOTAL(9,N28)</f>
        <v>562896.66</v>
      </c>
      <c r="O26" s="137">
        <f>N26/$N$815</f>
        <v>6.1887515557150659E-4</v>
      </c>
      <c r="P26" s="50" t="s">
        <v>95</v>
      </c>
      <c r="Q26" s="49"/>
      <c r="R26" s="49"/>
      <c r="T26" s="131"/>
      <c r="U26" s="48">
        <f t="shared" ref="U26:AY26" si="4">SUMPRODUCT(($P28:$P29="p")*($N28)*(U28:U29))/$N26</f>
        <v>0</v>
      </c>
      <c r="V26" s="47">
        <f t="shared" si="4"/>
        <v>0</v>
      </c>
      <c r="W26" s="47">
        <f t="shared" si="4"/>
        <v>0</v>
      </c>
      <c r="X26" s="47">
        <f t="shared" si="4"/>
        <v>0</v>
      </c>
      <c r="Y26" s="47">
        <f t="shared" si="4"/>
        <v>0</v>
      </c>
      <c r="Z26" s="47">
        <f t="shared" si="4"/>
        <v>0</v>
      </c>
      <c r="AA26" s="47">
        <f t="shared" si="4"/>
        <v>0</v>
      </c>
      <c r="AB26" s="47">
        <f t="shared" si="4"/>
        <v>0</v>
      </c>
      <c r="AC26" s="47">
        <f t="shared" si="4"/>
        <v>0</v>
      </c>
      <c r="AD26" s="47">
        <f t="shared" si="4"/>
        <v>0</v>
      </c>
      <c r="AE26" s="47">
        <f t="shared" si="4"/>
        <v>0</v>
      </c>
      <c r="AF26" s="47">
        <f t="shared" si="4"/>
        <v>0</v>
      </c>
      <c r="AG26" s="47">
        <f t="shared" si="4"/>
        <v>0</v>
      </c>
      <c r="AH26" s="47">
        <f t="shared" si="4"/>
        <v>0</v>
      </c>
      <c r="AI26" s="47">
        <f t="shared" si="4"/>
        <v>0</v>
      </c>
      <c r="AJ26" s="47">
        <f t="shared" si="4"/>
        <v>0</v>
      </c>
      <c r="AK26" s="47">
        <f t="shared" si="4"/>
        <v>0</v>
      </c>
      <c r="AL26" s="47">
        <f t="shared" si="4"/>
        <v>0</v>
      </c>
      <c r="AM26" s="47">
        <f t="shared" si="4"/>
        <v>100</v>
      </c>
      <c r="AN26" s="47">
        <f t="shared" si="4"/>
        <v>0</v>
      </c>
      <c r="AO26" s="47">
        <f t="shared" si="4"/>
        <v>0</v>
      </c>
      <c r="AP26" s="47">
        <f t="shared" si="4"/>
        <v>0</v>
      </c>
      <c r="AQ26" s="47">
        <f t="shared" si="4"/>
        <v>0</v>
      </c>
      <c r="AR26" s="47">
        <f t="shared" si="4"/>
        <v>0</v>
      </c>
      <c r="AS26" s="47">
        <f t="shared" si="4"/>
        <v>0</v>
      </c>
      <c r="AT26" s="47">
        <f t="shared" si="4"/>
        <v>0</v>
      </c>
      <c r="AU26" s="47">
        <f t="shared" si="4"/>
        <v>0</v>
      </c>
      <c r="AV26" s="47">
        <f t="shared" si="4"/>
        <v>0</v>
      </c>
      <c r="AW26" s="47">
        <f t="shared" si="4"/>
        <v>0</v>
      </c>
      <c r="AX26" s="47">
        <f t="shared" si="4"/>
        <v>0</v>
      </c>
      <c r="AY26" s="47">
        <f t="shared" si="4"/>
        <v>0</v>
      </c>
      <c r="AZ26" s="134"/>
      <c r="BA26" s="46"/>
      <c r="BB26" s="62"/>
      <c r="BC26" s="61"/>
      <c r="BE26" s="2">
        <f t="shared" si="1"/>
        <v>100</v>
      </c>
      <c r="BF26" s="9">
        <f t="shared" si="2"/>
        <v>0</v>
      </c>
    </row>
    <row r="27" spans="1:58" ht="9" customHeight="1">
      <c r="A27" s="140"/>
      <c r="B27" s="145"/>
      <c r="C27" s="146"/>
      <c r="D27" s="146"/>
      <c r="E27" s="146"/>
      <c r="F27" s="146"/>
      <c r="G27" s="146"/>
      <c r="H27" s="147"/>
      <c r="I27" s="140"/>
      <c r="J27" s="141"/>
      <c r="K27" s="142"/>
      <c r="L27" s="143"/>
      <c r="M27" s="144"/>
      <c r="N27" s="136"/>
      <c r="O27" s="137"/>
      <c r="P27" s="50" t="s">
        <v>94</v>
      </c>
      <c r="Q27" s="49"/>
      <c r="R27" s="49"/>
      <c r="T27" s="131"/>
      <c r="U27" s="48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134"/>
      <c r="BA27" s="46"/>
      <c r="BB27" s="62"/>
      <c r="BC27" s="61"/>
      <c r="BE27" s="2">
        <f t="shared" si="1"/>
        <v>0</v>
      </c>
      <c r="BF27" s="9">
        <f t="shared" si="2"/>
        <v>-100</v>
      </c>
    </row>
    <row r="28" spans="1:58" ht="9" hidden="1" customHeight="1">
      <c r="A28" s="57"/>
      <c r="B28" s="56"/>
      <c r="C28" s="55"/>
      <c r="D28" s="138" t="s">
        <v>551</v>
      </c>
      <c r="E28" s="138"/>
      <c r="F28" s="138"/>
      <c r="G28" s="138"/>
      <c r="H28" s="139"/>
      <c r="I28" s="140" t="s">
        <v>537</v>
      </c>
      <c r="J28" s="141">
        <f>[178]BOQ!J9</f>
        <v>4902</v>
      </c>
      <c r="K28" s="142">
        <f>L28-M28</f>
        <v>0</v>
      </c>
      <c r="L28" s="143">
        <f>[178]BOQ!L9</f>
        <v>114.83</v>
      </c>
      <c r="M28" s="144">
        <f>[178]BOQ!L9</f>
        <v>114.83</v>
      </c>
      <c r="N28" s="136">
        <f>J28*M28</f>
        <v>562896.66</v>
      </c>
      <c r="O28" s="137">
        <f>N28/$N$815</f>
        <v>6.1887515557150659E-4</v>
      </c>
      <c r="P28" s="50" t="s">
        <v>20</v>
      </c>
      <c r="Q28" s="49"/>
      <c r="R28" s="49"/>
      <c r="T28" s="131"/>
      <c r="U28" s="48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>
        <v>100</v>
      </c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134"/>
      <c r="BA28" s="46"/>
      <c r="BB28" s="62"/>
      <c r="BC28" s="61"/>
      <c r="BE28" s="2">
        <f t="shared" si="1"/>
        <v>100</v>
      </c>
      <c r="BF28" s="9">
        <f t="shared" si="2"/>
        <v>0</v>
      </c>
    </row>
    <row r="29" spans="1:58" ht="9" hidden="1" customHeight="1">
      <c r="A29" s="57"/>
      <c r="B29" s="56"/>
      <c r="C29" s="55"/>
      <c r="D29" s="138"/>
      <c r="E29" s="138"/>
      <c r="F29" s="138"/>
      <c r="G29" s="138"/>
      <c r="H29" s="139"/>
      <c r="I29" s="140"/>
      <c r="J29" s="141"/>
      <c r="K29" s="142"/>
      <c r="L29" s="143"/>
      <c r="M29" s="144"/>
      <c r="N29" s="136"/>
      <c r="O29" s="137"/>
      <c r="P29" s="50" t="s">
        <v>19</v>
      </c>
      <c r="Q29" s="49"/>
      <c r="R29" s="49"/>
      <c r="T29" s="131"/>
      <c r="U29" s="48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134"/>
      <c r="BA29" s="46"/>
      <c r="BB29" s="62"/>
      <c r="BC29" s="61"/>
      <c r="BE29" s="2">
        <f t="shared" si="1"/>
        <v>0</v>
      </c>
      <c r="BF29" s="9">
        <f t="shared" si="2"/>
        <v>-100</v>
      </c>
    </row>
    <row r="30" spans="1:58" ht="9" customHeight="1">
      <c r="A30" s="140">
        <v>1.4</v>
      </c>
      <c r="B30" s="145" t="s">
        <v>550</v>
      </c>
      <c r="C30" s="146"/>
      <c r="D30" s="146"/>
      <c r="E30" s="146"/>
      <c r="F30" s="146"/>
      <c r="G30" s="146"/>
      <c r="H30" s="147"/>
      <c r="I30" s="140" t="s">
        <v>548</v>
      </c>
      <c r="J30" s="141">
        <v>1</v>
      </c>
      <c r="K30" s="142">
        <f>L30-M30</f>
        <v>0</v>
      </c>
      <c r="L30" s="143">
        <f>[178]BOQ!L10</f>
        <v>0</v>
      </c>
      <c r="M30" s="144"/>
      <c r="N30" s="136">
        <f>SUBTOTAL(9,N32)</f>
        <v>99804.93</v>
      </c>
      <c r="O30" s="137">
        <f>N30/$N$815</f>
        <v>1.0973025062993501E-4</v>
      </c>
      <c r="P30" s="50" t="s">
        <v>95</v>
      </c>
      <c r="Q30" s="49"/>
      <c r="R30" s="49"/>
      <c r="T30" s="131"/>
      <c r="U30" s="48">
        <f t="shared" ref="U30:AY30" si="5">SUMPRODUCT(($P32:$P33="p")*($N32)*(U32:U33))/$N30</f>
        <v>0</v>
      </c>
      <c r="V30" s="47">
        <f t="shared" si="5"/>
        <v>0</v>
      </c>
      <c r="W30" s="47">
        <f t="shared" si="5"/>
        <v>0</v>
      </c>
      <c r="X30" s="47">
        <f t="shared" si="5"/>
        <v>0</v>
      </c>
      <c r="Y30" s="47">
        <f t="shared" si="5"/>
        <v>0</v>
      </c>
      <c r="Z30" s="47">
        <f t="shared" si="5"/>
        <v>0</v>
      </c>
      <c r="AA30" s="47">
        <f t="shared" si="5"/>
        <v>0</v>
      </c>
      <c r="AB30" s="47">
        <f t="shared" si="5"/>
        <v>0</v>
      </c>
      <c r="AC30" s="47">
        <f t="shared" si="5"/>
        <v>0</v>
      </c>
      <c r="AD30" s="47">
        <f t="shared" si="5"/>
        <v>0</v>
      </c>
      <c r="AE30" s="47">
        <f t="shared" si="5"/>
        <v>0</v>
      </c>
      <c r="AF30" s="47">
        <f t="shared" si="5"/>
        <v>0</v>
      </c>
      <c r="AG30" s="47">
        <f t="shared" si="5"/>
        <v>0</v>
      </c>
      <c r="AH30" s="47">
        <f t="shared" si="5"/>
        <v>0</v>
      </c>
      <c r="AI30" s="47">
        <f t="shared" si="5"/>
        <v>0</v>
      </c>
      <c r="AJ30" s="47">
        <f t="shared" si="5"/>
        <v>0</v>
      </c>
      <c r="AK30" s="47">
        <f t="shared" si="5"/>
        <v>0</v>
      </c>
      <c r="AL30" s="47">
        <f t="shared" si="5"/>
        <v>0</v>
      </c>
      <c r="AM30" s="47">
        <f t="shared" si="5"/>
        <v>100</v>
      </c>
      <c r="AN30" s="47">
        <f t="shared" si="5"/>
        <v>0</v>
      </c>
      <c r="AO30" s="47">
        <f t="shared" si="5"/>
        <v>0</v>
      </c>
      <c r="AP30" s="47">
        <f t="shared" si="5"/>
        <v>0</v>
      </c>
      <c r="AQ30" s="47">
        <f t="shared" si="5"/>
        <v>0</v>
      </c>
      <c r="AR30" s="47">
        <f t="shared" si="5"/>
        <v>0</v>
      </c>
      <c r="AS30" s="47">
        <f t="shared" si="5"/>
        <v>0</v>
      </c>
      <c r="AT30" s="47">
        <f t="shared" si="5"/>
        <v>0</v>
      </c>
      <c r="AU30" s="47">
        <f t="shared" si="5"/>
        <v>0</v>
      </c>
      <c r="AV30" s="47">
        <f t="shared" si="5"/>
        <v>0</v>
      </c>
      <c r="AW30" s="47">
        <f t="shared" si="5"/>
        <v>0</v>
      </c>
      <c r="AX30" s="47">
        <f t="shared" si="5"/>
        <v>0</v>
      </c>
      <c r="AY30" s="47">
        <f t="shared" si="5"/>
        <v>0</v>
      </c>
      <c r="AZ30" s="134"/>
      <c r="BA30" s="46"/>
      <c r="BB30" s="62"/>
      <c r="BC30" s="61"/>
      <c r="BE30" s="2">
        <f t="shared" si="1"/>
        <v>100</v>
      </c>
      <c r="BF30" s="9">
        <f t="shared" si="2"/>
        <v>0</v>
      </c>
    </row>
    <row r="31" spans="1:58" ht="9" customHeight="1">
      <c r="A31" s="140"/>
      <c r="B31" s="145"/>
      <c r="C31" s="146"/>
      <c r="D31" s="146"/>
      <c r="E31" s="146"/>
      <c r="F31" s="146"/>
      <c r="G31" s="146"/>
      <c r="H31" s="147"/>
      <c r="I31" s="140"/>
      <c r="J31" s="141"/>
      <c r="K31" s="142"/>
      <c r="L31" s="143"/>
      <c r="M31" s="144"/>
      <c r="N31" s="136"/>
      <c r="O31" s="137"/>
      <c r="P31" s="50" t="s">
        <v>94</v>
      </c>
      <c r="Q31" s="49"/>
      <c r="R31" s="49"/>
      <c r="T31" s="131"/>
      <c r="U31" s="48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134"/>
      <c r="BA31" s="46"/>
      <c r="BB31" s="62"/>
      <c r="BC31" s="61"/>
      <c r="BE31" s="2">
        <f t="shared" si="1"/>
        <v>0</v>
      </c>
      <c r="BF31" s="9">
        <f t="shared" si="2"/>
        <v>-100</v>
      </c>
    </row>
    <row r="32" spans="1:58" ht="9" hidden="1" customHeight="1">
      <c r="A32" s="57"/>
      <c r="B32" s="56"/>
      <c r="C32" s="55"/>
      <c r="D32" s="138" t="s">
        <v>549</v>
      </c>
      <c r="E32" s="138"/>
      <c r="F32" s="138"/>
      <c r="G32" s="138"/>
      <c r="H32" s="139"/>
      <c r="I32" s="140" t="s">
        <v>548</v>
      </c>
      <c r="J32" s="141">
        <f>[178]BOQ!J11</f>
        <v>1</v>
      </c>
      <c r="K32" s="142">
        <f>L32-M32</f>
        <v>0</v>
      </c>
      <c r="L32" s="143">
        <f>[178]BOQ!L11</f>
        <v>99804.93</v>
      </c>
      <c r="M32" s="144">
        <f>[178]BOQ!L11</f>
        <v>99804.93</v>
      </c>
      <c r="N32" s="136">
        <f>J32*M32</f>
        <v>99804.93</v>
      </c>
      <c r="O32" s="137">
        <f>N32/$N$815</f>
        <v>1.0973025062993501E-4</v>
      </c>
      <c r="P32" s="50" t="s">
        <v>20</v>
      </c>
      <c r="Q32" s="49"/>
      <c r="R32" s="49"/>
      <c r="T32" s="131"/>
      <c r="U32" s="48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>
        <v>100</v>
      </c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134"/>
      <c r="BA32" s="46"/>
      <c r="BB32" s="62"/>
      <c r="BC32" s="61"/>
      <c r="BE32" s="2">
        <f t="shared" si="1"/>
        <v>100</v>
      </c>
      <c r="BF32" s="9">
        <f t="shared" si="2"/>
        <v>0</v>
      </c>
    </row>
    <row r="33" spans="1:58" ht="9" hidden="1" customHeight="1">
      <c r="A33" s="57"/>
      <c r="B33" s="56"/>
      <c r="C33" s="55"/>
      <c r="D33" s="138"/>
      <c r="E33" s="138"/>
      <c r="F33" s="138"/>
      <c r="G33" s="138"/>
      <c r="H33" s="139"/>
      <c r="I33" s="140"/>
      <c r="J33" s="141"/>
      <c r="K33" s="142"/>
      <c r="L33" s="143"/>
      <c r="M33" s="144"/>
      <c r="N33" s="136"/>
      <c r="O33" s="137"/>
      <c r="P33" s="50" t="s">
        <v>19</v>
      </c>
      <c r="Q33" s="49"/>
      <c r="R33" s="49"/>
      <c r="T33" s="131"/>
      <c r="U33" s="48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134"/>
      <c r="BA33" s="46"/>
      <c r="BB33" s="62"/>
      <c r="BC33" s="61"/>
      <c r="BE33" s="2">
        <f t="shared" si="1"/>
        <v>0</v>
      </c>
      <c r="BF33" s="9">
        <f t="shared" si="2"/>
        <v>-100</v>
      </c>
    </row>
    <row r="34" spans="1:58" ht="9" customHeight="1">
      <c r="A34" s="140">
        <v>1.5</v>
      </c>
      <c r="B34" s="145" t="s">
        <v>547</v>
      </c>
      <c r="C34" s="146"/>
      <c r="D34" s="146"/>
      <c r="E34" s="146"/>
      <c r="F34" s="146"/>
      <c r="G34" s="146"/>
      <c r="H34" s="147"/>
      <c r="I34" s="140" t="s">
        <v>104</v>
      </c>
      <c r="J34" s="141">
        <v>607</v>
      </c>
      <c r="K34" s="142">
        <f>L34-M34</f>
        <v>0</v>
      </c>
      <c r="L34" s="143">
        <f>[178]BOQ!L12</f>
        <v>0</v>
      </c>
      <c r="M34" s="144"/>
      <c r="N34" s="136">
        <f>SUBTOTAL(9,N36)</f>
        <v>75953.91</v>
      </c>
      <c r="O34" s="137">
        <f>N34/$N$815</f>
        <v>8.3507313522724057E-5</v>
      </c>
      <c r="P34" s="50" t="s">
        <v>95</v>
      </c>
      <c r="Q34" s="49"/>
      <c r="R34" s="49"/>
      <c r="T34" s="131"/>
      <c r="U34" s="48">
        <f t="shared" ref="U34:AY34" si="6">SUMPRODUCT(($P36:$P37="p")*($N36)*(U36:U37))/$N34</f>
        <v>0</v>
      </c>
      <c r="V34" s="47">
        <f t="shared" si="6"/>
        <v>0</v>
      </c>
      <c r="W34" s="47">
        <f t="shared" si="6"/>
        <v>0</v>
      </c>
      <c r="X34" s="47">
        <f t="shared" si="6"/>
        <v>0</v>
      </c>
      <c r="Y34" s="47">
        <f t="shared" si="6"/>
        <v>0</v>
      </c>
      <c r="Z34" s="47">
        <f t="shared" si="6"/>
        <v>0</v>
      </c>
      <c r="AA34" s="47">
        <f t="shared" si="6"/>
        <v>0</v>
      </c>
      <c r="AB34" s="47">
        <f t="shared" si="6"/>
        <v>0</v>
      </c>
      <c r="AC34" s="47">
        <f t="shared" si="6"/>
        <v>0</v>
      </c>
      <c r="AD34" s="47">
        <f t="shared" si="6"/>
        <v>0</v>
      </c>
      <c r="AE34" s="47">
        <f t="shared" si="6"/>
        <v>0</v>
      </c>
      <c r="AF34" s="47">
        <f t="shared" si="6"/>
        <v>0</v>
      </c>
      <c r="AG34" s="47">
        <f t="shared" si="6"/>
        <v>0</v>
      </c>
      <c r="AH34" s="47">
        <f t="shared" si="6"/>
        <v>0</v>
      </c>
      <c r="AI34" s="47">
        <f t="shared" si="6"/>
        <v>0</v>
      </c>
      <c r="AJ34" s="47">
        <f t="shared" si="6"/>
        <v>0</v>
      </c>
      <c r="AK34" s="47">
        <f t="shared" si="6"/>
        <v>0</v>
      </c>
      <c r="AL34" s="47">
        <f t="shared" si="6"/>
        <v>0</v>
      </c>
      <c r="AM34" s="47">
        <f t="shared" si="6"/>
        <v>100</v>
      </c>
      <c r="AN34" s="47">
        <f t="shared" si="6"/>
        <v>0</v>
      </c>
      <c r="AO34" s="47">
        <f t="shared" si="6"/>
        <v>0</v>
      </c>
      <c r="AP34" s="47">
        <f t="shared" si="6"/>
        <v>0</v>
      </c>
      <c r="AQ34" s="47">
        <f t="shared" si="6"/>
        <v>0</v>
      </c>
      <c r="AR34" s="47">
        <f t="shared" si="6"/>
        <v>0</v>
      </c>
      <c r="AS34" s="47">
        <f t="shared" si="6"/>
        <v>0</v>
      </c>
      <c r="AT34" s="47">
        <f t="shared" si="6"/>
        <v>0</v>
      </c>
      <c r="AU34" s="47">
        <f t="shared" si="6"/>
        <v>0</v>
      </c>
      <c r="AV34" s="47">
        <f t="shared" si="6"/>
        <v>0</v>
      </c>
      <c r="AW34" s="47">
        <f t="shared" si="6"/>
        <v>0</v>
      </c>
      <c r="AX34" s="47">
        <f t="shared" si="6"/>
        <v>0</v>
      </c>
      <c r="AY34" s="47">
        <f t="shared" si="6"/>
        <v>0</v>
      </c>
      <c r="AZ34" s="134"/>
      <c r="BA34" s="46"/>
      <c r="BB34" s="62"/>
      <c r="BC34" s="61"/>
      <c r="BE34" s="2">
        <f t="shared" si="1"/>
        <v>100</v>
      </c>
      <c r="BF34" s="9">
        <f t="shared" si="2"/>
        <v>0</v>
      </c>
    </row>
    <row r="35" spans="1:58" ht="9" customHeight="1">
      <c r="A35" s="140"/>
      <c r="B35" s="145"/>
      <c r="C35" s="146"/>
      <c r="D35" s="146"/>
      <c r="E35" s="146"/>
      <c r="F35" s="146"/>
      <c r="G35" s="146"/>
      <c r="H35" s="147"/>
      <c r="I35" s="140"/>
      <c r="J35" s="141"/>
      <c r="K35" s="142"/>
      <c r="L35" s="143"/>
      <c r="M35" s="144"/>
      <c r="N35" s="136"/>
      <c r="O35" s="137"/>
      <c r="P35" s="50" t="s">
        <v>94</v>
      </c>
      <c r="Q35" s="49"/>
      <c r="R35" s="49"/>
      <c r="T35" s="131"/>
      <c r="U35" s="48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134"/>
      <c r="BA35" s="46"/>
      <c r="BB35" s="62"/>
      <c r="BC35" s="61"/>
      <c r="BE35" s="2">
        <f t="shared" si="1"/>
        <v>0</v>
      </c>
      <c r="BF35" s="9">
        <f t="shared" si="2"/>
        <v>-100</v>
      </c>
    </row>
    <row r="36" spans="1:58" ht="9" hidden="1" customHeight="1">
      <c r="A36" s="57"/>
      <c r="B36" s="56"/>
      <c r="C36" s="55"/>
      <c r="D36" s="138" t="s">
        <v>546</v>
      </c>
      <c r="E36" s="138"/>
      <c r="F36" s="138"/>
      <c r="G36" s="138"/>
      <c r="H36" s="139"/>
      <c r="I36" s="140" t="s">
        <v>104</v>
      </c>
      <c r="J36" s="141">
        <f>[178]BOQ!J13</f>
        <v>607</v>
      </c>
      <c r="K36" s="142">
        <f>L36-M36</f>
        <v>0</v>
      </c>
      <c r="L36" s="143">
        <f>[178]BOQ!L13</f>
        <v>125.13</v>
      </c>
      <c r="M36" s="144">
        <f>[178]BOQ!L13</f>
        <v>125.13</v>
      </c>
      <c r="N36" s="136">
        <f>J36*M36</f>
        <v>75953.91</v>
      </c>
      <c r="O36" s="137">
        <f>N36/$N$815</f>
        <v>8.3507313522724057E-5</v>
      </c>
      <c r="P36" s="50" t="s">
        <v>20</v>
      </c>
      <c r="Q36" s="49"/>
      <c r="R36" s="49"/>
      <c r="T36" s="131"/>
      <c r="U36" s="48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>
        <v>100</v>
      </c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134"/>
      <c r="BA36" s="46"/>
      <c r="BB36" s="62"/>
      <c r="BC36" s="61"/>
      <c r="BE36" s="2">
        <f t="shared" si="1"/>
        <v>100</v>
      </c>
      <c r="BF36" s="9">
        <f t="shared" si="2"/>
        <v>0</v>
      </c>
    </row>
    <row r="37" spans="1:58" ht="9" hidden="1" customHeight="1">
      <c r="A37" s="57"/>
      <c r="B37" s="56"/>
      <c r="C37" s="55"/>
      <c r="D37" s="138"/>
      <c r="E37" s="138"/>
      <c r="F37" s="138"/>
      <c r="G37" s="138"/>
      <c r="H37" s="139"/>
      <c r="I37" s="140"/>
      <c r="J37" s="141"/>
      <c r="K37" s="142"/>
      <c r="L37" s="143"/>
      <c r="M37" s="144"/>
      <c r="N37" s="136"/>
      <c r="O37" s="137"/>
      <c r="P37" s="50" t="s">
        <v>19</v>
      </c>
      <c r="Q37" s="49"/>
      <c r="R37" s="49"/>
      <c r="T37" s="131"/>
      <c r="U37" s="48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134"/>
      <c r="BA37" s="46"/>
      <c r="BB37" s="62"/>
      <c r="BC37" s="61"/>
      <c r="BE37" s="2">
        <f t="shared" si="1"/>
        <v>0</v>
      </c>
      <c r="BF37" s="9">
        <f t="shared" si="2"/>
        <v>-100</v>
      </c>
    </row>
    <row r="38" spans="1:58" ht="9" customHeight="1">
      <c r="A38" s="140">
        <v>1.1100000000000001</v>
      </c>
      <c r="B38" s="145" t="s">
        <v>545</v>
      </c>
      <c r="C38" s="146"/>
      <c r="D38" s="146"/>
      <c r="E38" s="146"/>
      <c r="F38" s="146"/>
      <c r="G38" s="146"/>
      <c r="H38" s="147"/>
      <c r="I38" s="140" t="s">
        <v>96</v>
      </c>
      <c r="J38" s="141">
        <v>1</v>
      </c>
      <c r="K38" s="142">
        <f>L38-M38</f>
        <v>0</v>
      </c>
      <c r="L38" s="143">
        <f>[178]BOQ!L14</f>
        <v>0</v>
      </c>
      <c r="M38" s="144"/>
      <c r="N38" s="136">
        <f>SUBTOTAL(9,N40:N47)</f>
        <v>289229.13999999996</v>
      </c>
      <c r="O38" s="137">
        <f>N38/$N$815</f>
        <v>3.1799216753802204E-4</v>
      </c>
      <c r="P38" s="50" t="s">
        <v>95</v>
      </c>
      <c r="Q38" s="49"/>
      <c r="R38" s="49"/>
      <c r="T38" s="131"/>
      <c r="U38" s="48">
        <f t="shared" ref="U38:AY38" si="7">SUMPRODUCT(($P40:$P47="p")*($N40:$N47)*(U40:U47))/$N38</f>
        <v>0</v>
      </c>
      <c r="V38" s="47">
        <f t="shared" si="7"/>
        <v>0</v>
      </c>
      <c r="W38" s="47">
        <f t="shared" si="7"/>
        <v>0</v>
      </c>
      <c r="X38" s="47">
        <f t="shared" si="7"/>
        <v>0</v>
      </c>
      <c r="Y38" s="47">
        <f t="shared" si="7"/>
        <v>0</v>
      </c>
      <c r="Z38" s="47">
        <f t="shared" si="7"/>
        <v>0</v>
      </c>
      <c r="AA38" s="47">
        <f t="shared" si="7"/>
        <v>0</v>
      </c>
      <c r="AB38" s="47">
        <f t="shared" si="7"/>
        <v>0</v>
      </c>
      <c r="AC38" s="47">
        <f t="shared" si="7"/>
        <v>0</v>
      </c>
      <c r="AD38" s="47">
        <f t="shared" si="7"/>
        <v>0</v>
      </c>
      <c r="AE38" s="47">
        <f t="shared" si="7"/>
        <v>0</v>
      </c>
      <c r="AF38" s="47">
        <f t="shared" si="7"/>
        <v>0</v>
      </c>
      <c r="AG38" s="47">
        <f t="shared" si="7"/>
        <v>0</v>
      </c>
      <c r="AH38" s="47">
        <f t="shared" si="7"/>
        <v>0</v>
      </c>
      <c r="AI38" s="47">
        <f t="shared" si="7"/>
        <v>0</v>
      </c>
      <c r="AJ38" s="47">
        <f t="shared" si="7"/>
        <v>0</v>
      </c>
      <c r="AK38" s="47">
        <f t="shared" si="7"/>
        <v>0</v>
      </c>
      <c r="AL38" s="47">
        <f t="shared" si="7"/>
        <v>0</v>
      </c>
      <c r="AM38" s="47">
        <f t="shared" si="7"/>
        <v>100</v>
      </c>
      <c r="AN38" s="47">
        <f t="shared" si="7"/>
        <v>0</v>
      </c>
      <c r="AO38" s="47">
        <f t="shared" si="7"/>
        <v>0</v>
      </c>
      <c r="AP38" s="47">
        <f t="shared" si="7"/>
        <v>0</v>
      </c>
      <c r="AQ38" s="47">
        <f t="shared" si="7"/>
        <v>0</v>
      </c>
      <c r="AR38" s="47">
        <f t="shared" si="7"/>
        <v>0</v>
      </c>
      <c r="AS38" s="47">
        <f t="shared" si="7"/>
        <v>0</v>
      </c>
      <c r="AT38" s="47">
        <f t="shared" si="7"/>
        <v>0</v>
      </c>
      <c r="AU38" s="47">
        <f t="shared" si="7"/>
        <v>0</v>
      </c>
      <c r="AV38" s="47">
        <f t="shared" si="7"/>
        <v>0</v>
      </c>
      <c r="AW38" s="47">
        <f t="shared" si="7"/>
        <v>0</v>
      </c>
      <c r="AX38" s="47">
        <f t="shared" si="7"/>
        <v>0</v>
      </c>
      <c r="AY38" s="47">
        <f t="shared" si="7"/>
        <v>0</v>
      </c>
      <c r="AZ38" s="134"/>
      <c r="BA38" s="46"/>
      <c r="BB38" s="62"/>
      <c r="BC38" s="61"/>
      <c r="BE38" s="2">
        <f t="shared" si="1"/>
        <v>100</v>
      </c>
      <c r="BF38" s="9">
        <f t="shared" si="2"/>
        <v>0</v>
      </c>
    </row>
    <row r="39" spans="1:58" ht="9" customHeight="1">
      <c r="A39" s="140"/>
      <c r="B39" s="145"/>
      <c r="C39" s="146"/>
      <c r="D39" s="146"/>
      <c r="E39" s="146"/>
      <c r="F39" s="146"/>
      <c r="G39" s="146"/>
      <c r="H39" s="147"/>
      <c r="I39" s="140"/>
      <c r="J39" s="141"/>
      <c r="K39" s="142"/>
      <c r="L39" s="143"/>
      <c r="M39" s="144"/>
      <c r="N39" s="136"/>
      <c r="O39" s="137"/>
      <c r="P39" s="50" t="s">
        <v>94</v>
      </c>
      <c r="Q39" s="49"/>
      <c r="R39" s="49"/>
      <c r="T39" s="131"/>
      <c r="U39" s="48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134"/>
      <c r="BA39" s="46"/>
      <c r="BB39" s="62"/>
      <c r="BC39" s="61"/>
      <c r="BE39" s="2">
        <f t="shared" si="1"/>
        <v>0</v>
      </c>
      <c r="BF39" s="9">
        <f t="shared" si="2"/>
        <v>-100</v>
      </c>
    </row>
    <row r="40" spans="1:58" ht="9" hidden="1" customHeight="1">
      <c r="A40" s="57"/>
      <c r="B40" s="56"/>
      <c r="C40" s="55"/>
      <c r="D40" s="138" t="s">
        <v>544</v>
      </c>
      <c r="E40" s="138"/>
      <c r="F40" s="138"/>
      <c r="G40" s="138"/>
      <c r="H40" s="139"/>
      <c r="I40" s="140" t="s">
        <v>98</v>
      </c>
      <c r="J40" s="141">
        <f>[178]BOQ!J15</f>
        <v>89</v>
      </c>
      <c r="K40" s="142">
        <f>L40-M40</f>
        <v>0</v>
      </c>
      <c r="L40" s="143">
        <f>[178]BOQ!L15</f>
        <v>1883.34</v>
      </c>
      <c r="M40" s="144">
        <f>[178]BOQ!L15</f>
        <v>1883.34</v>
      </c>
      <c r="N40" s="136">
        <f>J40*M40</f>
        <v>167617.25999999998</v>
      </c>
      <c r="O40" s="137">
        <f>N40/$N$815</f>
        <v>1.8428632683478643E-4</v>
      </c>
      <c r="P40" s="50" t="s">
        <v>20</v>
      </c>
      <c r="Q40" s="49"/>
      <c r="R40" s="49"/>
      <c r="T40" s="131"/>
      <c r="U40" s="48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>
        <v>100</v>
      </c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134"/>
      <c r="BA40" s="46"/>
      <c r="BB40" s="62"/>
      <c r="BC40" s="61"/>
      <c r="BE40" s="2">
        <f t="shared" si="1"/>
        <v>100</v>
      </c>
      <c r="BF40" s="9">
        <f t="shared" si="2"/>
        <v>0</v>
      </c>
    </row>
    <row r="41" spans="1:58" ht="9" hidden="1" customHeight="1">
      <c r="A41" s="57"/>
      <c r="B41" s="56"/>
      <c r="C41" s="55"/>
      <c r="D41" s="138"/>
      <c r="E41" s="138"/>
      <c r="F41" s="138"/>
      <c r="G41" s="138"/>
      <c r="H41" s="139"/>
      <c r="I41" s="140"/>
      <c r="J41" s="141"/>
      <c r="K41" s="142"/>
      <c r="L41" s="143"/>
      <c r="M41" s="144"/>
      <c r="N41" s="136"/>
      <c r="O41" s="137"/>
      <c r="P41" s="50" t="s">
        <v>19</v>
      </c>
      <c r="Q41" s="49"/>
      <c r="R41" s="49"/>
      <c r="T41" s="131"/>
      <c r="U41" s="48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134"/>
      <c r="BA41" s="46"/>
      <c r="BB41" s="62"/>
      <c r="BC41" s="61"/>
      <c r="BE41" s="2">
        <f t="shared" si="1"/>
        <v>0</v>
      </c>
      <c r="BF41" s="9">
        <f t="shared" si="2"/>
        <v>-100</v>
      </c>
    </row>
    <row r="42" spans="1:58" ht="9" hidden="1" customHeight="1">
      <c r="A42" s="57"/>
      <c r="B42" s="56"/>
      <c r="C42" s="55"/>
      <c r="D42" s="138" t="s">
        <v>543</v>
      </c>
      <c r="E42" s="138"/>
      <c r="F42" s="138"/>
      <c r="G42" s="138"/>
      <c r="H42" s="139"/>
      <c r="I42" s="140" t="s">
        <v>104</v>
      </c>
      <c r="J42" s="141">
        <f>[178]BOQ!J16</f>
        <v>1348</v>
      </c>
      <c r="K42" s="142">
        <f>L42-M42</f>
        <v>0</v>
      </c>
      <c r="L42" s="143">
        <f>[178]BOQ!L16</f>
        <v>45.91</v>
      </c>
      <c r="M42" s="144">
        <f>[178]BOQ!L16</f>
        <v>45.91</v>
      </c>
      <c r="N42" s="136">
        <f>J42*M42</f>
        <v>61886.679999999993</v>
      </c>
      <c r="O42" s="137">
        <f>N42/$N$815</f>
        <v>6.8041136916328543E-5</v>
      </c>
      <c r="P42" s="50" t="s">
        <v>20</v>
      </c>
      <c r="Q42" s="49"/>
      <c r="R42" s="49"/>
      <c r="T42" s="131"/>
      <c r="U42" s="48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>
        <v>100</v>
      </c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134"/>
      <c r="BA42" s="46"/>
      <c r="BB42" s="62"/>
      <c r="BC42" s="61"/>
      <c r="BE42" s="2">
        <f t="shared" si="1"/>
        <v>100</v>
      </c>
      <c r="BF42" s="9">
        <f t="shared" si="2"/>
        <v>0</v>
      </c>
    </row>
    <row r="43" spans="1:58" ht="9" hidden="1" customHeight="1">
      <c r="A43" s="57"/>
      <c r="B43" s="56"/>
      <c r="C43" s="55"/>
      <c r="D43" s="138"/>
      <c r="E43" s="138"/>
      <c r="F43" s="138"/>
      <c r="G43" s="138"/>
      <c r="H43" s="139"/>
      <c r="I43" s="140"/>
      <c r="J43" s="141"/>
      <c r="K43" s="142"/>
      <c r="L43" s="143"/>
      <c r="M43" s="144"/>
      <c r="N43" s="136"/>
      <c r="O43" s="137"/>
      <c r="P43" s="50" t="s">
        <v>19</v>
      </c>
      <c r="Q43" s="49"/>
      <c r="R43" s="49"/>
      <c r="T43" s="131"/>
      <c r="U43" s="48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134"/>
      <c r="BA43" s="46"/>
      <c r="BB43" s="62"/>
      <c r="BC43" s="61"/>
      <c r="BE43" s="2">
        <f t="shared" si="1"/>
        <v>0</v>
      </c>
      <c r="BF43" s="9">
        <f t="shared" si="2"/>
        <v>-100</v>
      </c>
    </row>
    <row r="44" spans="1:58" ht="9" hidden="1" customHeight="1">
      <c r="A44" s="57"/>
      <c r="B44" s="56"/>
      <c r="C44" s="55"/>
      <c r="D44" s="138" t="s">
        <v>542</v>
      </c>
      <c r="E44" s="138"/>
      <c r="F44" s="138"/>
      <c r="G44" s="138"/>
      <c r="H44" s="139"/>
      <c r="I44" s="140"/>
      <c r="J44" s="141"/>
      <c r="K44" s="142">
        <f>L44-M44</f>
        <v>0</v>
      </c>
      <c r="L44" s="143">
        <f>[178]BOQ!L17</f>
        <v>0</v>
      </c>
      <c r="M44" s="144"/>
      <c r="N44" s="136"/>
      <c r="O44" s="137">
        <f>N44/$N$815</f>
        <v>0</v>
      </c>
      <c r="P44" s="50"/>
      <c r="Q44" s="49"/>
      <c r="R44" s="49"/>
      <c r="T44" s="131"/>
      <c r="U44" s="48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134"/>
      <c r="BA44" s="46"/>
      <c r="BB44" s="62"/>
      <c r="BC44" s="61"/>
      <c r="BE44" s="2">
        <f t="shared" si="1"/>
        <v>0</v>
      </c>
      <c r="BF44" s="9">
        <f t="shared" si="2"/>
        <v>-100</v>
      </c>
    </row>
    <row r="45" spans="1:58" ht="9" hidden="1" customHeight="1">
      <c r="A45" s="57"/>
      <c r="B45" s="56"/>
      <c r="C45" s="55"/>
      <c r="D45" s="138"/>
      <c r="E45" s="138"/>
      <c r="F45" s="138"/>
      <c r="G45" s="138"/>
      <c r="H45" s="139"/>
      <c r="I45" s="140"/>
      <c r="J45" s="141"/>
      <c r="K45" s="142"/>
      <c r="L45" s="143"/>
      <c r="M45" s="144"/>
      <c r="N45" s="136"/>
      <c r="O45" s="137"/>
      <c r="P45" s="50"/>
      <c r="Q45" s="49"/>
      <c r="R45" s="49"/>
      <c r="T45" s="131"/>
      <c r="U45" s="48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134"/>
      <c r="BA45" s="46"/>
      <c r="BB45" s="62"/>
      <c r="BC45" s="61"/>
      <c r="BE45" s="2">
        <f t="shared" si="1"/>
        <v>0</v>
      </c>
      <c r="BF45" s="9">
        <f t="shared" si="2"/>
        <v>-100</v>
      </c>
    </row>
    <row r="46" spans="1:58" ht="9" hidden="1" customHeight="1">
      <c r="A46" s="57"/>
      <c r="B46" s="56"/>
      <c r="C46" s="55"/>
      <c r="D46" s="60"/>
      <c r="E46" s="138" t="s">
        <v>541</v>
      </c>
      <c r="F46" s="138"/>
      <c r="G46" s="138"/>
      <c r="H46" s="139"/>
      <c r="I46" s="140" t="s">
        <v>214</v>
      </c>
      <c r="J46" s="141">
        <f>[178]BOQ!J18</f>
        <v>40</v>
      </c>
      <c r="K46" s="142">
        <f>L46-M46</f>
        <v>0</v>
      </c>
      <c r="L46" s="143">
        <f>[178]BOQ!L18</f>
        <v>1493.13</v>
      </c>
      <c r="M46" s="144">
        <f>[178]BOQ!L18</f>
        <v>1493.13</v>
      </c>
      <c r="N46" s="136">
        <f>J46*M46</f>
        <v>59725.200000000004</v>
      </c>
      <c r="O46" s="137">
        <f>N46/$N$815</f>
        <v>6.5664703786907076E-5</v>
      </c>
      <c r="P46" s="50" t="s">
        <v>20</v>
      </c>
      <c r="Q46" s="49"/>
      <c r="R46" s="49"/>
      <c r="T46" s="131"/>
      <c r="U46" s="48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>
        <v>100</v>
      </c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134"/>
      <c r="BA46" s="46"/>
      <c r="BB46" s="62"/>
      <c r="BC46" s="61"/>
      <c r="BE46" s="2">
        <f t="shared" si="1"/>
        <v>100</v>
      </c>
      <c r="BF46" s="9">
        <f t="shared" si="2"/>
        <v>0</v>
      </c>
    </row>
    <row r="47" spans="1:58" ht="9" hidden="1" customHeight="1">
      <c r="A47" s="57"/>
      <c r="B47" s="56"/>
      <c r="C47" s="55"/>
      <c r="D47" s="60"/>
      <c r="E47" s="138"/>
      <c r="F47" s="138"/>
      <c r="G47" s="138"/>
      <c r="H47" s="139"/>
      <c r="I47" s="140"/>
      <c r="J47" s="141"/>
      <c r="K47" s="142"/>
      <c r="L47" s="143"/>
      <c r="M47" s="144"/>
      <c r="N47" s="136"/>
      <c r="O47" s="137"/>
      <c r="P47" s="50" t="s">
        <v>19</v>
      </c>
      <c r="Q47" s="49"/>
      <c r="R47" s="49"/>
      <c r="T47" s="131"/>
      <c r="U47" s="48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134"/>
      <c r="BA47" s="46"/>
      <c r="BB47" s="62"/>
      <c r="BC47" s="61"/>
      <c r="BE47" s="2">
        <f t="shared" si="1"/>
        <v>0</v>
      </c>
      <c r="BF47" s="9">
        <f t="shared" si="2"/>
        <v>-100</v>
      </c>
    </row>
    <row r="48" spans="1:58" ht="9" customHeight="1">
      <c r="A48" s="115">
        <v>2</v>
      </c>
      <c r="B48" s="119" t="s">
        <v>540</v>
      </c>
      <c r="C48" s="120"/>
      <c r="D48" s="120"/>
      <c r="E48" s="120"/>
      <c r="F48" s="120"/>
      <c r="G48" s="120"/>
      <c r="H48" s="121"/>
      <c r="I48" s="115"/>
      <c r="J48" s="123"/>
      <c r="K48" s="177">
        <f>L48-M48</f>
        <v>0</v>
      </c>
      <c r="L48" s="178">
        <f>[178]BOQ!L19</f>
        <v>0</v>
      </c>
      <c r="M48" s="125"/>
      <c r="N48" s="127">
        <f>SUBTOTAL(9,N50:N81)</f>
        <v>119564543.53</v>
      </c>
      <c r="O48" s="129">
        <f>N48/$N$815</f>
        <v>0.13145490235803658</v>
      </c>
      <c r="P48" s="50" t="s">
        <v>37</v>
      </c>
      <c r="Q48" s="49"/>
      <c r="R48" s="49"/>
      <c r="T48" s="131"/>
      <c r="U48" s="48">
        <f t="shared" ref="U48:AY48" si="8">SUMPRODUCT(($P50:$P81="p")*($N50:$N81)*(U50:U81))/$N48</f>
        <v>0</v>
      </c>
      <c r="V48" s="47">
        <f t="shared" si="8"/>
        <v>0.5496662599125075</v>
      </c>
      <c r="W48" s="47">
        <f t="shared" si="8"/>
        <v>6.5499371746448976</v>
      </c>
      <c r="X48" s="47">
        <f t="shared" si="8"/>
        <v>6.5499371746448976</v>
      </c>
      <c r="Y48" s="47">
        <f t="shared" si="8"/>
        <v>6.5499371746448976</v>
      </c>
      <c r="Z48" s="47">
        <f t="shared" si="8"/>
        <v>6.5499371746448976</v>
      </c>
      <c r="AA48" s="47">
        <f t="shared" si="8"/>
        <v>6.5499371746448976</v>
      </c>
      <c r="AB48" s="47">
        <f t="shared" si="8"/>
        <v>6.5499371746448976</v>
      </c>
      <c r="AC48" s="47">
        <f t="shared" si="8"/>
        <v>5.3292110447167707</v>
      </c>
      <c r="AD48" s="47">
        <f t="shared" si="8"/>
        <v>5.3292110447167707</v>
      </c>
      <c r="AE48" s="47">
        <f t="shared" si="8"/>
        <v>5.9850137897866409</v>
      </c>
      <c r="AF48" s="47">
        <f t="shared" si="8"/>
        <v>5.9850137897866409</v>
      </c>
      <c r="AG48" s="47">
        <f t="shared" si="8"/>
        <v>5.9850137897866409</v>
      </c>
      <c r="AH48" s="47">
        <f t="shared" si="8"/>
        <v>5.9850137897866409</v>
      </c>
      <c r="AI48" s="47">
        <f t="shared" si="8"/>
        <v>5.9850137897866409</v>
      </c>
      <c r="AJ48" s="47">
        <f t="shared" si="8"/>
        <v>6.5499469819020613</v>
      </c>
      <c r="AK48" s="47">
        <f t="shared" si="8"/>
        <v>6.0002709147323907</v>
      </c>
      <c r="AL48" s="47">
        <f t="shared" si="8"/>
        <v>2.6330345920737694</v>
      </c>
      <c r="AM48" s="47">
        <f t="shared" si="8"/>
        <v>2.7552014115066141</v>
      </c>
      <c r="AN48" s="47">
        <f t="shared" si="8"/>
        <v>0.17873609825339162</v>
      </c>
      <c r="AO48" s="47">
        <f t="shared" si="8"/>
        <v>0.17873609825339162</v>
      </c>
      <c r="AP48" s="47">
        <f t="shared" si="8"/>
        <v>0.17873609825339162</v>
      </c>
      <c r="AQ48" s="47">
        <f t="shared" si="8"/>
        <v>0.17873609825339162</v>
      </c>
      <c r="AR48" s="47">
        <f t="shared" si="8"/>
        <v>0.22803148153331138</v>
      </c>
      <c r="AS48" s="47">
        <f t="shared" si="8"/>
        <v>0.17146220271276438</v>
      </c>
      <c r="AT48" s="47">
        <f t="shared" si="8"/>
        <v>0.17146220271276438</v>
      </c>
      <c r="AU48" s="47">
        <f t="shared" si="8"/>
        <v>0.17146220271276438</v>
      </c>
      <c r="AV48" s="47">
        <f t="shared" si="8"/>
        <v>0.17146220271276438</v>
      </c>
      <c r="AW48" s="47">
        <f t="shared" si="8"/>
        <v>0</v>
      </c>
      <c r="AX48" s="47">
        <f t="shared" si="8"/>
        <v>0</v>
      </c>
      <c r="AY48" s="47">
        <f t="shared" si="8"/>
        <v>0</v>
      </c>
      <c r="AZ48" s="134"/>
      <c r="BA48" s="46"/>
      <c r="BB48" s="62"/>
      <c r="BC48" s="61"/>
      <c r="BE48" s="2">
        <f t="shared" si="1"/>
        <v>100.0000589317614</v>
      </c>
      <c r="BF48" s="9">
        <f t="shared" si="2"/>
        <v>5.8931761401481708E-5</v>
      </c>
    </row>
    <row r="49" spans="1:58" ht="9" customHeight="1">
      <c r="A49" s="115"/>
      <c r="B49" s="119"/>
      <c r="C49" s="120"/>
      <c r="D49" s="120"/>
      <c r="E49" s="120"/>
      <c r="F49" s="120"/>
      <c r="G49" s="120"/>
      <c r="H49" s="121"/>
      <c r="I49" s="115"/>
      <c r="J49" s="123"/>
      <c r="K49" s="177"/>
      <c r="L49" s="178"/>
      <c r="M49" s="125"/>
      <c r="N49" s="127"/>
      <c r="O49" s="129"/>
      <c r="P49" s="50" t="s">
        <v>36</v>
      </c>
      <c r="Q49" s="49"/>
      <c r="R49" s="49"/>
      <c r="T49" s="131"/>
      <c r="U49" s="48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134"/>
      <c r="BA49" s="46"/>
      <c r="BB49" s="62"/>
      <c r="BC49" s="61"/>
      <c r="BE49" s="2">
        <f t="shared" si="1"/>
        <v>0</v>
      </c>
      <c r="BF49" s="9">
        <f t="shared" si="2"/>
        <v>-100</v>
      </c>
    </row>
    <row r="50" spans="1:58" ht="9" customHeight="1">
      <c r="A50" s="140">
        <v>2.1</v>
      </c>
      <c r="B50" s="145" t="s">
        <v>539</v>
      </c>
      <c r="C50" s="146"/>
      <c r="D50" s="146"/>
      <c r="E50" s="146"/>
      <c r="F50" s="146"/>
      <c r="G50" s="146"/>
      <c r="H50" s="147"/>
      <c r="I50" s="140" t="s">
        <v>537</v>
      </c>
      <c r="J50" s="141">
        <v>167682</v>
      </c>
      <c r="K50" s="142">
        <f>L50-M50</f>
        <v>0</v>
      </c>
      <c r="L50" s="143">
        <f>[178]BOQ!L20</f>
        <v>0</v>
      </c>
      <c r="M50" s="144"/>
      <c r="N50" s="136">
        <f>SUBTOTAL(9,N52)</f>
        <v>352132.2</v>
      </c>
      <c r="O50" s="137">
        <f>N50/$N$815</f>
        <v>3.8715076059740142E-4</v>
      </c>
      <c r="P50" s="50" t="s">
        <v>95</v>
      </c>
      <c r="Q50" s="49"/>
      <c r="R50" s="49"/>
      <c r="T50" s="131"/>
      <c r="U50" s="48">
        <f t="shared" ref="U50:AY50" si="9">SUMPRODUCT(($P52:$P53="p")*($N52)*(U52:U53))/$N50</f>
        <v>0</v>
      </c>
      <c r="V50" s="47">
        <f t="shared" si="9"/>
        <v>6.6666700000000008</v>
      </c>
      <c r="W50" s="47">
        <f t="shared" si="9"/>
        <v>6.6666700000000008</v>
      </c>
      <c r="X50" s="47">
        <f t="shared" si="9"/>
        <v>6.6666700000000008</v>
      </c>
      <c r="Y50" s="47">
        <f t="shared" si="9"/>
        <v>6.6666700000000008</v>
      </c>
      <c r="Z50" s="47">
        <f t="shared" si="9"/>
        <v>6.6666700000000008</v>
      </c>
      <c r="AA50" s="47">
        <f t="shared" si="9"/>
        <v>6.6666700000000008</v>
      </c>
      <c r="AB50" s="47">
        <f t="shared" si="9"/>
        <v>6.6666700000000008</v>
      </c>
      <c r="AC50" s="47">
        <f t="shared" si="9"/>
        <v>6.6666700000000008</v>
      </c>
      <c r="AD50" s="47">
        <f t="shared" si="9"/>
        <v>6.6666700000000008</v>
      </c>
      <c r="AE50" s="47">
        <f t="shared" si="9"/>
        <v>6.6666700000000008</v>
      </c>
      <c r="AF50" s="47">
        <f t="shared" si="9"/>
        <v>6.6666700000000008</v>
      </c>
      <c r="AG50" s="47">
        <f t="shared" si="9"/>
        <v>6.6666700000000008</v>
      </c>
      <c r="AH50" s="47">
        <f t="shared" si="9"/>
        <v>6.6666700000000008</v>
      </c>
      <c r="AI50" s="47">
        <f t="shared" si="9"/>
        <v>6.6666700000000008</v>
      </c>
      <c r="AJ50" s="47">
        <f t="shared" si="9"/>
        <v>6.67</v>
      </c>
      <c r="AK50" s="47">
        <f t="shared" si="9"/>
        <v>0</v>
      </c>
      <c r="AL50" s="47">
        <f t="shared" si="9"/>
        <v>0</v>
      </c>
      <c r="AM50" s="47">
        <f t="shared" si="9"/>
        <v>0</v>
      </c>
      <c r="AN50" s="47">
        <f t="shared" si="9"/>
        <v>0</v>
      </c>
      <c r="AO50" s="47">
        <f t="shared" si="9"/>
        <v>0</v>
      </c>
      <c r="AP50" s="47">
        <f t="shared" si="9"/>
        <v>0</v>
      </c>
      <c r="AQ50" s="47">
        <f t="shared" si="9"/>
        <v>0</v>
      </c>
      <c r="AR50" s="47">
        <f t="shared" si="9"/>
        <v>0</v>
      </c>
      <c r="AS50" s="47">
        <f t="shared" si="9"/>
        <v>0</v>
      </c>
      <c r="AT50" s="47">
        <f t="shared" si="9"/>
        <v>0</v>
      </c>
      <c r="AU50" s="47">
        <f t="shared" si="9"/>
        <v>0</v>
      </c>
      <c r="AV50" s="47">
        <f t="shared" si="9"/>
        <v>0</v>
      </c>
      <c r="AW50" s="47">
        <f t="shared" si="9"/>
        <v>0</v>
      </c>
      <c r="AX50" s="47">
        <f t="shared" si="9"/>
        <v>0</v>
      </c>
      <c r="AY50" s="47">
        <f t="shared" si="9"/>
        <v>0</v>
      </c>
      <c r="AZ50" s="134"/>
      <c r="BA50" s="46"/>
      <c r="BB50" s="62"/>
      <c r="BC50" s="61"/>
      <c r="BE50" s="2">
        <f t="shared" si="1"/>
        <v>100.00338000000001</v>
      </c>
      <c r="BF50" s="9">
        <f t="shared" si="2"/>
        <v>3.380000000007044E-3</v>
      </c>
    </row>
    <row r="51" spans="1:58" ht="9" customHeight="1">
      <c r="A51" s="140"/>
      <c r="B51" s="145"/>
      <c r="C51" s="146"/>
      <c r="D51" s="146"/>
      <c r="E51" s="146"/>
      <c r="F51" s="146"/>
      <c r="G51" s="146"/>
      <c r="H51" s="147"/>
      <c r="I51" s="140"/>
      <c r="J51" s="141"/>
      <c r="K51" s="142"/>
      <c r="L51" s="143"/>
      <c r="M51" s="144"/>
      <c r="N51" s="136"/>
      <c r="O51" s="137"/>
      <c r="P51" s="50" t="s">
        <v>94</v>
      </c>
      <c r="Q51" s="49"/>
      <c r="R51" s="49"/>
      <c r="T51" s="131"/>
      <c r="U51" s="48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134"/>
      <c r="BA51" s="46"/>
      <c r="BB51" s="62"/>
      <c r="BC51" s="61"/>
      <c r="BE51" s="2">
        <f t="shared" si="1"/>
        <v>0</v>
      </c>
      <c r="BF51" s="9">
        <f t="shared" si="2"/>
        <v>-100</v>
      </c>
    </row>
    <row r="52" spans="1:58" ht="9" hidden="1" customHeight="1">
      <c r="A52" s="140"/>
      <c r="B52" s="56"/>
      <c r="C52" s="55"/>
      <c r="D52" s="138" t="s">
        <v>538</v>
      </c>
      <c r="E52" s="138"/>
      <c r="F52" s="138"/>
      <c r="G52" s="138"/>
      <c r="H52" s="139"/>
      <c r="I52" s="140" t="s">
        <v>537</v>
      </c>
      <c r="J52" s="141">
        <f>[178]BOQ!J21</f>
        <v>167682</v>
      </c>
      <c r="K52" s="142">
        <f>L52-M52</f>
        <v>0</v>
      </c>
      <c r="L52" s="143">
        <f>[178]BOQ!L21</f>
        <v>2.1</v>
      </c>
      <c r="M52" s="144">
        <f>[178]BOQ!L21</f>
        <v>2.1</v>
      </c>
      <c r="N52" s="136">
        <f>J52*M52</f>
        <v>352132.2</v>
      </c>
      <c r="O52" s="137">
        <f>N52/$N$815</f>
        <v>3.8715076059740142E-4</v>
      </c>
      <c r="P52" s="50" t="s">
        <v>20</v>
      </c>
      <c r="Q52" s="49"/>
      <c r="R52" s="49"/>
      <c r="T52" s="131"/>
      <c r="U52" s="48"/>
      <c r="V52" s="47">
        <v>6.6666699999999999</v>
      </c>
      <c r="W52" s="47">
        <v>6.6666699999999999</v>
      </c>
      <c r="X52" s="47">
        <v>6.6666699999999999</v>
      </c>
      <c r="Y52" s="47">
        <v>6.6666699999999999</v>
      </c>
      <c r="Z52" s="47">
        <v>6.6666699999999999</v>
      </c>
      <c r="AA52" s="47">
        <v>6.6666699999999999</v>
      </c>
      <c r="AB52" s="47">
        <v>6.6666699999999999</v>
      </c>
      <c r="AC52" s="47">
        <v>6.6666699999999999</v>
      </c>
      <c r="AD52" s="47">
        <v>6.6666699999999999</v>
      </c>
      <c r="AE52" s="47">
        <v>6.6666699999999999</v>
      </c>
      <c r="AF52" s="47">
        <v>6.6666699999999999</v>
      </c>
      <c r="AG52" s="47">
        <v>6.6666699999999999</v>
      </c>
      <c r="AH52" s="47">
        <v>6.6666699999999999</v>
      </c>
      <c r="AI52" s="47">
        <v>6.6666699999999999</v>
      </c>
      <c r="AJ52" s="47">
        <v>6.67</v>
      </c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134"/>
      <c r="BA52" s="46"/>
      <c r="BB52" s="62"/>
      <c r="BC52" s="61"/>
      <c r="BE52" s="2">
        <f t="shared" si="1"/>
        <v>100.00337999999996</v>
      </c>
      <c r="BF52" s="9">
        <f t="shared" si="2"/>
        <v>3.3799999999644115E-3</v>
      </c>
    </row>
    <row r="53" spans="1:58" ht="9" hidden="1" customHeight="1">
      <c r="A53" s="140"/>
      <c r="B53" s="56"/>
      <c r="C53" s="55"/>
      <c r="D53" s="138"/>
      <c r="E53" s="138"/>
      <c r="F53" s="138"/>
      <c r="G53" s="138"/>
      <c r="H53" s="139"/>
      <c r="I53" s="140"/>
      <c r="J53" s="141"/>
      <c r="K53" s="142"/>
      <c r="L53" s="143"/>
      <c r="M53" s="144"/>
      <c r="N53" s="136"/>
      <c r="O53" s="137"/>
      <c r="P53" s="50" t="s">
        <v>19</v>
      </c>
      <c r="Q53" s="49"/>
      <c r="R53" s="49"/>
      <c r="T53" s="131"/>
      <c r="U53" s="48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134"/>
      <c r="BA53" s="46"/>
      <c r="BB53" s="62"/>
      <c r="BC53" s="61"/>
      <c r="BE53" s="2">
        <f t="shared" si="1"/>
        <v>0</v>
      </c>
      <c r="BF53" s="9">
        <f t="shared" si="2"/>
        <v>-100</v>
      </c>
    </row>
    <row r="54" spans="1:58" ht="9" customHeight="1">
      <c r="A54" s="140">
        <v>2.2000000000000002</v>
      </c>
      <c r="B54" s="145" t="s">
        <v>536</v>
      </c>
      <c r="C54" s="146"/>
      <c r="D54" s="146"/>
      <c r="E54" s="146"/>
      <c r="F54" s="146"/>
      <c r="G54" s="146"/>
      <c r="H54" s="147"/>
      <c r="I54" s="140"/>
      <c r="J54" s="141"/>
      <c r="K54" s="142">
        <f>L54-M54</f>
        <v>0</v>
      </c>
      <c r="L54" s="143">
        <f>[178]BOQ!L22</f>
        <v>0</v>
      </c>
      <c r="M54" s="144"/>
      <c r="N54" s="136"/>
      <c r="O54" s="137">
        <f>N54/$N$815</f>
        <v>0</v>
      </c>
      <c r="P54" s="50"/>
      <c r="Q54" s="49"/>
      <c r="R54" s="49"/>
      <c r="T54" s="131"/>
      <c r="U54" s="48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134"/>
      <c r="BA54" s="46"/>
      <c r="BB54" s="62"/>
      <c r="BC54" s="61"/>
      <c r="BE54" s="2">
        <f t="shared" si="1"/>
        <v>0</v>
      </c>
      <c r="BF54" s="9">
        <f t="shared" si="2"/>
        <v>-100</v>
      </c>
    </row>
    <row r="55" spans="1:58" ht="9" customHeight="1">
      <c r="A55" s="140"/>
      <c r="B55" s="145"/>
      <c r="C55" s="146"/>
      <c r="D55" s="146"/>
      <c r="E55" s="146"/>
      <c r="F55" s="146"/>
      <c r="G55" s="146"/>
      <c r="H55" s="147"/>
      <c r="I55" s="140"/>
      <c r="J55" s="141"/>
      <c r="K55" s="142"/>
      <c r="L55" s="143"/>
      <c r="M55" s="144"/>
      <c r="N55" s="136"/>
      <c r="O55" s="137"/>
      <c r="P55" s="50"/>
      <c r="Q55" s="49"/>
      <c r="R55" s="49"/>
      <c r="T55" s="131"/>
      <c r="U55" s="48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134"/>
      <c r="BA55" s="46"/>
      <c r="BB55" s="62"/>
      <c r="BC55" s="61"/>
      <c r="BE55" s="2">
        <f t="shared" si="1"/>
        <v>0</v>
      </c>
      <c r="BF55" s="9">
        <f t="shared" si="2"/>
        <v>-100</v>
      </c>
    </row>
    <row r="56" spans="1:58" ht="9" customHeight="1">
      <c r="A56" s="140" t="s">
        <v>535</v>
      </c>
      <c r="B56" s="145" t="s">
        <v>534</v>
      </c>
      <c r="C56" s="146"/>
      <c r="D56" s="146"/>
      <c r="E56" s="146"/>
      <c r="F56" s="146"/>
      <c r="G56" s="146"/>
      <c r="H56" s="147"/>
      <c r="I56" s="140" t="s">
        <v>355</v>
      </c>
      <c r="J56" s="141">
        <f>[178]BOQ!J23</f>
        <v>133689</v>
      </c>
      <c r="K56" s="142">
        <f>L56-M56</f>
        <v>0</v>
      </c>
      <c r="L56" s="143">
        <f>[178]BOQ!L23</f>
        <v>55.69</v>
      </c>
      <c r="M56" s="144">
        <f>[178]BOQ!L23</f>
        <v>55.69</v>
      </c>
      <c r="N56" s="136">
        <f>J56*M56</f>
        <v>7445140.4100000001</v>
      </c>
      <c r="O56" s="137">
        <f>N56/$N$815</f>
        <v>8.1855387621068143E-3</v>
      </c>
      <c r="P56" s="50" t="s">
        <v>20</v>
      </c>
      <c r="Q56" s="49"/>
      <c r="R56" s="49"/>
      <c r="T56" s="131"/>
      <c r="U56" s="48"/>
      <c r="V56" s="47">
        <v>6.6666699999999999</v>
      </c>
      <c r="W56" s="47">
        <v>6.6666699999999999</v>
      </c>
      <c r="X56" s="47">
        <v>6.6666699999999999</v>
      </c>
      <c r="Y56" s="47">
        <v>6.6666699999999999</v>
      </c>
      <c r="Z56" s="47">
        <v>6.6666699999999999</v>
      </c>
      <c r="AA56" s="47">
        <v>6.6666699999999999</v>
      </c>
      <c r="AB56" s="47">
        <v>6.6666699999999999</v>
      </c>
      <c r="AC56" s="47">
        <v>6.6666699999999999</v>
      </c>
      <c r="AD56" s="47">
        <v>6.6666699999999999</v>
      </c>
      <c r="AE56" s="47">
        <v>6.6666699999999999</v>
      </c>
      <c r="AF56" s="47">
        <v>6.6666699999999999</v>
      </c>
      <c r="AG56" s="47">
        <v>6.6666699999999999</v>
      </c>
      <c r="AH56" s="47">
        <v>6.6666699999999999</v>
      </c>
      <c r="AI56" s="47">
        <v>6.6666699999999999</v>
      </c>
      <c r="AJ56" s="47">
        <v>6.6666699999999999</v>
      </c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134"/>
      <c r="BA56" s="46"/>
      <c r="BB56" s="62"/>
      <c r="BC56" s="61"/>
      <c r="BE56" s="2">
        <f t="shared" si="1"/>
        <v>100.00004999999996</v>
      </c>
      <c r="BF56" s="9">
        <f t="shared" si="2"/>
        <v>4.9999999959027264E-5</v>
      </c>
    </row>
    <row r="57" spans="1:58" ht="9" customHeight="1">
      <c r="A57" s="140"/>
      <c r="B57" s="145"/>
      <c r="C57" s="146"/>
      <c r="D57" s="146"/>
      <c r="E57" s="146"/>
      <c r="F57" s="146"/>
      <c r="G57" s="146"/>
      <c r="H57" s="147"/>
      <c r="I57" s="140"/>
      <c r="J57" s="141"/>
      <c r="K57" s="142"/>
      <c r="L57" s="143"/>
      <c r="M57" s="144"/>
      <c r="N57" s="136"/>
      <c r="O57" s="137"/>
      <c r="P57" s="50" t="s">
        <v>19</v>
      </c>
      <c r="Q57" s="49"/>
      <c r="R57" s="49"/>
      <c r="T57" s="131"/>
      <c r="U57" s="48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134"/>
      <c r="BA57" s="46"/>
      <c r="BB57" s="62"/>
      <c r="BC57" s="61"/>
      <c r="BE57" s="2">
        <f t="shared" si="1"/>
        <v>0</v>
      </c>
      <c r="BF57" s="9">
        <f t="shared" si="2"/>
        <v>-100</v>
      </c>
    </row>
    <row r="58" spans="1:58" ht="9" customHeight="1">
      <c r="A58" s="140" t="s">
        <v>533</v>
      </c>
      <c r="B58" s="145" t="s">
        <v>532</v>
      </c>
      <c r="C58" s="146"/>
      <c r="D58" s="146"/>
      <c r="E58" s="146"/>
      <c r="F58" s="146"/>
      <c r="G58" s="146"/>
      <c r="H58" s="147"/>
      <c r="I58" s="140" t="s">
        <v>96</v>
      </c>
      <c r="J58" s="141">
        <v>1</v>
      </c>
      <c r="K58" s="142">
        <f>L58-M58</f>
        <v>0</v>
      </c>
      <c r="L58" s="143">
        <f>[178]BOQ!L24</f>
        <v>0</v>
      </c>
      <c r="M58" s="144"/>
      <c r="N58" s="136">
        <f>SUBTOTAL(9,N60:N63)</f>
        <v>2398995.7799999998</v>
      </c>
      <c r="O58" s="137">
        <f>N58/$N$815</f>
        <v>2.6375691882110077E-3</v>
      </c>
      <c r="P58" s="50" t="s">
        <v>95</v>
      </c>
      <c r="Q58" s="49"/>
      <c r="R58" s="49"/>
      <c r="T58" s="131"/>
      <c r="U58" s="48">
        <f t="shared" ref="U58:AY58" si="10">SUMPRODUCT(($P60:$P63="p")*($N60:$N63)*(U60:U63))/$N58</f>
        <v>0</v>
      </c>
      <c r="V58" s="47">
        <f t="shared" si="10"/>
        <v>5.7268762971198717</v>
      </c>
      <c r="W58" s="47">
        <f t="shared" si="10"/>
        <v>5.7268762971198717</v>
      </c>
      <c r="X58" s="47">
        <f t="shared" si="10"/>
        <v>5.7268762971198717</v>
      </c>
      <c r="Y58" s="47">
        <f t="shared" si="10"/>
        <v>5.7268762971198717</v>
      </c>
      <c r="Z58" s="47">
        <f t="shared" si="10"/>
        <v>5.7268762971198717</v>
      </c>
      <c r="AA58" s="47">
        <f t="shared" si="10"/>
        <v>5.7268762971198717</v>
      </c>
      <c r="AB58" s="47">
        <f t="shared" si="10"/>
        <v>5.7268762971198717</v>
      </c>
      <c r="AC58" s="47">
        <f t="shared" si="10"/>
        <v>5.7268762971198717</v>
      </c>
      <c r="AD58" s="47">
        <f t="shared" si="10"/>
        <v>5.7268762971198717</v>
      </c>
      <c r="AE58" s="47">
        <f t="shared" si="10"/>
        <v>5.7268762971198717</v>
      </c>
      <c r="AF58" s="47">
        <f t="shared" si="10"/>
        <v>5.7268762971198717</v>
      </c>
      <c r="AG58" s="47">
        <f t="shared" si="10"/>
        <v>5.7268762971198717</v>
      </c>
      <c r="AH58" s="47">
        <f t="shared" si="10"/>
        <v>5.7268762971198717</v>
      </c>
      <c r="AI58" s="47">
        <f t="shared" si="10"/>
        <v>5.7268762971198717</v>
      </c>
      <c r="AJ58" s="47">
        <f t="shared" si="10"/>
        <v>5.7268762971198717</v>
      </c>
      <c r="AK58" s="47">
        <f t="shared" si="10"/>
        <v>0</v>
      </c>
      <c r="AL58" s="47">
        <f t="shared" si="10"/>
        <v>0</v>
      </c>
      <c r="AM58" s="47">
        <f t="shared" si="10"/>
        <v>0</v>
      </c>
      <c r="AN58" s="47">
        <f t="shared" si="10"/>
        <v>2.8193796989505335</v>
      </c>
      <c r="AO58" s="47">
        <f t="shared" si="10"/>
        <v>2.8193796989505335</v>
      </c>
      <c r="AP58" s="47">
        <f t="shared" si="10"/>
        <v>2.8193796989505335</v>
      </c>
      <c r="AQ58" s="47">
        <f t="shared" si="10"/>
        <v>2.8193796989505335</v>
      </c>
      <c r="AR58" s="47">
        <f t="shared" si="10"/>
        <v>2.8193796989505335</v>
      </c>
      <c r="AS58" s="47">
        <f t="shared" si="10"/>
        <v>0</v>
      </c>
      <c r="AT58" s="47">
        <f t="shared" si="10"/>
        <v>0</v>
      </c>
      <c r="AU58" s="47">
        <f t="shared" si="10"/>
        <v>0</v>
      </c>
      <c r="AV58" s="47">
        <f t="shared" si="10"/>
        <v>0</v>
      </c>
      <c r="AW58" s="47">
        <f t="shared" si="10"/>
        <v>0</v>
      </c>
      <c r="AX58" s="47">
        <f t="shared" si="10"/>
        <v>0</v>
      </c>
      <c r="AY58" s="47">
        <f t="shared" si="10"/>
        <v>0</v>
      </c>
      <c r="AZ58" s="134"/>
      <c r="BA58" s="46"/>
      <c r="BB58" s="62"/>
      <c r="BC58" s="61"/>
      <c r="BE58" s="2">
        <f t="shared" si="1"/>
        <v>100.00004295155071</v>
      </c>
      <c r="BF58" s="9">
        <f t="shared" si="2"/>
        <v>4.2951550710768061E-5</v>
      </c>
    </row>
    <row r="59" spans="1:58" ht="9" customHeight="1">
      <c r="A59" s="140"/>
      <c r="B59" s="145"/>
      <c r="C59" s="146"/>
      <c r="D59" s="146"/>
      <c r="E59" s="146"/>
      <c r="F59" s="146"/>
      <c r="G59" s="146"/>
      <c r="H59" s="147"/>
      <c r="I59" s="140"/>
      <c r="J59" s="141"/>
      <c r="K59" s="142"/>
      <c r="L59" s="143"/>
      <c r="M59" s="144"/>
      <c r="N59" s="136"/>
      <c r="O59" s="137"/>
      <c r="P59" s="50" t="s">
        <v>94</v>
      </c>
      <c r="Q59" s="49"/>
      <c r="R59" s="49"/>
      <c r="T59" s="131"/>
      <c r="U59" s="48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134"/>
      <c r="BA59" s="46"/>
      <c r="BB59" s="62"/>
      <c r="BC59" s="61"/>
      <c r="BE59" s="2">
        <f t="shared" si="1"/>
        <v>0</v>
      </c>
      <c r="BF59" s="9">
        <f t="shared" si="2"/>
        <v>-100</v>
      </c>
    </row>
    <row r="60" spans="1:58" ht="9" hidden="1" customHeight="1">
      <c r="A60" s="140"/>
      <c r="B60" s="56"/>
      <c r="C60" s="55"/>
      <c r="D60" s="55"/>
      <c r="E60" s="138" t="s">
        <v>531</v>
      </c>
      <c r="F60" s="138"/>
      <c r="G60" s="138"/>
      <c r="H60" s="139"/>
      <c r="I60" s="140" t="s">
        <v>163</v>
      </c>
      <c r="J60" s="141">
        <f>[178]BOQ!J25</f>
        <v>25200</v>
      </c>
      <c r="K60" s="142">
        <f>L60-M60</f>
        <v>0</v>
      </c>
      <c r="L60" s="143">
        <f>[178]BOQ!L25</f>
        <v>13.42</v>
      </c>
      <c r="M60" s="144">
        <f>[178]BOQ!L25</f>
        <v>13.42</v>
      </c>
      <c r="N60" s="136">
        <f>J60*M60</f>
        <v>338184</v>
      </c>
      <c r="O60" s="137">
        <f>N60/$N$815</f>
        <v>3.718154511909777E-4</v>
      </c>
      <c r="P60" s="50" t="s">
        <v>20</v>
      </c>
      <c r="Q60" s="49"/>
      <c r="R60" s="49"/>
      <c r="T60" s="131"/>
      <c r="U60" s="48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>
        <v>20</v>
      </c>
      <c r="AO60" s="47">
        <v>20</v>
      </c>
      <c r="AP60" s="47">
        <v>20</v>
      </c>
      <c r="AQ60" s="47">
        <v>20</v>
      </c>
      <c r="AR60" s="47">
        <v>20</v>
      </c>
      <c r="AS60" s="47"/>
      <c r="AT60" s="47"/>
      <c r="AU60" s="47"/>
      <c r="AV60" s="47"/>
      <c r="AW60" s="47"/>
      <c r="AX60" s="47"/>
      <c r="AY60" s="47"/>
      <c r="AZ60" s="134"/>
      <c r="BA60" s="46"/>
      <c r="BB60" s="62"/>
      <c r="BC60" s="61"/>
      <c r="BE60" s="2">
        <f t="shared" si="1"/>
        <v>100</v>
      </c>
      <c r="BF60" s="9">
        <f t="shared" si="2"/>
        <v>0</v>
      </c>
    </row>
    <row r="61" spans="1:58" ht="9" hidden="1" customHeight="1">
      <c r="A61" s="140"/>
      <c r="B61" s="56"/>
      <c r="C61" s="55"/>
      <c r="D61" s="55"/>
      <c r="E61" s="138"/>
      <c r="F61" s="138"/>
      <c r="G61" s="138"/>
      <c r="H61" s="139"/>
      <c r="I61" s="140"/>
      <c r="J61" s="141"/>
      <c r="K61" s="142"/>
      <c r="L61" s="143"/>
      <c r="M61" s="144"/>
      <c r="N61" s="136"/>
      <c r="O61" s="137"/>
      <c r="P61" s="50" t="s">
        <v>19</v>
      </c>
      <c r="Q61" s="49"/>
      <c r="R61" s="49"/>
      <c r="T61" s="131"/>
      <c r="U61" s="48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  <c r="AZ61" s="134"/>
      <c r="BA61" s="46"/>
      <c r="BB61" s="62"/>
      <c r="BC61" s="61"/>
      <c r="BE61" s="2">
        <f t="shared" si="1"/>
        <v>0</v>
      </c>
      <c r="BF61" s="9">
        <f t="shared" si="2"/>
        <v>-100</v>
      </c>
    </row>
    <row r="62" spans="1:58" ht="9" hidden="1" customHeight="1">
      <c r="A62" s="140"/>
      <c r="B62" s="56"/>
      <c r="C62" s="55"/>
      <c r="D62" s="55"/>
      <c r="E62" s="138" t="s">
        <v>530</v>
      </c>
      <c r="F62" s="138"/>
      <c r="G62" s="138"/>
      <c r="H62" s="139"/>
      <c r="I62" s="140" t="s">
        <v>163</v>
      </c>
      <c r="J62" s="141">
        <f>[178]BOQ!J26</f>
        <v>167682</v>
      </c>
      <c r="K62" s="142">
        <f>L62-M62</f>
        <v>0</v>
      </c>
      <c r="L62" s="143">
        <f>[178]BOQ!L26</f>
        <v>12.29</v>
      </c>
      <c r="M62" s="144">
        <f>[178]BOQ!L26</f>
        <v>12.29</v>
      </c>
      <c r="N62" s="136">
        <f>J62*M62</f>
        <v>2060811.7799999998</v>
      </c>
      <c r="O62" s="137">
        <f>N62/$N$815</f>
        <v>2.2657537370200298E-3</v>
      </c>
      <c r="P62" s="50" t="s">
        <v>20</v>
      </c>
      <c r="Q62" s="49"/>
      <c r="R62" s="49"/>
      <c r="T62" s="131"/>
      <c r="U62" s="48"/>
      <c r="V62" s="47">
        <v>6.6666699999999999</v>
      </c>
      <c r="W62" s="47">
        <v>6.6666699999999999</v>
      </c>
      <c r="X62" s="47">
        <v>6.6666699999999999</v>
      </c>
      <c r="Y62" s="47">
        <v>6.6666699999999999</v>
      </c>
      <c r="Z62" s="47">
        <v>6.6666699999999999</v>
      </c>
      <c r="AA62" s="47">
        <v>6.6666699999999999</v>
      </c>
      <c r="AB62" s="47">
        <v>6.6666699999999999</v>
      </c>
      <c r="AC62" s="47">
        <v>6.6666699999999999</v>
      </c>
      <c r="AD62" s="47">
        <v>6.6666699999999999</v>
      </c>
      <c r="AE62" s="47">
        <v>6.6666699999999999</v>
      </c>
      <c r="AF62" s="47">
        <v>6.6666699999999999</v>
      </c>
      <c r="AG62" s="47">
        <v>6.6666699999999999</v>
      </c>
      <c r="AH62" s="47">
        <v>6.6666699999999999</v>
      </c>
      <c r="AI62" s="47">
        <v>6.6666699999999999</v>
      </c>
      <c r="AJ62" s="47">
        <v>6.6666699999999999</v>
      </c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134"/>
      <c r="BA62" s="46"/>
      <c r="BB62" s="62"/>
      <c r="BC62" s="61"/>
      <c r="BE62" s="2">
        <f t="shared" si="1"/>
        <v>100.00004999999996</v>
      </c>
      <c r="BF62" s="71">
        <f t="shared" si="2"/>
        <v>4.9999999959027264E-5</v>
      </c>
    </row>
    <row r="63" spans="1:58" ht="9" hidden="1" customHeight="1">
      <c r="A63" s="140"/>
      <c r="B63" s="56"/>
      <c r="C63" s="55"/>
      <c r="D63" s="55"/>
      <c r="E63" s="138"/>
      <c r="F63" s="138"/>
      <c r="G63" s="138"/>
      <c r="H63" s="139"/>
      <c r="I63" s="140"/>
      <c r="J63" s="141"/>
      <c r="K63" s="142"/>
      <c r="L63" s="143"/>
      <c r="M63" s="144"/>
      <c r="N63" s="136"/>
      <c r="O63" s="137"/>
      <c r="P63" s="50" t="s">
        <v>19</v>
      </c>
      <c r="Q63" s="49"/>
      <c r="R63" s="49"/>
      <c r="T63" s="131"/>
      <c r="U63" s="48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134"/>
      <c r="BA63" s="46"/>
      <c r="BB63" s="62"/>
      <c r="BC63" s="61"/>
      <c r="BE63" s="2">
        <f t="shared" si="1"/>
        <v>0</v>
      </c>
      <c r="BF63" s="9">
        <f t="shared" si="2"/>
        <v>-100</v>
      </c>
    </row>
    <row r="64" spans="1:58" ht="9" customHeight="1">
      <c r="A64" s="140">
        <v>2.2999999999999998</v>
      </c>
      <c r="B64" s="145" t="s">
        <v>529</v>
      </c>
      <c r="C64" s="146"/>
      <c r="D64" s="146"/>
      <c r="E64" s="146"/>
      <c r="F64" s="146"/>
      <c r="G64" s="146"/>
      <c r="H64" s="147"/>
      <c r="I64" s="140"/>
      <c r="J64" s="141"/>
      <c r="K64" s="142">
        <f>L64-M64</f>
        <v>0</v>
      </c>
      <c r="L64" s="143">
        <f>[178]BOQ!L27</f>
        <v>0</v>
      </c>
      <c r="M64" s="144"/>
      <c r="N64" s="136"/>
      <c r="O64" s="137">
        <f>N64/$N$815</f>
        <v>0</v>
      </c>
      <c r="P64" s="50"/>
      <c r="Q64" s="49"/>
      <c r="R64" s="49"/>
      <c r="T64" s="131"/>
      <c r="U64" s="48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7"/>
      <c r="AJ64" s="47"/>
      <c r="AK64" s="47"/>
      <c r="AL64" s="47"/>
      <c r="AM64" s="47"/>
      <c r="AN64" s="47"/>
      <c r="AO64" s="47"/>
      <c r="AP64" s="47"/>
      <c r="AQ64" s="47"/>
      <c r="AR64" s="47"/>
      <c r="AS64" s="47"/>
      <c r="AT64" s="47"/>
      <c r="AU64" s="47"/>
      <c r="AV64" s="47"/>
      <c r="AW64" s="47"/>
      <c r="AX64" s="47"/>
      <c r="AY64" s="47"/>
      <c r="AZ64" s="134"/>
      <c r="BA64" s="46"/>
      <c r="BB64" s="62"/>
      <c r="BC64" s="61"/>
      <c r="BE64" s="2">
        <f t="shared" si="1"/>
        <v>0</v>
      </c>
      <c r="BF64" s="9">
        <f t="shared" si="2"/>
        <v>-100</v>
      </c>
    </row>
    <row r="65" spans="1:58" ht="9" customHeight="1">
      <c r="A65" s="140"/>
      <c r="B65" s="145"/>
      <c r="C65" s="146"/>
      <c r="D65" s="146"/>
      <c r="E65" s="146"/>
      <c r="F65" s="146"/>
      <c r="G65" s="146"/>
      <c r="H65" s="147"/>
      <c r="I65" s="140"/>
      <c r="J65" s="141"/>
      <c r="K65" s="142"/>
      <c r="L65" s="143"/>
      <c r="M65" s="144"/>
      <c r="N65" s="136"/>
      <c r="O65" s="137"/>
      <c r="P65" s="50"/>
      <c r="Q65" s="49"/>
      <c r="R65" s="49"/>
      <c r="T65" s="131"/>
      <c r="U65" s="48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  <c r="AZ65" s="134"/>
      <c r="BA65" s="46"/>
      <c r="BB65" s="62"/>
      <c r="BC65" s="61"/>
      <c r="BE65" s="2">
        <f t="shared" si="1"/>
        <v>0</v>
      </c>
      <c r="BF65" s="9">
        <f t="shared" si="2"/>
        <v>-100</v>
      </c>
    </row>
    <row r="66" spans="1:58" ht="9" customHeight="1">
      <c r="A66" s="140" t="s">
        <v>528</v>
      </c>
      <c r="B66" s="145" t="s">
        <v>527</v>
      </c>
      <c r="C66" s="146"/>
      <c r="D66" s="146"/>
      <c r="E66" s="146"/>
      <c r="F66" s="146"/>
      <c r="G66" s="146"/>
      <c r="H66" s="147"/>
      <c r="I66" s="140" t="s">
        <v>355</v>
      </c>
      <c r="J66" s="141">
        <v>297397</v>
      </c>
      <c r="K66" s="142">
        <f>L66-M66</f>
        <v>0</v>
      </c>
      <c r="L66" s="143">
        <f>[178]BOQ!L28</f>
        <v>0</v>
      </c>
      <c r="M66" s="144"/>
      <c r="N66" s="136">
        <f>SUBTOTAL(9,N68)</f>
        <v>67544806.640000001</v>
      </c>
      <c r="O66" s="137">
        <f>N66/$N$815</f>
        <v>7.4261948396313684E-2</v>
      </c>
      <c r="P66" s="50" t="s">
        <v>95</v>
      </c>
      <c r="Q66" s="49"/>
      <c r="R66" s="49"/>
      <c r="T66" s="131"/>
      <c r="U66" s="48">
        <f t="shared" ref="U66:AY66" si="11">SUMPRODUCT(($P68:$P69="p")*($N68)*(U68:U69))/$N66</f>
        <v>0</v>
      </c>
      <c r="V66" s="47">
        <f t="shared" si="11"/>
        <v>0</v>
      </c>
      <c r="W66" s="47">
        <f t="shared" si="11"/>
        <v>6.6666699999999999</v>
      </c>
      <c r="X66" s="47">
        <f t="shared" si="11"/>
        <v>6.6666699999999999</v>
      </c>
      <c r="Y66" s="47">
        <f t="shared" si="11"/>
        <v>6.6666699999999999</v>
      </c>
      <c r="Z66" s="47">
        <f t="shared" si="11"/>
        <v>6.6666699999999999</v>
      </c>
      <c r="AA66" s="47">
        <f t="shared" si="11"/>
        <v>6.6666699999999999</v>
      </c>
      <c r="AB66" s="47">
        <f t="shared" si="11"/>
        <v>6.6666699999999999</v>
      </c>
      <c r="AC66" s="47">
        <f t="shared" si="11"/>
        <v>6.6666699999999999</v>
      </c>
      <c r="AD66" s="47">
        <f t="shared" si="11"/>
        <v>6.6666699999999999</v>
      </c>
      <c r="AE66" s="47">
        <f t="shared" si="11"/>
        <v>5.6666699999999999</v>
      </c>
      <c r="AF66" s="47">
        <f t="shared" si="11"/>
        <v>5.6666699999999999</v>
      </c>
      <c r="AG66" s="47">
        <f t="shared" si="11"/>
        <v>5.6666699999999999</v>
      </c>
      <c r="AH66" s="47">
        <f t="shared" si="11"/>
        <v>5.6666699999999999</v>
      </c>
      <c r="AI66" s="47">
        <f t="shared" si="11"/>
        <v>5.6666699999999999</v>
      </c>
      <c r="AJ66" s="47">
        <f t="shared" si="11"/>
        <v>6.6666699999999999</v>
      </c>
      <c r="AK66" s="47">
        <f t="shared" si="11"/>
        <v>6.6666699999999999</v>
      </c>
      <c r="AL66" s="47">
        <f t="shared" si="11"/>
        <v>2.5</v>
      </c>
      <c r="AM66" s="47">
        <f t="shared" si="11"/>
        <v>2.5</v>
      </c>
      <c r="AN66" s="47">
        <f t="shared" si="11"/>
        <v>0</v>
      </c>
      <c r="AO66" s="47">
        <f t="shared" si="11"/>
        <v>0</v>
      </c>
      <c r="AP66" s="47">
        <f t="shared" si="11"/>
        <v>0</v>
      </c>
      <c r="AQ66" s="47">
        <f t="shared" si="11"/>
        <v>0</v>
      </c>
      <c r="AR66" s="47">
        <f t="shared" si="11"/>
        <v>0</v>
      </c>
      <c r="AS66" s="47">
        <f t="shared" si="11"/>
        <v>0</v>
      </c>
      <c r="AT66" s="47">
        <f t="shared" si="11"/>
        <v>0</v>
      </c>
      <c r="AU66" s="47">
        <f t="shared" si="11"/>
        <v>0</v>
      </c>
      <c r="AV66" s="47">
        <f t="shared" si="11"/>
        <v>0</v>
      </c>
      <c r="AW66" s="47">
        <f t="shared" si="11"/>
        <v>0</v>
      </c>
      <c r="AX66" s="47">
        <f t="shared" si="11"/>
        <v>0</v>
      </c>
      <c r="AY66" s="47">
        <f t="shared" si="11"/>
        <v>0</v>
      </c>
      <c r="AZ66" s="134"/>
      <c r="BA66" s="46"/>
      <c r="BB66" s="62"/>
      <c r="BC66" s="61"/>
      <c r="BE66" s="2">
        <f t="shared" si="1"/>
        <v>100.00004999999996</v>
      </c>
      <c r="BF66" s="9">
        <f t="shared" si="2"/>
        <v>4.9999999959027264E-5</v>
      </c>
    </row>
    <row r="67" spans="1:58" ht="9" customHeight="1">
      <c r="A67" s="140"/>
      <c r="B67" s="145"/>
      <c r="C67" s="146"/>
      <c r="D67" s="146"/>
      <c r="E67" s="146"/>
      <c r="F67" s="146"/>
      <c r="G67" s="146"/>
      <c r="H67" s="147"/>
      <c r="I67" s="140"/>
      <c r="J67" s="141"/>
      <c r="K67" s="142"/>
      <c r="L67" s="143"/>
      <c r="M67" s="144"/>
      <c r="N67" s="136"/>
      <c r="O67" s="137"/>
      <c r="P67" s="50" t="s">
        <v>94</v>
      </c>
      <c r="Q67" s="49"/>
      <c r="R67" s="49"/>
      <c r="T67" s="131"/>
      <c r="U67" s="48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134"/>
      <c r="BA67" s="46"/>
      <c r="BB67" s="62"/>
      <c r="BC67" s="61"/>
      <c r="BE67" s="2">
        <f t="shared" si="1"/>
        <v>0</v>
      </c>
      <c r="BF67" s="9">
        <f t="shared" si="2"/>
        <v>-100</v>
      </c>
    </row>
    <row r="68" spans="1:58" ht="9" hidden="1" customHeight="1">
      <c r="A68" s="140"/>
      <c r="B68" s="56"/>
      <c r="C68" s="55"/>
      <c r="D68" s="55"/>
      <c r="E68" s="138" t="s">
        <v>526</v>
      </c>
      <c r="F68" s="138"/>
      <c r="G68" s="138"/>
      <c r="H68" s="139"/>
      <c r="I68" s="140" t="s">
        <v>355</v>
      </c>
      <c r="J68" s="141">
        <f>[178]BOQ!J29</f>
        <v>297397</v>
      </c>
      <c r="K68" s="142">
        <f>L68-M68</f>
        <v>0</v>
      </c>
      <c r="L68" s="143">
        <f>[178]BOQ!L29</f>
        <v>227.12</v>
      </c>
      <c r="M68" s="144">
        <f>[178]BOQ!L29</f>
        <v>227.12</v>
      </c>
      <c r="N68" s="136">
        <f>J68*M68</f>
        <v>67544806.640000001</v>
      </c>
      <c r="O68" s="137">
        <f>N68/$N$815</f>
        <v>7.4261948396313684E-2</v>
      </c>
      <c r="P68" s="50" t="s">
        <v>20</v>
      </c>
      <c r="Q68" s="49"/>
      <c r="R68" s="49"/>
      <c r="T68" s="131"/>
      <c r="U68" s="48"/>
      <c r="V68" s="47"/>
      <c r="W68" s="47">
        <v>6.6666699999999999</v>
      </c>
      <c r="X68" s="47">
        <v>6.6666699999999999</v>
      </c>
      <c r="Y68" s="47">
        <v>6.6666699999999999</v>
      </c>
      <c r="Z68" s="47">
        <v>6.6666699999999999</v>
      </c>
      <c r="AA68" s="47">
        <v>6.6666699999999999</v>
      </c>
      <c r="AB68" s="47">
        <v>6.6666699999999999</v>
      </c>
      <c r="AC68" s="47">
        <v>6.6666699999999999</v>
      </c>
      <c r="AD68" s="47">
        <v>6.6666699999999999</v>
      </c>
      <c r="AE68" s="47">
        <v>5.6666699999999999</v>
      </c>
      <c r="AF68" s="47">
        <v>5.6666699999999999</v>
      </c>
      <c r="AG68" s="47">
        <v>5.6666699999999999</v>
      </c>
      <c r="AH68" s="47">
        <v>5.6666699999999999</v>
      </c>
      <c r="AI68" s="47">
        <v>5.6666699999999999</v>
      </c>
      <c r="AJ68" s="47">
        <v>6.6666699999999999</v>
      </c>
      <c r="AK68" s="47">
        <v>6.6666699999999999</v>
      </c>
      <c r="AL68" s="47">
        <v>2.5</v>
      </c>
      <c r="AM68" s="47">
        <v>2.5</v>
      </c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134"/>
      <c r="BA68" s="46"/>
      <c r="BB68" s="68"/>
      <c r="BC68" s="67"/>
      <c r="BE68" s="2">
        <f t="shared" si="1"/>
        <v>100.00004999999996</v>
      </c>
      <c r="BF68" s="9">
        <f t="shared" si="2"/>
        <v>4.9999999959027264E-5</v>
      </c>
    </row>
    <row r="69" spans="1:58" ht="9" hidden="1" customHeight="1">
      <c r="A69" s="140"/>
      <c r="B69" s="56"/>
      <c r="C69" s="55"/>
      <c r="D69" s="55"/>
      <c r="E69" s="138"/>
      <c r="F69" s="138"/>
      <c r="G69" s="138"/>
      <c r="H69" s="139"/>
      <c r="I69" s="140"/>
      <c r="J69" s="141"/>
      <c r="K69" s="142"/>
      <c r="L69" s="143"/>
      <c r="M69" s="144"/>
      <c r="N69" s="136"/>
      <c r="O69" s="137"/>
      <c r="P69" s="50" t="s">
        <v>19</v>
      </c>
      <c r="Q69" s="49"/>
      <c r="R69" s="49"/>
      <c r="T69" s="131"/>
      <c r="U69" s="48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  <c r="AZ69" s="134"/>
      <c r="BA69" s="46"/>
      <c r="BB69" s="68"/>
      <c r="BC69" s="67"/>
      <c r="BE69" s="2">
        <f t="shared" si="1"/>
        <v>0</v>
      </c>
      <c r="BF69" s="9">
        <f t="shared" si="2"/>
        <v>-100</v>
      </c>
    </row>
    <row r="70" spans="1:58" ht="9" customHeight="1">
      <c r="A70" s="140" t="s">
        <v>525</v>
      </c>
      <c r="B70" s="145" t="s">
        <v>524</v>
      </c>
      <c r="C70" s="146"/>
      <c r="D70" s="146"/>
      <c r="E70" s="146"/>
      <c r="F70" s="146"/>
      <c r="G70" s="146"/>
      <c r="H70" s="147"/>
      <c r="I70" s="140" t="s">
        <v>355</v>
      </c>
      <c r="J70" s="141">
        <v>17100</v>
      </c>
      <c r="K70" s="142">
        <f>L70-M70</f>
        <v>0</v>
      </c>
      <c r="L70" s="143">
        <f>[178]BOQ!L30</f>
        <v>0</v>
      </c>
      <c r="M70" s="144"/>
      <c r="N70" s="136">
        <f>SUBTOTAL(9,N72)</f>
        <v>730341</v>
      </c>
      <c r="O70" s="137">
        <f>N70/$N$815</f>
        <v>8.0297136599682376E-4</v>
      </c>
      <c r="P70" s="50" t="s">
        <v>95</v>
      </c>
      <c r="Q70" s="49"/>
      <c r="R70" s="49"/>
      <c r="T70" s="131"/>
      <c r="U70" s="48">
        <f t="shared" ref="U70:AY70" si="12">SUMPRODUCT(($P72:$P73="p")*($N72)*(U72:U73))/$N70</f>
        <v>0</v>
      </c>
      <c r="V70" s="47">
        <f t="shared" si="12"/>
        <v>0</v>
      </c>
      <c r="W70" s="47">
        <f t="shared" si="12"/>
        <v>0</v>
      </c>
      <c r="X70" s="47">
        <f t="shared" si="12"/>
        <v>0</v>
      </c>
      <c r="Y70" s="47">
        <f t="shared" si="12"/>
        <v>0</v>
      </c>
      <c r="Z70" s="47">
        <f t="shared" si="12"/>
        <v>0</v>
      </c>
      <c r="AA70" s="47">
        <f t="shared" si="12"/>
        <v>0</v>
      </c>
      <c r="AB70" s="47">
        <f t="shared" si="12"/>
        <v>0</v>
      </c>
      <c r="AC70" s="47">
        <f t="shared" si="12"/>
        <v>0</v>
      </c>
      <c r="AD70" s="47">
        <f t="shared" si="12"/>
        <v>0</v>
      </c>
      <c r="AE70" s="47">
        <f t="shared" si="12"/>
        <v>0</v>
      </c>
      <c r="AF70" s="47">
        <f t="shared" si="12"/>
        <v>0</v>
      </c>
      <c r="AG70" s="47">
        <f t="shared" si="12"/>
        <v>0</v>
      </c>
      <c r="AH70" s="47">
        <f t="shared" si="12"/>
        <v>0</v>
      </c>
      <c r="AI70" s="47">
        <f t="shared" si="12"/>
        <v>0</v>
      </c>
      <c r="AJ70" s="47">
        <f t="shared" si="12"/>
        <v>0</v>
      </c>
      <c r="AK70" s="47">
        <f t="shared" si="12"/>
        <v>0</v>
      </c>
      <c r="AL70" s="47">
        <f t="shared" si="12"/>
        <v>0</v>
      </c>
      <c r="AM70" s="47">
        <f t="shared" si="12"/>
        <v>20</v>
      </c>
      <c r="AN70" s="47">
        <f t="shared" si="12"/>
        <v>20</v>
      </c>
      <c r="AO70" s="47">
        <f t="shared" si="12"/>
        <v>20</v>
      </c>
      <c r="AP70" s="47">
        <f t="shared" si="12"/>
        <v>20</v>
      </c>
      <c r="AQ70" s="47">
        <f t="shared" si="12"/>
        <v>20</v>
      </c>
      <c r="AR70" s="47">
        <f t="shared" si="12"/>
        <v>0</v>
      </c>
      <c r="AS70" s="47">
        <f t="shared" si="12"/>
        <v>0</v>
      </c>
      <c r="AT70" s="47">
        <f t="shared" si="12"/>
        <v>0</v>
      </c>
      <c r="AU70" s="47">
        <f t="shared" si="12"/>
        <v>0</v>
      </c>
      <c r="AV70" s="47">
        <f t="shared" si="12"/>
        <v>0</v>
      </c>
      <c r="AW70" s="47">
        <f t="shared" si="12"/>
        <v>0</v>
      </c>
      <c r="AX70" s="47">
        <f t="shared" si="12"/>
        <v>0</v>
      </c>
      <c r="AY70" s="47">
        <f t="shared" si="12"/>
        <v>0</v>
      </c>
      <c r="AZ70" s="134"/>
      <c r="BA70" s="46"/>
      <c r="BB70" s="52"/>
      <c r="BC70" s="51"/>
      <c r="BE70" s="2">
        <f t="shared" si="1"/>
        <v>100</v>
      </c>
      <c r="BF70" s="9">
        <f t="shared" si="2"/>
        <v>0</v>
      </c>
    </row>
    <row r="71" spans="1:58" ht="9" customHeight="1">
      <c r="A71" s="140"/>
      <c r="B71" s="145"/>
      <c r="C71" s="146"/>
      <c r="D71" s="146"/>
      <c r="E71" s="146"/>
      <c r="F71" s="146"/>
      <c r="G71" s="146"/>
      <c r="H71" s="147"/>
      <c r="I71" s="140"/>
      <c r="J71" s="141"/>
      <c r="K71" s="142"/>
      <c r="L71" s="143"/>
      <c r="M71" s="144"/>
      <c r="N71" s="136"/>
      <c r="O71" s="137"/>
      <c r="P71" s="50" t="s">
        <v>94</v>
      </c>
      <c r="Q71" s="49"/>
      <c r="R71" s="49"/>
      <c r="T71" s="131"/>
      <c r="U71" s="48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134"/>
      <c r="BA71" s="46"/>
      <c r="BB71" s="52"/>
      <c r="BC71" s="51"/>
      <c r="BE71" s="2">
        <f t="shared" si="1"/>
        <v>0</v>
      </c>
      <c r="BF71" s="9">
        <f t="shared" si="2"/>
        <v>-100</v>
      </c>
    </row>
    <row r="72" spans="1:58" ht="9" hidden="1" customHeight="1">
      <c r="A72" s="57"/>
      <c r="B72" s="56"/>
      <c r="C72" s="55"/>
      <c r="D72" s="55"/>
      <c r="E72" s="138" t="s">
        <v>523</v>
      </c>
      <c r="F72" s="138"/>
      <c r="G72" s="138"/>
      <c r="H72" s="139"/>
      <c r="I72" s="140" t="s">
        <v>355</v>
      </c>
      <c r="J72" s="141">
        <f>[178]BOQ!J31</f>
        <v>17100</v>
      </c>
      <c r="K72" s="142">
        <f>L72-M72</f>
        <v>0</v>
      </c>
      <c r="L72" s="143">
        <f>[178]BOQ!L31</f>
        <v>42.71</v>
      </c>
      <c r="M72" s="144">
        <f>[178]BOQ!L31</f>
        <v>42.71</v>
      </c>
      <c r="N72" s="136">
        <f>J72*M72</f>
        <v>730341</v>
      </c>
      <c r="O72" s="137">
        <f>N72/$N$815</f>
        <v>8.0297136599682376E-4</v>
      </c>
      <c r="P72" s="50" t="s">
        <v>20</v>
      </c>
      <c r="Q72" s="49"/>
      <c r="R72" s="49"/>
      <c r="T72" s="131"/>
      <c r="U72" s="48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>
        <v>20</v>
      </c>
      <c r="AN72" s="47">
        <v>20</v>
      </c>
      <c r="AO72" s="47">
        <v>20</v>
      </c>
      <c r="AP72" s="47">
        <v>20</v>
      </c>
      <c r="AQ72" s="47">
        <v>20</v>
      </c>
      <c r="AR72" s="47"/>
      <c r="AS72" s="47"/>
      <c r="AT72" s="47"/>
      <c r="AU72" s="47"/>
      <c r="AV72" s="47"/>
      <c r="AW72" s="47"/>
      <c r="AX72" s="47"/>
      <c r="AY72" s="47"/>
      <c r="AZ72" s="134"/>
      <c r="BA72" s="46"/>
      <c r="BB72" s="52"/>
      <c r="BC72" s="51"/>
      <c r="BE72" s="2">
        <f t="shared" si="1"/>
        <v>100</v>
      </c>
      <c r="BF72" s="9">
        <f t="shared" si="2"/>
        <v>0</v>
      </c>
    </row>
    <row r="73" spans="1:58" ht="9" hidden="1" customHeight="1">
      <c r="A73" s="57"/>
      <c r="B73" s="56"/>
      <c r="C73" s="55"/>
      <c r="D73" s="55"/>
      <c r="E73" s="138"/>
      <c r="F73" s="138"/>
      <c r="G73" s="138"/>
      <c r="H73" s="139"/>
      <c r="I73" s="140"/>
      <c r="J73" s="141"/>
      <c r="K73" s="142"/>
      <c r="L73" s="143"/>
      <c r="M73" s="144"/>
      <c r="N73" s="136"/>
      <c r="O73" s="137"/>
      <c r="P73" s="50" t="s">
        <v>19</v>
      </c>
      <c r="Q73" s="49"/>
      <c r="R73" s="49"/>
      <c r="T73" s="131"/>
      <c r="U73" s="48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134"/>
      <c r="BA73" s="46"/>
      <c r="BB73" s="52"/>
      <c r="BC73" s="51"/>
      <c r="BE73" s="2">
        <f t="shared" si="1"/>
        <v>0</v>
      </c>
      <c r="BF73" s="9">
        <f t="shared" si="2"/>
        <v>-100</v>
      </c>
    </row>
    <row r="74" spans="1:58" ht="9" customHeight="1">
      <c r="A74" s="140" t="s">
        <v>522</v>
      </c>
      <c r="B74" s="145" t="s">
        <v>521</v>
      </c>
      <c r="C74" s="146"/>
      <c r="D74" s="146"/>
      <c r="E74" s="146"/>
      <c r="F74" s="146"/>
      <c r="G74" s="146"/>
      <c r="H74" s="147"/>
      <c r="I74" s="140" t="s">
        <v>355</v>
      </c>
      <c r="J74" s="141">
        <v>24000</v>
      </c>
      <c r="K74" s="142">
        <f>L74-M74</f>
        <v>0</v>
      </c>
      <c r="L74" s="143">
        <f>[178]BOQ!L32</f>
        <v>0</v>
      </c>
      <c r="M74" s="144"/>
      <c r="N74" s="136">
        <f>SUBTOTAL(9,N76)</f>
        <v>1025040</v>
      </c>
      <c r="O74" s="137">
        <f>N74/$N$815</f>
        <v>1.1269773557850157E-3</v>
      </c>
      <c r="P74" s="50" t="s">
        <v>95</v>
      </c>
      <c r="Q74" s="49"/>
      <c r="R74" s="49"/>
      <c r="T74" s="131"/>
      <c r="U74" s="48">
        <f t="shared" ref="U74:AY74" si="13">SUMPRODUCT(($P76:$P77="p")*($N76)*(U76:U77))/$N74</f>
        <v>0</v>
      </c>
      <c r="V74" s="47">
        <f t="shared" si="13"/>
        <v>0</v>
      </c>
      <c r="W74" s="47">
        <f t="shared" si="13"/>
        <v>0</v>
      </c>
      <c r="X74" s="47">
        <f t="shared" si="13"/>
        <v>0</v>
      </c>
      <c r="Y74" s="47">
        <f t="shared" si="13"/>
        <v>0</v>
      </c>
      <c r="Z74" s="47">
        <f t="shared" si="13"/>
        <v>0</v>
      </c>
      <c r="AA74" s="47">
        <f t="shared" si="13"/>
        <v>0</v>
      </c>
      <c r="AB74" s="47">
        <f t="shared" si="13"/>
        <v>0</v>
      </c>
      <c r="AC74" s="47">
        <f t="shared" si="13"/>
        <v>0</v>
      </c>
      <c r="AD74" s="47">
        <f t="shared" si="13"/>
        <v>0</v>
      </c>
      <c r="AE74" s="47">
        <f t="shared" si="13"/>
        <v>0</v>
      </c>
      <c r="AF74" s="47">
        <f t="shared" si="13"/>
        <v>0</v>
      </c>
      <c r="AG74" s="47">
        <f t="shared" si="13"/>
        <v>0</v>
      </c>
      <c r="AH74" s="47">
        <f t="shared" si="13"/>
        <v>0</v>
      </c>
      <c r="AI74" s="47">
        <f t="shared" si="13"/>
        <v>0</v>
      </c>
      <c r="AJ74" s="47">
        <f t="shared" si="13"/>
        <v>0</v>
      </c>
      <c r="AK74" s="47">
        <f t="shared" si="13"/>
        <v>0</v>
      </c>
      <c r="AL74" s="47">
        <f t="shared" si="13"/>
        <v>0</v>
      </c>
      <c r="AM74" s="47">
        <f t="shared" si="13"/>
        <v>0</v>
      </c>
      <c r="AN74" s="47">
        <f t="shared" si="13"/>
        <v>0</v>
      </c>
      <c r="AO74" s="47">
        <f t="shared" si="13"/>
        <v>0</v>
      </c>
      <c r="AP74" s="47">
        <f t="shared" si="13"/>
        <v>0</v>
      </c>
      <c r="AQ74" s="47">
        <f t="shared" si="13"/>
        <v>0</v>
      </c>
      <c r="AR74" s="47">
        <f t="shared" si="13"/>
        <v>20</v>
      </c>
      <c r="AS74" s="47">
        <f t="shared" si="13"/>
        <v>20</v>
      </c>
      <c r="AT74" s="47">
        <f t="shared" si="13"/>
        <v>20</v>
      </c>
      <c r="AU74" s="47">
        <f t="shared" si="13"/>
        <v>20</v>
      </c>
      <c r="AV74" s="47">
        <f t="shared" si="13"/>
        <v>20</v>
      </c>
      <c r="AW74" s="47">
        <f t="shared" si="13"/>
        <v>0</v>
      </c>
      <c r="AX74" s="47">
        <f t="shared" si="13"/>
        <v>0</v>
      </c>
      <c r="AY74" s="47">
        <f t="shared" si="13"/>
        <v>0</v>
      </c>
      <c r="AZ74" s="134"/>
      <c r="BA74" s="46"/>
      <c r="BB74" s="52"/>
      <c r="BC74" s="51"/>
      <c r="BE74" s="2">
        <f t="shared" si="1"/>
        <v>100</v>
      </c>
      <c r="BF74" s="9">
        <f t="shared" si="2"/>
        <v>0</v>
      </c>
    </row>
    <row r="75" spans="1:58" ht="9" customHeight="1">
      <c r="A75" s="140"/>
      <c r="B75" s="145"/>
      <c r="C75" s="146"/>
      <c r="D75" s="146"/>
      <c r="E75" s="146"/>
      <c r="F75" s="146"/>
      <c r="G75" s="146"/>
      <c r="H75" s="147"/>
      <c r="I75" s="140"/>
      <c r="J75" s="141"/>
      <c r="K75" s="142"/>
      <c r="L75" s="143"/>
      <c r="M75" s="144"/>
      <c r="N75" s="136"/>
      <c r="O75" s="137"/>
      <c r="P75" s="50" t="s">
        <v>94</v>
      </c>
      <c r="Q75" s="49"/>
      <c r="R75" s="49"/>
      <c r="T75" s="131"/>
      <c r="U75" s="48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134"/>
      <c r="BA75" s="46"/>
      <c r="BB75" s="52"/>
      <c r="BC75" s="51"/>
      <c r="BE75" s="2">
        <f t="shared" si="1"/>
        <v>0</v>
      </c>
      <c r="BF75" s="9">
        <f t="shared" si="2"/>
        <v>-100</v>
      </c>
    </row>
    <row r="76" spans="1:58" ht="9" hidden="1" customHeight="1">
      <c r="A76" s="57"/>
      <c r="B76" s="56"/>
      <c r="C76" s="55"/>
      <c r="D76" s="55"/>
      <c r="E76" s="138" t="s">
        <v>520</v>
      </c>
      <c r="F76" s="138"/>
      <c r="G76" s="138"/>
      <c r="H76" s="139"/>
      <c r="I76" s="140" t="s">
        <v>355</v>
      </c>
      <c r="J76" s="141">
        <f>[178]BOQ!J33</f>
        <v>24000</v>
      </c>
      <c r="K76" s="142">
        <f>L76-M76</f>
        <v>0</v>
      </c>
      <c r="L76" s="143">
        <f>[178]BOQ!L33</f>
        <v>42.71</v>
      </c>
      <c r="M76" s="144">
        <f>[178]BOQ!L33</f>
        <v>42.71</v>
      </c>
      <c r="N76" s="136">
        <f>J76*M76</f>
        <v>1025040</v>
      </c>
      <c r="O76" s="137">
        <f>N76/$N$815</f>
        <v>1.1269773557850157E-3</v>
      </c>
      <c r="P76" s="50" t="s">
        <v>20</v>
      </c>
      <c r="Q76" s="49"/>
      <c r="R76" s="49"/>
      <c r="T76" s="131"/>
      <c r="U76" s="48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>
        <v>20</v>
      </c>
      <c r="AS76" s="47">
        <v>20</v>
      </c>
      <c r="AT76" s="47">
        <v>20</v>
      </c>
      <c r="AU76" s="47">
        <v>20</v>
      </c>
      <c r="AV76" s="47">
        <v>20</v>
      </c>
      <c r="AW76" s="47"/>
      <c r="AX76" s="47"/>
      <c r="AY76" s="47"/>
      <c r="AZ76" s="134"/>
      <c r="BA76" s="46"/>
      <c r="BB76" s="52"/>
      <c r="BC76" s="51"/>
      <c r="BE76" s="2">
        <f t="shared" si="1"/>
        <v>100</v>
      </c>
      <c r="BF76" s="9">
        <f t="shared" si="2"/>
        <v>0</v>
      </c>
    </row>
    <row r="77" spans="1:58" ht="9" hidden="1" customHeight="1">
      <c r="A77" s="57"/>
      <c r="B77" s="56"/>
      <c r="C77" s="55"/>
      <c r="D77" s="55"/>
      <c r="E77" s="138"/>
      <c r="F77" s="138"/>
      <c r="G77" s="138"/>
      <c r="H77" s="139"/>
      <c r="I77" s="140"/>
      <c r="J77" s="141"/>
      <c r="K77" s="142"/>
      <c r="L77" s="143"/>
      <c r="M77" s="144"/>
      <c r="N77" s="136"/>
      <c r="O77" s="137"/>
      <c r="P77" s="50" t="s">
        <v>19</v>
      </c>
      <c r="Q77" s="49"/>
      <c r="R77" s="49"/>
      <c r="T77" s="131"/>
      <c r="U77" s="48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134"/>
      <c r="BA77" s="46"/>
      <c r="BB77" s="52"/>
      <c r="BC77" s="51"/>
      <c r="BE77" s="2">
        <f t="shared" si="1"/>
        <v>0</v>
      </c>
      <c r="BF77" s="9">
        <f t="shared" si="2"/>
        <v>-100</v>
      </c>
    </row>
    <row r="78" spans="1:58" ht="9" customHeight="1">
      <c r="A78" s="140" t="s">
        <v>519</v>
      </c>
      <c r="B78" s="145" t="s">
        <v>518</v>
      </c>
      <c r="C78" s="146"/>
      <c r="D78" s="146"/>
      <c r="E78" s="146"/>
      <c r="F78" s="146"/>
      <c r="G78" s="146"/>
      <c r="H78" s="147"/>
      <c r="I78" s="140" t="s">
        <v>355</v>
      </c>
      <c r="J78" s="141">
        <f>[178]BOQ!J34</f>
        <v>49687</v>
      </c>
      <c r="K78" s="142">
        <f>L78-M78</f>
        <v>0</v>
      </c>
      <c r="L78" s="143">
        <f>[178]BOQ!L34</f>
        <v>587.5</v>
      </c>
      <c r="M78" s="144">
        <f>[178]BOQ!L34</f>
        <v>587.5</v>
      </c>
      <c r="N78" s="136">
        <f>J78*M78</f>
        <v>29191112.5</v>
      </c>
      <c r="O78" s="137">
        <f>N78/$N$815</f>
        <v>3.2094086843121171E-2</v>
      </c>
      <c r="P78" s="50" t="s">
        <v>20</v>
      </c>
      <c r="Q78" s="49"/>
      <c r="R78" s="49"/>
      <c r="T78" s="131"/>
      <c r="U78" s="48"/>
      <c r="V78" s="47"/>
      <c r="W78" s="47">
        <v>6.6666699999999999</v>
      </c>
      <c r="X78" s="47">
        <v>6.6666699999999999</v>
      </c>
      <c r="Y78" s="47">
        <v>6.6666699999999999</v>
      </c>
      <c r="Z78" s="47">
        <v>6.6666699999999999</v>
      </c>
      <c r="AA78" s="47">
        <v>6.6666699999999999</v>
      </c>
      <c r="AB78" s="47">
        <v>6.6666699999999999</v>
      </c>
      <c r="AC78" s="47">
        <v>1.6666700000000001</v>
      </c>
      <c r="AD78" s="47">
        <v>1.6666700000000001</v>
      </c>
      <c r="AE78" s="47">
        <v>6.6666699999999999</v>
      </c>
      <c r="AF78" s="47">
        <v>6.6666699999999999</v>
      </c>
      <c r="AG78" s="47">
        <v>6.6666699999999999</v>
      </c>
      <c r="AH78" s="47">
        <v>6.6666699999999999</v>
      </c>
      <c r="AI78" s="47">
        <v>6.6666699999999999</v>
      </c>
      <c r="AJ78" s="47">
        <v>6.6666699999999999</v>
      </c>
      <c r="AK78" s="47">
        <v>6.6666699999999999</v>
      </c>
      <c r="AL78" s="47">
        <v>5</v>
      </c>
      <c r="AM78" s="47">
        <v>5</v>
      </c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134"/>
      <c r="BA78" s="46"/>
      <c r="BB78" s="52"/>
      <c r="BC78" s="51"/>
      <c r="BE78" s="2">
        <f t="shared" si="1"/>
        <v>100.00004999999997</v>
      </c>
      <c r="BF78" s="9">
        <f t="shared" si="2"/>
        <v>4.9999999973238118E-5</v>
      </c>
    </row>
    <row r="79" spans="1:58" ht="9" customHeight="1">
      <c r="A79" s="140"/>
      <c r="B79" s="145"/>
      <c r="C79" s="146"/>
      <c r="D79" s="146"/>
      <c r="E79" s="146"/>
      <c r="F79" s="146"/>
      <c r="G79" s="146"/>
      <c r="H79" s="147"/>
      <c r="I79" s="140"/>
      <c r="J79" s="141"/>
      <c r="K79" s="142"/>
      <c r="L79" s="143"/>
      <c r="M79" s="144"/>
      <c r="N79" s="136"/>
      <c r="O79" s="137"/>
      <c r="P79" s="50" t="s">
        <v>19</v>
      </c>
      <c r="Q79" s="49"/>
      <c r="R79" s="49"/>
      <c r="T79" s="131"/>
      <c r="U79" s="48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134"/>
      <c r="BA79" s="46"/>
      <c r="BB79" s="52"/>
      <c r="BC79" s="51"/>
      <c r="BE79" s="2">
        <f t="shared" si="1"/>
        <v>0</v>
      </c>
      <c r="BF79" s="9">
        <f t="shared" si="2"/>
        <v>-100</v>
      </c>
    </row>
    <row r="80" spans="1:58" ht="9" customHeight="1">
      <c r="A80" s="140" t="s">
        <v>517</v>
      </c>
      <c r="B80" s="145" t="s">
        <v>516</v>
      </c>
      <c r="C80" s="146"/>
      <c r="D80" s="146"/>
      <c r="E80" s="146"/>
      <c r="F80" s="146"/>
      <c r="G80" s="146"/>
      <c r="H80" s="147"/>
      <c r="I80" s="140" t="s">
        <v>355</v>
      </c>
      <c r="J80" s="141">
        <f>[178]BOQ!J35</f>
        <v>18514</v>
      </c>
      <c r="K80" s="142">
        <f>L80-M80</f>
        <v>0</v>
      </c>
      <c r="L80" s="143">
        <f>[178]BOQ!L35</f>
        <v>587.5</v>
      </c>
      <c r="M80" s="144">
        <f>[178]BOQ!L35</f>
        <v>587.5</v>
      </c>
      <c r="N80" s="136">
        <f>J80*M80</f>
        <v>10876975</v>
      </c>
      <c r="O80" s="137">
        <f>N80/$N$815</f>
        <v>1.195865968590467E-2</v>
      </c>
      <c r="P80" s="50" t="s">
        <v>20</v>
      </c>
      <c r="Q80" s="49"/>
      <c r="R80" s="49"/>
      <c r="T80" s="131"/>
      <c r="U80" s="48"/>
      <c r="V80" s="47"/>
      <c r="W80" s="47">
        <v>6.6666699999999999</v>
      </c>
      <c r="X80" s="47">
        <v>6.6666699999999999</v>
      </c>
      <c r="Y80" s="47">
        <v>6.6666699999999999</v>
      </c>
      <c r="Z80" s="47">
        <v>6.6666699999999999</v>
      </c>
      <c r="AA80" s="47">
        <v>6.6666699999999999</v>
      </c>
      <c r="AB80" s="47">
        <v>6.6666699999999999</v>
      </c>
      <c r="AC80" s="47">
        <v>6.6666699999999999</v>
      </c>
      <c r="AD80" s="47">
        <v>6.6666699999999999</v>
      </c>
      <c r="AE80" s="47">
        <v>6.6666699999999999</v>
      </c>
      <c r="AF80" s="47">
        <v>6.6666699999999999</v>
      </c>
      <c r="AG80" s="47">
        <v>6.6666699999999999</v>
      </c>
      <c r="AH80" s="47">
        <v>6.6666699999999999</v>
      </c>
      <c r="AI80" s="47">
        <v>6.6666699999999999</v>
      </c>
      <c r="AJ80" s="47">
        <v>6.6666699999999999</v>
      </c>
      <c r="AK80" s="47">
        <v>6.6666699999999999</v>
      </c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134"/>
      <c r="BA80" s="46"/>
      <c r="BB80" s="52"/>
      <c r="BC80" s="51"/>
      <c r="BE80" s="2">
        <f t="shared" si="1"/>
        <v>100.00004999999996</v>
      </c>
      <c r="BF80" s="9">
        <f t="shared" si="2"/>
        <v>4.9999999959027264E-5</v>
      </c>
    </row>
    <row r="81" spans="1:58" ht="9" customHeight="1">
      <c r="A81" s="140"/>
      <c r="B81" s="145"/>
      <c r="C81" s="146"/>
      <c r="D81" s="146"/>
      <c r="E81" s="146"/>
      <c r="F81" s="146"/>
      <c r="G81" s="146"/>
      <c r="H81" s="147"/>
      <c r="I81" s="140"/>
      <c r="J81" s="141"/>
      <c r="K81" s="142"/>
      <c r="L81" s="143"/>
      <c r="M81" s="144"/>
      <c r="N81" s="136"/>
      <c r="O81" s="137"/>
      <c r="P81" s="50" t="s">
        <v>19</v>
      </c>
      <c r="Q81" s="49"/>
      <c r="R81" s="49"/>
      <c r="T81" s="131"/>
      <c r="U81" s="48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134"/>
      <c r="BA81" s="46"/>
      <c r="BB81" s="52"/>
      <c r="BC81" s="51"/>
      <c r="BE81" s="2">
        <f t="shared" si="1"/>
        <v>0</v>
      </c>
      <c r="BF81" s="9">
        <f t="shared" si="2"/>
        <v>-100</v>
      </c>
    </row>
    <row r="82" spans="1:58" s="69" customFormat="1" ht="9" customHeight="1">
      <c r="A82" s="115">
        <v>3</v>
      </c>
      <c r="B82" s="119" t="s">
        <v>515</v>
      </c>
      <c r="C82" s="120"/>
      <c r="D82" s="120"/>
      <c r="E82" s="120"/>
      <c r="F82" s="120"/>
      <c r="G82" s="120"/>
      <c r="H82" s="121"/>
      <c r="I82" s="115"/>
      <c r="J82" s="123"/>
      <c r="K82" s="177">
        <f>L82-M82</f>
        <v>0</v>
      </c>
      <c r="L82" s="178">
        <f>[178]BOQ!L36</f>
        <v>0</v>
      </c>
      <c r="M82" s="125"/>
      <c r="N82" s="127">
        <f>SUBTOTAL(9,N84:N97)</f>
        <v>41029619.200000003</v>
      </c>
      <c r="O82" s="129">
        <f>N82/$N$815</f>
        <v>4.510989986232939E-2</v>
      </c>
      <c r="P82" s="50" t="s">
        <v>37</v>
      </c>
      <c r="Q82" s="49"/>
      <c r="R82" s="49"/>
      <c r="S82" s="70"/>
      <c r="T82" s="131"/>
      <c r="U82" s="48">
        <f t="shared" ref="U82:AY82" si="14">SUMPRODUCT(($P84:$P97="p")*($N84:$N97)*(U84:U97))/$N82</f>
        <v>0</v>
      </c>
      <c r="V82" s="47">
        <f t="shared" si="14"/>
        <v>0</v>
      </c>
      <c r="W82" s="47">
        <f t="shared" si="14"/>
        <v>0</v>
      </c>
      <c r="X82" s="47">
        <f t="shared" si="14"/>
        <v>0</v>
      </c>
      <c r="Y82" s="47">
        <f t="shared" si="14"/>
        <v>0</v>
      </c>
      <c r="Z82" s="47">
        <f t="shared" si="14"/>
        <v>0</v>
      </c>
      <c r="AA82" s="47">
        <f t="shared" si="14"/>
        <v>0</v>
      </c>
      <c r="AB82" s="47">
        <f t="shared" si="14"/>
        <v>0</v>
      </c>
      <c r="AC82" s="47">
        <f t="shared" si="14"/>
        <v>0</v>
      </c>
      <c r="AD82" s="47">
        <f t="shared" si="14"/>
        <v>2.2104703911071151</v>
      </c>
      <c r="AE82" s="47">
        <f t="shared" si="14"/>
        <v>1.5473292737749804</v>
      </c>
      <c r="AF82" s="47">
        <f t="shared" si="14"/>
        <v>3.6592668274142786</v>
      </c>
      <c r="AG82" s="47">
        <f t="shared" si="14"/>
        <v>3.6592668274142786</v>
      </c>
      <c r="AH82" s="47">
        <f t="shared" si="14"/>
        <v>7.2249213290285663</v>
      </c>
      <c r="AI82" s="47">
        <f t="shared" si="14"/>
        <v>7.2249213290285663</v>
      </c>
      <c r="AJ82" s="47">
        <f t="shared" si="14"/>
        <v>10</v>
      </c>
      <c r="AK82" s="47">
        <f t="shared" si="14"/>
        <v>10</v>
      </c>
      <c r="AL82" s="47">
        <f t="shared" si="14"/>
        <v>10</v>
      </c>
      <c r="AM82" s="47">
        <f t="shared" si="14"/>
        <v>10</v>
      </c>
      <c r="AN82" s="47">
        <f t="shared" si="14"/>
        <v>11.105235195553554</v>
      </c>
      <c r="AO82" s="47">
        <f t="shared" si="14"/>
        <v>7.7895296088928845</v>
      </c>
      <c r="AP82" s="47">
        <f t="shared" si="14"/>
        <v>7.7895296088928845</v>
      </c>
      <c r="AQ82" s="47">
        <f t="shared" si="14"/>
        <v>7.7895296088928845</v>
      </c>
      <c r="AR82" s="47">
        <f t="shared" si="14"/>
        <v>0</v>
      </c>
      <c r="AS82" s="47">
        <f t="shared" si="14"/>
        <v>0</v>
      </c>
      <c r="AT82" s="47">
        <f t="shared" si="14"/>
        <v>0</v>
      </c>
      <c r="AU82" s="47">
        <f t="shared" si="14"/>
        <v>0</v>
      </c>
      <c r="AV82" s="47">
        <f t="shared" si="14"/>
        <v>0</v>
      </c>
      <c r="AW82" s="47">
        <f t="shared" si="14"/>
        <v>0</v>
      </c>
      <c r="AX82" s="47">
        <f t="shared" si="14"/>
        <v>0</v>
      </c>
      <c r="AY82" s="47">
        <f t="shared" si="14"/>
        <v>0</v>
      </c>
      <c r="AZ82" s="134"/>
      <c r="BA82" s="46"/>
      <c r="BB82" s="52"/>
      <c r="BC82" s="51"/>
      <c r="BE82" s="2">
        <f t="shared" si="1"/>
        <v>99.999999999999972</v>
      </c>
      <c r="BF82" s="9">
        <f t="shared" si="2"/>
        <v>0</v>
      </c>
    </row>
    <row r="83" spans="1:58" s="69" customFormat="1" ht="9" customHeight="1">
      <c r="A83" s="115"/>
      <c r="B83" s="119"/>
      <c r="C83" s="120"/>
      <c r="D83" s="120"/>
      <c r="E83" s="120"/>
      <c r="F83" s="120"/>
      <c r="G83" s="120"/>
      <c r="H83" s="121"/>
      <c r="I83" s="115"/>
      <c r="J83" s="123"/>
      <c r="K83" s="177"/>
      <c r="L83" s="178"/>
      <c r="M83" s="125"/>
      <c r="N83" s="127"/>
      <c r="O83" s="129"/>
      <c r="P83" s="50" t="s">
        <v>36</v>
      </c>
      <c r="Q83" s="49"/>
      <c r="R83" s="49"/>
      <c r="S83" s="70"/>
      <c r="T83" s="131"/>
      <c r="U83" s="48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134"/>
      <c r="BA83" s="46"/>
      <c r="BB83" s="52"/>
      <c r="BC83" s="51"/>
      <c r="BE83" s="2">
        <f t="shared" si="1"/>
        <v>0</v>
      </c>
      <c r="BF83" s="9">
        <f t="shared" si="2"/>
        <v>-100</v>
      </c>
    </row>
    <row r="84" spans="1:58" s="69" customFormat="1" ht="9" customHeight="1">
      <c r="A84" s="140">
        <v>3.1</v>
      </c>
      <c r="B84" s="145" t="s">
        <v>514</v>
      </c>
      <c r="C84" s="146"/>
      <c r="D84" s="146"/>
      <c r="E84" s="146"/>
      <c r="F84" s="146"/>
      <c r="G84" s="146"/>
      <c r="H84" s="147"/>
      <c r="I84" s="140"/>
      <c r="J84" s="141"/>
      <c r="K84" s="142">
        <f>L84-M84</f>
        <v>0</v>
      </c>
      <c r="L84" s="143">
        <f>[178]BOQ!L37</f>
        <v>0</v>
      </c>
      <c r="M84" s="144"/>
      <c r="N84" s="136"/>
      <c r="O84" s="137">
        <f>N84/$N$815</f>
        <v>0</v>
      </c>
      <c r="P84" s="50"/>
      <c r="Q84" s="49"/>
      <c r="R84" s="49"/>
      <c r="S84" s="70"/>
      <c r="T84" s="131"/>
      <c r="U84" s="48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134"/>
      <c r="BA84" s="46"/>
      <c r="BB84" s="52"/>
      <c r="BC84" s="51"/>
      <c r="BE84" s="2">
        <f t="shared" ref="BE84:BE147" si="15">SUM(U84:AY84)</f>
        <v>0</v>
      </c>
      <c r="BF84" s="9">
        <f t="shared" ref="BF84:BF147" si="16">BE84-100</f>
        <v>-100</v>
      </c>
    </row>
    <row r="85" spans="1:58" s="69" customFormat="1" ht="9" customHeight="1">
      <c r="A85" s="140"/>
      <c r="B85" s="145"/>
      <c r="C85" s="146"/>
      <c r="D85" s="146"/>
      <c r="E85" s="146"/>
      <c r="F85" s="146"/>
      <c r="G85" s="146"/>
      <c r="H85" s="147"/>
      <c r="I85" s="140"/>
      <c r="J85" s="141"/>
      <c r="K85" s="142"/>
      <c r="L85" s="143"/>
      <c r="M85" s="144"/>
      <c r="N85" s="136"/>
      <c r="O85" s="137"/>
      <c r="P85" s="50"/>
      <c r="Q85" s="49"/>
      <c r="R85" s="49"/>
      <c r="S85" s="70"/>
      <c r="T85" s="131"/>
      <c r="U85" s="48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134"/>
      <c r="BA85" s="46"/>
      <c r="BB85" s="52"/>
      <c r="BC85" s="51"/>
      <c r="BE85" s="2">
        <f t="shared" si="15"/>
        <v>0</v>
      </c>
      <c r="BF85" s="9">
        <f t="shared" si="16"/>
        <v>-100</v>
      </c>
    </row>
    <row r="86" spans="1:58" s="69" customFormat="1" ht="9" customHeight="1">
      <c r="A86" s="140" t="s">
        <v>513</v>
      </c>
      <c r="B86" s="145" t="s">
        <v>511</v>
      </c>
      <c r="C86" s="146"/>
      <c r="D86" s="146"/>
      <c r="E86" s="146"/>
      <c r="F86" s="146"/>
      <c r="G86" s="146"/>
      <c r="H86" s="147"/>
      <c r="I86" s="140" t="s">
        <v>355</v>
      </c>
      <c r="J86" s="141">
        <v>33536</v>
      </c>
      <c r="K86" s="142">
        <f>L86-M86</f>
        <v>0</v>
      </c>
      <c r="L86" s="143">
        <f>[178]BOQ!L38</f>
        <v>0</v>
      </c>
      <c r="M86" s="144"/>
      <c r="N86" s="136">
        <f>SUBTOTAL(9,N88)</f>
        <v>9069475.8399999999</v>
      </c>
      <c r="O86" s="137">
        <f>N86/$N$815</f>
        <v>9.9714097991486037E-3</v>
      </c>
      <c r="P86" s="50" t="s">
        <v>95</v>
      </c>
      <c r="Q86" s="49"/>
      <c r="R86" s="49"/>
      <c r="S86" s="70"/>
      <c r="T86" s="131"/>
      <c r="U86" s="48">
        <f t="shared" ref="U86:AY86" si="17">SUMPRODUCT(($P88:$P89="p")*($N88)*(U88:U89))/$N86</f>
        <v>0</v>
      </c>
      <c r="V86" s="47">
        <f t="shared" si="17"/>
        <v>0</v>
      </c>
      <c r="W86" s="47">
        <f t="shared" si="17"/>
        <v>0</v>
      </c>
      <c r="X86" s="47">
        <f t="shared" si="17"/>
        <v>0</v>
      </c>
      <c r="Y86" s="47">
        <f t="shared" si="17"/>
        <v>0</v>
      </c>
      <c r="Z86" s="47">
        <f t="shared" si="17"/>
        <v>0</v>
      </c>
      <c r="AA86" s="47">
        <f t="shared" si="17"/>
        <v>0</v>
      </c>
      <c r="AB86" s="47">
        <f t="shared" si="17"/>
        <v>0</v>
      </c>
      <c r="AC86" s="47">
        <f t="shared" si="17"/>
        <v>0</v>
      </c>
      <c r="AD86" s="47">
        <f t="shared" si="17"/>
        <v>10</v>
      </c>
      <c r="AE86" s="47">
        <f t="shared" si="17"/>
        <v>7</v>
      </c>
      <c r="AF86" s="47">
        <f t="shared" si="17"/>
        <v>7</v>
      </c>
      <c r="AG86" s="47">
        <f t="shared" si="17"/>
        <v>7</v>
      </c>
      <c r="AH86" s="47">
        <f t="shared" si="17"/>
        <v>7</v>
      </c>
      <c r="AI86" s="47">
        <f t="shared" si="17"/>
        <v>7</v>
      </c>
      <c r="AJ86" s="47">
        <f t="shared" si="17"/>
        <v>10</v>
      </c>
      <c r="AK86" s="47">
        <f t="shared" si="17"/>
        <v>10</v>
      </c>
      <c r="AL86" s="47">
        <f t="shared" si="17"/>
        <v>10</v>
      </c>
      <c r="AM86" s="47">
        <f t="shared" si="17"/>
        <v>10</v>
      </c>
      <c r="AN86" s="47">
        <f t="shared" si="17"/>
        <v>15</v>
      </c>
      <c r="AO86" s="47">
        <f t="shared" si="17"/>
        <v>0</v>
      </c>
      <c r="AP86" s="47">
        <f t="shared" si="17"/>
        <v>0</v>
      </c>
      <c r="AQ86" s="47">
        <f t="shared" si="17"/>
        <v>0</v>
      </c>
      <c r="AR86" s="47">
        <f t="shared" si="17"/>
        <v>0</v>
      </c>
      <c r="AS86" s="47">
        <f t="shared" si="17"/>
        <v>0</v>
      </c>
      <c r="AT86" s="47">
        <f t="shared" si="17"/>
        <v>0</v>
      </c>
      <c r="AU86" s="47">
        <f t="shared" si="17"/>
        <v>0</v>
      </c>
      <c r="AV86" s="47">
        <f t="shared" si="17"/>
        <v>0</v>
      </c>
      <c r="AW86" s="47">
        <f t="shared" si="17"/>
        <v>0</v>
      </c>
      <c r="AX86" s="47">
        <f t="shared" si="17"/>
        <v>0</v>
      </c>
      <c r="AY86" s="47">
        <f t="shared" si="17"/>
        <v>0</v>
      </c>
      <c r="AZ86" s="134"/>
      <c r="BA86" s="46"/>
      <c r="BB86" s="52"/>
      <c r="BC86" s="51"/>
      <c r="BE86" s="2">
        <f t="shared" si="15"/>
        <v>100</v>
      </c>
      <c r="BF86" s="9">
        <f t="shared" si="16"/>
        <v>0</v>
      </c>
    </row>
    <row r="87" spans="1:58" s="69" customFormat="1" ht="9" customHeight="1">
      <c r="A87" s="140"/>
      <c r="B87" s="145"/>
      <c r="C87" s="146"/>
      <c r="D87" s="146"/>
      <c r="E87" s="146"/>
      <c r="F87" s="146"/>
      <c r="G87" s="146"/>
      <c r="H87" s="147"/>
      <c r="I87" s="140"/>
      <c r="J87" s="141"/>
      <c r="K87" s="142"/>
      <c r="L87" s="143"/>
      <c r="M87" s="144"/>
      <c r="N87" s="136"/>
      <c r="O87" s="137"/>
      <c r="P87" s="50" t="s">
        <v>94</v>
      </c>
      <c r="Q87" s="49"/>
      <c r="R87" s="49"/>
      <c r="S87" s="70"/>
      <c r="T87" s="131"/>
      <c r="U87" s="48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134"/>
      <c r="BA87" s="46"/>
      <c r="BB87" s="52"/>
      <c r="BC87" s="51"/>
      <c r="BE87" s="2">
        <f t="shared" si="15"/>
        <v>0</v>
      </c>
      <c r="BF87" s="9">
        <f t="shared" si="16"/>
        <v>-100</v>
      </c>
    </row>
    <row r="88" spans="1:58" s="69" customFormat="1" ht="9" hidden="1" customHeight="1">
      <c r="A88" s="140" t="s">
        <v>512</v>
      </c>
      <c r="B88" s="179" t="s">
        <v>511</v>
      </c>
      <c r="C88" s="138"/>
      <c r="D88" s="138"/>
      <c r="E88" s="138"/>
      <c r="F88" s="138"/>
      <c r="G88" s="138"/>
      <c r="H88" s="139"/>
      <c r="I88" s="140" t="s">
        <v>355</v>
      </c>
      <c r="J88" s="141">
        <f>[178]BOQ!J39</f>
        <v>33536</v>
      </c>
      <c r="K88" s="142">
        <f>L88-M88</f>
        <v>0</v>
      </c>
      <c r="L88" s="143">
        <f>[178]BOQ!L39</f>
        <v>270.44</v>
      </c>
      <c r="M88" s="144">
        <f>[178]BOQ!L39</f>
        <v>270.44</v>
      </c>
      <c r="N88" s="136">
        <f>J88*M88</f>
        <v>9069475.8399999999</v>
      </c>
      <c r="O88" s="137">
        <f>N88/$N$815</f>
        <v>9.9714097991486037E-3</v>
      </c>
      <c r="P88" s="50" t="s">
        <v>20</v>
      </c>
      <c r="Q88" s="49"/>
      <c r="R88" s="49"/>
      <c r="S88" s="70"/>
      <c r="T88" s="131"/>
      <c r="U88" s="48"/>
      <c r="V88" s="47"/>
      <c r="W88" s="47"/>
      <c r="X88" s="47"/>
      <c r="Y88" s="47"/>
      <c r="Z88" s="47"/>
      <c r="AA88" s="47"/>
      <c r="AB88" s="47"/>
      <c r="AC88" s="47"/>
      <c r="AD88" s="47">
        <v>10</v>
      </c>
      <c r="AE88" s="47">
        <v>7</v>
      </c>
      <c r="AF88" s="47">
        <v>7</v>
      </c>
      <c r="AG88" s="47">
        <v>7</v>
      </c>
      <c r="AH88" s="47">
        <v>7</v>
      </c>
      <c r="AI88" s="47">
        <v>7</v>
      </c>
      <c r="AJ88" s="47">
        <v>10</v>
      </c>
      <c r="AK88" s="47">
        <v>10</v>
      </c>
      <c r="AL88" s="47">
        <v>10</v>
      </c>
      <c r="AM88" s="47">
        <v>10</v>
      </c>
      <c r="AN88" s="47">
        <v>15</v>
      </c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134"/>
      <c r="BA88" s="46"/>
      <c r="BB88" s="52"/>
      <c r="BC88" s="51"/>
      <c r="BE88" s="2">
        <f t="shared" si="15"/>
        <v>100</v>
      </c>
      <c r="BF88" s="9">
        <f t="shared" si="16"/>
        <v>0</v>
      </c>
    </row>
    <row r="89" spans="1:58" s="69" customFormat="1" ht="9" hidden="1" customHeight="1">
      <c r="A89" s="140"/>
      <c r="B89" s="179"/>
      <c r="C89" s="138"/>
      <c r="D89" s="138"/>
      <c r="E89" s="138"/>
      <c r="F89" s="138"/>
      <c r="G89" s="138"/>
      <c r="H89" s="139"/>
      <c r="I89" s="140"/>
      <c r="J89" s="141"/>
      <c r="K89" s="142"/>
      <c r="L89" s="143"/>
      <c r="M89" s="144"/>
      <c r="N89" s="136"/>
      <c r="O89" s="137"/>
      <c r="P89" s="50" t="s">
        <v>19</v>
      </c>
      <c r="Q89" s="49"/>
      <c r="R89" s="49"/>
      <c r="S89" s="70"/>
      <c r="T89" s="131"/>
      <c r="U89" s="48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134"/>
      <c r="BA89" s="46"/>
      <c r="BB89" s="52"/>
      <c r="BC89" s="51"/>
      <c r="BE89" s="2">
        <f t="shared" si="15"/>
        <v>0</v>
      </c>
      <c r="BF89" s="9">
        <f t="shared" si="16"/>
        <v>-100</v>
      </c>
    </row>
    <row r="90" spans="1:58" s="69" customFormat="1" ht="9" customHeight="1">
      <c r="A90" s="140">
        <v>3.2</v>
      </c>
      <c r="B90" s="145" t="s">
        <v>510</v>
      </c>
      <c r="C90" s="146"/>
      <c r="D90" s="146"/>
      <c r="E90" s="146"/>
      <c r="F90" s="146"/>
      <c r="G90" s="146"/>
      <c r="H90" s="147"/>
      <c r="I90" s="140"/>
      <c r="J90" s="141"/>
      <c r="K90" s="142">
        <f>L90-M90</f>
        <v>0</v>
      </c>
      <c r="L90" s="143">
        <f>[178]BOQ!L40</f>
        <v>0</v>
      </c>
      <c r="M90" s="144"/>
      <c r="N90" s="136">
        <f>J90*M90</f>
        <v>0</v>
      </c>
      <c r="O90" s="137">
        <f>N90/$N$815</f>
        <v>0</v>
      </c>
      <c r="P90" s="50"/>
      <c r="Q90" s="49"/>
      <c r="R90" s="49"/>
      <c r="S90" s="70"/>
      <c r="T90" s="131"/>
      <c r="U90" s="48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134"/>
      <c r="BA90" s="46"/>
      <c r="BB90" s="52"/>
      <c r="BC90" s="51"/>
      <c r="BE90" s="2">
        <f t="shared" si="15"/>
        <v>0</v>
      </c>
      <c r="BF90" s="9">
        <f t="shared" si="16"/>
        <v>-100</v>
      </c>
    </row>
    <row r="91" spans="1:58" s="69" customFormat="1" ht="9" customHeight="1">
      <c r="A91" s="140"/>
      <c r="B91" s="145"/>
      <c r="C91" s="146"/>
      <c r="D91" s="146"/>
      <c r="E91" s="146"/>
      <c r="F91" s="146"/>
      <c r="G91" s="146"/>
      <c r="H91" s="147"/>
      <c r="I91" s="140"/>
      <c r="J91" s="141"/>
      <c r="K91" s="142"/>
      <c r="L91" s="143"/>
      <c r="M91" s="144"/>
      <c r="N91" s="136"/>
      <c r="O91" s="137"/>
      <c r="P91" s="50"/>
      <c r="Q91" s="49"/>
      <c r="R91" s="49"/>
      <c r="S91" s="70"/>
      <c r="T91" s="131"/>
      <c r="U91" s="48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134"/>
      <c r="BA91" s="46"/>
      <c r="BB91" s="52"/>
      <c r="BC91" s="51"/>
      <c r="BE91" s="2">
        <f t="shared" si="15"/>
        <v>0</v>
      </c>
      <c r="BF91" s="9">
        <f t="shared" si="16"/>
        <v>-100</v>
      </c>
    </row>
    <row r="92" spans="1:58" s="69" customFormat="1" ht="9" customHeight="1">
      <c r="A92" s="140" t="s">
        <v>509</v>
      </c>
      <c r="B92" s="145" t="s">
        <v>508</v>
      </c>
      <c r="C92" s="146"/>
      <c r="D92" s="146"/>
      <c r="E92" s="146"/>
      <c r="F92" s="146"/>
      <c r="G92" s="146"/>
      <c r="H92" s="147"/>
      <c r="I92" s="140" t="s">
        <v>355</v>
      </c>
      <c r="J92" s="141">
        <f>[178]BOQ!J41</f>
        <v>33536</v>
      </c>
      <c r="K92" s="142">
        <f>L92-M92</f>
        <v>0</v>
      </c>
      <c r="L92" s="143">
        <f>[178]BOQ!L41</f>
        <v>516.77</v>
      </c>
      <c r="M92" s="144">
        <f>[178]BOQ!L41</f>
        <v>516.77</v>
      </c>
      <c r="N92" s="136">
        <f>J92*M92</f>
        <v>17330398.719999999</v>
      </c>
      <c r="O92" s="137">
        <f>N92/$N$815</f>
        <v>1.905385831203233E-2</v>
      </c>
      <c r="P92" s="50" t="s">
        <v>20</v>
      </c>
      <c r="Q92" s="49"/>
      <c r="R92" s="49"/>
      <c r="S92" s="70"/>
      <c r="T92" s="131"/>
      <c r="U92" s="48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>
        <v>5</v>
      </c>
      <c r="AG92" s="47">
        <v>5</v>
      </c>
      <c r="AH92" s="47">
        <v>5</v>
      </c>
      <c r="AI92" s="47">
        <v>5</v>
      </c>
      <c r="AJ92" s="47">
        <v>10</v>
      </c>
      <c r="AK92" s="47">
        <v>10</v>
      </c>
      <c r="AL92" s="47">
        <v>10</v>
      </c>
      <c r="AM92" s="47">
        <v>10</v>
      </c>
      <c r="AN92" s="47">
        <v>10</v>
      </c>
      <c r="AO92" s="47">
        <v>10</v>
      </c>
      <c r="AP92" s="47">
        <v>10</v>
      </c>
      <c r="AQ92" s="47">
        <v>10</v>
      </c>
      <c r="AR92" s="47"/>
      <c r="AS92" s="47"/>
      <c r="AT92" s="47"/>
      <c r="AU92" s="47"/>
      <c r="AV92" s="47"/>
      <c r="AW92" s="47"/>
      <c r="AX92" s="47"/>
      <c r="AY92" s="47"/>
      <c r="AZ92" s="134"/>
      <c r="BA92" s="46"/>
      <c r="BB92" s="52"/>
      <c r="BC92" s="51"/>
      <c r="BE92" s="2">
        <f t="shared" si="15"/>
        <v>100</v>
      </c>
      <c r="BF92" s="9">
        <f t="shared" si="16"/>
        <v>0</v>
      </c>
    </row>
    <row r="93" spans="1:58" s="69" customFormat="1" ht="9" customHeight="1">
      <c r="A93" s="140"/>
      <c r="B93" s="145"/>
      <c r="C93" s="146"/>
      <c r="D93" s="146"/>
      <c r="E93" s="146"/>
      <c r="F93" s="146"/>
      <c r="G93" s="146"/>
      <c r="H93" s="147"/>
      <c r="I93" s="140"/>
      <c r="J93" s="141"/>
      <c r="K93" s="142"/>
      <c r="L93" s="143"/>
      <c r="M93" s="144"/>
      <c r="N93" s="136"/>
      <c r="O93" s="137"/>
      <c r="P93" s="50" t="s">
        <v>19</v>
      </c>
      <c r="Q93" s="49"/>
      <c r="R93" s="49"/>
      <c r="S93" s="70"/>
      <c r="T93" s="131"/>
      <c r="U93" s="48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134"/>
      <c r="BA93" s="46"/>
      <c r="BB93" s="52"/>
      <c r="BC93" s="51"/>
      <c r="BE93" s="2">
        <f t="shared" si="15"/>
        <v>0</v>
      </c>
      <c r="BF93" s="9">
        <f t="shared" si="16"/>
        <v>-100</v>
      </c>
    </row>
    <row r="94" spans="1:58" s="69" customFormat="1" ht="9" customHeight="1">
      <c r="A94" s="140">
        <v>3.4</v>
      </c>
      <c r="B94" s="145" t="s">
        <v>506</v>
      </c>
      <c r="C94" s="146"/>
      <c r="D94" s="146"/>
      <c r="E94" s="146"/>
      <c r="F94" s="146"/>
      <c r="G94" s="146"/>
      <c r="H94" s="147"/>
      <c r="I94" s="140"/>
      <c r="J94" s="141"/>
      <c r="K94" s="142">
        <f>L94-M94</f>
        <v>0</v>
      </c>
      <c r="L94" s="143">
        <f>[178]BOQ!L42</f>
        <v>0</v>
      </c>
      <c r="M94" s="144"/>
      <c r="N94" s="136">
        <f>J94*M94</f>
        <v>0</v>
      </c>
      <c r="O94" s="137">
        <f>N94/$N$815</f>
        <v>0</v>
      </c>
      <c r="P94" s="50"/>
      <c r="Q94" s="49"/>
      <c r="R94" s="49"/>
      <c r="S94" s="70"/>
      <c r="T94" s="131"/>
      <c r="U94" s="48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134"/>
      <c r="BA94" s="46"/>
      <c r="BB94" s="52"/>
      <c r="BC94" s="51"/>
      <c r="BE94" s="2">
        <f t="shared" si="15"/>
        <v>0</v>
      </c>
      <c r="BF94" s="9">
        <f t="shared" si="16"/>
        <v>-100</v>
      </c>
    </row>
    <row r="95" spans="1:58" s="69" customFormat="1" ht="9" customHeight="1">
      <c r="A95" s="140"/>
      <c r="B95" s="145"/>
      <c r="C95" s="146"/>
      <c r="D95" s="146"/>
      <c r="E95" s="146"/>
      <c r="F95" s="146"/>
      <c r="G95" s="146"/>
      <c r="H95" s="147"/>
      <c r="I95" s="140"/>
      <c r="J95" s="141"/>
      <c r="K95" s="142"/>
      <c r="L95" s="143"/>
      <c r="M95" s="144"/>
      <c r="N95" s="136"/>
      <c r="O95" s="137"/>
      <c r="P95" s="50"/>
      <c r="Q95" s="49"/>
      <c r="R95" s="49"/>
      <c r="S95" s="70"/>
      <c r="T95" s="131"/>
      <c r="U95" s="48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134"/>
      <c r="BA95" s="46"/>
      <c r="BB95" s="52"/>
      <c r="BC95" s="51"/>
      <c r="BE95" s="2">
        <f t="shared" si="15"/>
        <v>0</v>
      </c>
      <c r="BF95" s="9">
        <f t="shared" si="16"/>
        <v>-100</v>
      </c>
    </row>
    <row r="96" spans="1:58" s="69" customFormat="1" ht="9" customHeight="1">
      <c r="A96" s="140" t="s">
        <v>507</v>
      </c>
      <c r="B96" s="145" t="s">
        <v>506</v>
      </c>
      <c r="C96" s="146"/>
      <c r="D96" s="146"/>
      <c r="E96" s="146"/>
      <c r="F96" s="146"/>
      <c r="G96" s="146"/>
      <c r="H96" s="147"/>
      <c r="I96" s="140" t="s">
        <v>355</v>
      </c>
      <c r="J96" s="141">
        <f>[178]BOQ!J43</f>
        <v>16768</v>
      </c>
      <c r="K96" s="142">
        <f>L96-M96</f>
        <v>0</v>
      </c>
      <c r="L96" s="143">
        <f>[178]BOQ!L43</f>
        <v>872.48</v>
      </c>
      <c r="M96" s="144">
        <f>[178]BOQ!L43</f>
        <v>872.48</v>
      </c>
      <c r="N96" s="136">
        <f>J96*M96</f>
        <v>14629744.640000001</v>
      </c>
      <c r="O96" s="137">
        <f>N96/$N$815</f>
        <v>1.6084631751148451E-2</v>
      </c>
      <c r="P96" s="50" t="s">
        <v>20</v>
      </c>
      <c r="Q96" s="49"/>
      <c r="R96" s="49"/>
      <c r="S96" s="70"/>
      <c r="T96" s="131"/>
      <c r="U96" s="48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>
        <v>10</v>
      </c>
      <c r="AI96" s="47">
        <v>10</v>
      </c>
      <c r="AJ96" s="47">
        <v>10</v>
      </c>
      <c r="AK96" s="47">
        <v>10</v>
      </c>
      <c r="AL96" s="47">
        <v>10</v>
      </c>
      <c r="AM96" s="47">
        <v>10</v>
      </c>
      <c r="AN96" s="47">
        <v>10</v>
      </c>
      <c r="AO96" s="47">
        <v>10</v>
      </c>
      <c r="AP96" s="47">
        <v>10</v>
      </c>
      <c r="AQ96" s="47">
        <v>10</v>
      </c>
      <c r="AR96" s="47"/>
      <c r="AS96" s="47"/>
      <c r="AT96" s="47"/>
      <c r="AU96" s="47"/>
      <c r="AV96" s="47"/>
      <c r="AW96" s="47"/>
      <c r="AX96" s="47"/>
      <c r="AY96" s="47"/>
      <c r="AZ96" s="134"/>
      <c r="BA96" s="46"/>
      <c r="BB96" s="52"/>
      <c r="BC96" s="51"/>
      <c r="BE96" s="2">
        <f t="shared" si="15"/>
        <v>100</v>
      </c>
      <c r="BF96" s="9">
        <f t="shared" si="16"/>
        <v>0</v>
      </c>
    </row>
    <row r="97" spans="1:58" s="69" customFormat="1" ht="9" customHeight="1">
      <c r="A97" s="140"/>
      <c r="B97" s="145"/>
      <c r="C97" s="146"/>
      <c r="D97" s="146"/>
      <c r="E97" s="146"/>
      <c r="F97" s="146"/>
      <c r="G97" s="146"/>
      <c r="H97" s="147"/>
      <c r="I97" s="140"/>
      <c r="J97" s="141"/>
      <c r="K97" s="142"/>
      <c r="L97" s="143"/>
      <c r="M97" s="144"/>
      <c r="N97" s="136"/>
      <c r="O97" s="137"/>
      <c r="P97" s="50" t="s">
        <v>19</v>
      </c>
      <c r="Q97" s="49"/>
      <c r="R97" s="49"/>
      <c r="S97" s="70"/>
      <c r="T97" s="131"/>
      <c r="U97" s="48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134"/>
      <c r="BA97" s="46"/>
      <c r="BB97" s="52"/>
      <c r="BC97" s="51"/>
      <c r="BE97" s="2">
        <f t="shared" si="15"/>
        <v>0</v>
      </c>
      <c r="BF97" s="9">
        <f t="shared" si="16"/>
        <v>-100</v>
      </c>
    </row>
    <row r="98" spans="1:58" s="69" customFormat="1" ht="9" customHeight="1">
      <c r="A98" s="115">
        <v>4</v>
      </c>
      <c r="B98" s="119" t="s">
        <v>505</v>
      </c>
      <c r="C98" s="120"/>
      <c r="D98" s="120"/>
      <c r="E98" s="120"/>
      <c r="F98" s="120"/>
      <c r="G98" s="120"/>
      <c r="H98" s="121"/>
      <c r="I98" s="115"/>
      <c r="J98" s="123"/>
      <c r="K98" s="177">
        <f>L98-M98</f>
        <v>0</v>
      </c>
      <c r="L98" s="178">
        <f>[178]BOQ!L44</f>
        <v>0</v>
      </c>
      <c r="M98" s="125"/>
      <c r="N98" s="127">
        <f>SUBTOTAL(9,N100:N129)</f>
        <v>124265857.55999999</v>
      </c>
      <c r="O98" s="129">
        <f>N98/$N$815</f>
        <v>0.13662374889499551</v>
      </c>
      <c r="P98" s="50" t="s">
        <v>37</v>
      </c>
      <c r="Q98" s="49"/>
      <c r="R98" s="49"/>
      <c r="S98" s="70"/>
      <c r="T98" s="131"/>
      <c r="U98" s="48">
        <f t="shared" ref="U98:AY98" si="18">SUMPRODUCT(($P100:$P129="p")*($N100:$N129)*(U100:U129))/$N98</f>
        <v>0</v>
      </c>
      <c r="V98" s="47">
        <f t="shared" si="18"/>
        <v>0</v>
      </c>
      <c r="W98" s="47">
        <f t="shared" si="18"/>
        <v>0</v>
      </c>
      <c r="X98" s="47">
        <f t="shared" si="18"/>
        <v>0</v>
      </c>
      <c r="Y98" s="47">
        <f t="shared" si="18"/>
        <v>0</v>
      </c>
      <c r="Z98" s="47">
        <f t="shared" si="18"/>
        <v>0</v>
      </c>
      <c r="AA98" s="47">
        <f t="shared" si="18"/>
        <v>0</v>
      </c>
      <c r="AB98" s="47">
        <f t="shared" si="18"/>
        <v>0</v>
      </c>
      <c r="AC98" s="47">
        <f t="shared" si="18"/>
        <v>0</v>
      </c>
      <c r="AD98" s="47">
        <f t="shared" si="18"/>
        <v>0</v>
      </c>
      <c r="AE98" s="47">
        <f t="shared" si="18"/>
        <v>0</v>
      </c>
      <c r="AF98" s="47">
        <f t="shared" si="18"/>
        <v>0</v>
      </c>
      <c r="AG98" s="47">
        <f t="shared" si="18"/>
        <v>0</v>
      </c>
      <c r="AH98" s="47">
        <f t="shared" si="18"/>
        <v>0</v>
      </c>
      <c r="AI98" s="47">
        <f t="shared" si="18"/>
        <v>0</v>
      </c>
      <c r="AJ98" s="47">
        <f t="shared" si="18"/>
        <v>6.7244369268246817</v>
      </c>
      <c r="AK98" s="47">
        <f t="shared" si="18"/>
        <v>6.7244369268246817</v>
      </c>
      <c r="AL98" s="47">
        <f t="shared" si="18"/>
        <v>6.7244369268246817</v>
      </c>
      <c r="AM98" s="47">
        <f t="shared" si="18"/>
        <v>6.7244369268246817</v>
      </c>
      <c r="AN98" s="47">
        <f t="shared" si="18"/>
        <v>6.7244369268246817</v>
      </c>
      <c r="AO98" s="47">
        <f t="shared" si="18"/>
        <v>6.7244369268246817</v>
      </c>
      <c r="AP98" s="47">
        <f t="shared" si="18"/>
        <v>6.7244369268246817</v>
      </c>
      <c r="AQ98" s="47">
        <f t="shared" si="18"/>
        <v>6.7244369268246817</v>
      </c>
      <c r="AR98" s="47">
        <f t="shared" si="18"/>
        <v>6.7244369268246817</v>
      </c>
      <c r="AS98" s="47">
        <f t="shared" si="18"/>
        <v>9.5837323617629746</v>
      </c>
      <c r="AT98" s="47">
        <f t="shared" si="18"/>
        <v>2.9594260787395643</v>
      </c>
      <c r="AU98" s="47">
        <f t="shared" si="18"/>
        <v>10.393661533107599</v>
      </c>
      <c r="AV98" s="47">
        <f t="shared" si="18"/>
        <v>10.393661533107599</v>
      </c>
      <c r="AW98" s="47">
        <f t="shared" si="18"/>
        <v>6.1495861518601345</v>
      </c>
      <c r="AX98" s="47">
        <f t="shared" si="18"/>
        <v>0</v>
      </c>
      <c r="AY98" s="47">
        <f t="shared" si="18"/>
        <v>0</v>
      </c>
      <c r="AZ98" s="134"/>
      <c r="BA98" s="46"/>
      <c r="BB98" s="52"/>
      <c r="BC98" s="51"/>
      <c r="BE98" s="2">
        <f t="shared" si="15"/>
        <v>100.00000000000001</v>
      </c>
      <c r="BF98" s="9">
        <f t="shared" si="16"/>
        <v>0</v>
      </c>
    </row>
    <row r="99" spans="1:58" s="69" customFormat="1" ht="9" customHeight="1">
      <c r="A99" s="115"/>
      <c r="B99" s="119"/>
      <c r="C99" s="120"/>
      <c r="D99" s="120"/>
      <c r="E99" s="120"/>
      <c r="F99" s="120"/>
      <c r="G99" s="120"/>
      <c r="H99" s="121"/>
      <c r="I99" s="115"/>
      <c r="J99" s="123"/>
      <c r="K99" s="177"/>
      <c r="L99" s="178"/>
      <c r="M99" s="125"/>
      <c r="N99" s="127"/>
      <c r="O99" s="129"/>
      <c r="P99" s="50" t="s">
        <v>36</v>
      </c>
      <c r="Q99" s="49"/>
      <c r="R99" s="49"/>
      <c r="S99" s="70"/>
      <c r="T99" s="131"/>
      <c r="U99" s="48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134"/>
      <c r="BA99" s="46"/>
      <c r="BB99" s="52"/>
      <c r="BC99" s="51"/>
      <c r="BE99" s="2">
        <f t="shared" si="15"/>
        <v>0</v>
      </c>
      <c r="BF99" s="9">
        <f t="shared" si="16"/>
        <v>-100</v>
      </c>
    </row>
    <row r="100" spans="1:58" s="69" customFormat="1" ht="9" customHeight="1">
      <c r="A100" s="140">
        <v>4.0999999999999996</v>
      </c>
      <c r="B100" s="145" t="s">
        <v>504</v>
      </c>
      <c r="C100" s="146"/>
      <c r="D100" s="146"/>
      <c r="E100" s="146"/>
      <c r="F100" s="146"/>
      <c r="G100" s="146"/>
      <c r="H100" s="147"/>
      <c r="I100" s="140"/>
      <c r="J100" s="141"/>
      <c r="K100" s="142">
        <f>L100-M100</f>
        <v>0</v>
      </c>
      <c r="L100" s="143">
        <f>[178]BOQ!L45</f>
        <v>0</v>
      </c>
      <c r="M100" s="144"/>
      <c r="N100" s="136">
        <f>J100*M100</f>
        <v>0</v>
      </c>
      <c r="O100" s="137">
        <f>N100/$N$815</f>
        <v>0</v>
      </c>
      <c r="P100" s="50"/>
      <c r="Q100" s="49"/>
      <c r="R100" s="49"/>
      <c r="S100" s="70"/>
      <c r="T100" s="131"/>
      <c r="U100" s="48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134"/>
      <c r="BA100" s="46"/>
      <c r="BB100" s="52"/>
      <c r="BC100" s="51"/>
      <c r="BE100" s="2">
        <f t="shared" si="15"/>
        <v>0</v>
      </c>
      <c r="BF100" s="9">
        <f t="shared" si="16"/>
        <v>-100</v>
      </c>
    </row>
    <row r="101" spans="1:58" s="69" customFormat="1" ht="9" customHeight="1">
      <c r="A101" s="140"/>
      <c r="B101" s="145"/>
      <c r="C101" s="146"/>
      <c r="D101" s="146"/>
      <c r="E101" s="146"/>
      <c r="F101" s="146"/>
      <c r="G101" s="146"/>
      <c r="H101" s="147"/>
      <c r="I101" s="140"/>
      <c r="J101" s="141"/>
      <c r="K101" s="142"/>
      <c r="L101" s="143"/>
      <c r="M101" s="144"/>
      <c r="N101" s="136"/>
      <c r="O101" s="137"/>
      <c r="P101" s="50"/>
      <c r="Q101" s="49"/>
      <c r="R101" s="49"/>
      <c r="S101" s="70"/>
      <c r="T101" s="131"/>
      <c r="U101" s="48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134"/>
      <c r="BA101" s="46"/>
      <c r="BB101" s="52"/>
      <c r="BC101" s="51"/>
      <c r="BE101" s="2">
        <f t="shared" si="15"/>
        <v>0</v>
      </c>
      <c r="BF101" s="9">
        <f t="shared" si="16"/>
        <v>-100</v>
      </c>
    </row>
    <row r="102" spans="1:58" s="69" customFormat="1" ht="9" customHeight="1">
      <c r="A102" s="140" t="s">
        <v>503</v>
      </c>
      <c r="B102" s="145" t="s">
        <v>502</v>
      </c>
      <c r="C102" s="146"/>
      <c r="D102" s="146"/>
      <c r="E102" s="146"/>
      <c r="F102" s="146"/>
      <c r="G102" s="146"/>
      <c r="H102" s="147"/>
      <c r="I102" s="140" t="s">
        <v>163</v>
      </c>
      <c r="J102" s="141">
        <f>[178]BOQ!J46</f>
        <v>13910</v>
      </c>
      <c r="K102" s="142">
        <f>L102-M102</f>
        <v>0</v>
      </c>
      <c r="L102" s="143">
        <f>[178]BOQ!L46</f>
        <v>18.7</v>
      </c>
      <c r="M102" s="144">
        <f>[178]BOQ!L46</f>
        <v>18.7</v>
      </c>
      <c r="N102" s="136">
        <f>J102*M102</f>
        <v>260117</v>
      </c>
      <c r="O102" s="137">
        <f>N102/$N$815</f>
        <v>2.8598490678874086E-4</v>
      </c>
      <c r="P102" s="50" t="s">
        <v>20</v>
      </c>
      <c r="Q102" s="49"/>
      <c r="R102" s="49"/>
      <c r="S102" s="70"/>
      <c r="T102" s="131"/>
      <c r="U102" s="48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>
        <v>20</v>
      </c>
      <c r="AT102" s="47">
        <v>20</v>
      </c>
      <c r="AU102" s="47">
        <v>20</v>
      </c>
      <c r="AV102" s="47">
        <v>20</v>
      </c>
      <c r="AW102" s="47">
        <v>20</v>
      </c>
      <c r="AX102" s="47"/>
      <c r="AY102" s="47"/>
      <c r="AZ102" s="134"/>
      <c r="BA102" s="46"/>
      <c r="BB102" s="52"/>
      <c r="BC102" s="51"/>
      <c r="BE102" s="2">
        <f t="shared" si="15"/>
        <v>100</v>
      </c>
      <c r="BF102" s="9">
        <f t="shared" si="16"/>
        <v>0</v>
      </c>
    </row>
    <row r="103" spans="1:58" s="69" customFormat="1" ht="9" customHeight="1">
      <c r="A103" s="140"/>
      <c r="B103" s="145"/>
      <c r="C103" s="146"/>
      <c r="D103" s="146"/>
      <c r="E103" s="146"/>
      <c r="F103" s="146"/>
      <c r="G103" s="146"/>
      <c r="H103" s="147"/>
      <c r="I103" s="140"/>
      <c r="J103" s="141"/>
      <c r="K103" s="142"/>
      <c r="L103" s="143"/>
      <c r="M103" s="144"/>
      <c r="N103" s="136"/>
      <c r="O103" s="137"/>
      <c r="P103" s="50" t="s">
        <v>19</v>
      </c>
      <c r="Q103" s="49"/>
      <c r="R103" s="49"/>
      <c r="S103" s="70"/>
      <c r="T103" s="131"/>
      <c r="U103" s="48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134"/>
      <c r="BA103" s="46"/>
      <c r="BB103" s="62"/>
      <c r="BC103" s="61"/>
      <c r="BE103" s="2">
        <f t="shared" si="15"/>
        <v>0</v>
      </c>
      <c r="BF103" s="9">
        <f t="shared" si="16"/>
        <v>-100</v>
      </c>
    </row>
    <row r="104" spans="1:58" s="69" customFormat="1" ht="9" customHeight="1">
      <c r="A104" s="140">
        <v>4.3</v>
      </c>
      <c r="B104" s="145" t="s">
        <v>501</v>
      </c>
      <c r="C104" s="146"/>
      <c r="D104" s="146"/>
      <c r="E104" s="146"/>
      <c r="F104" s="146"/>
      <c r="G104" s="146"/>
      <c r="H104" s="147"/>
      <c r="I104" s="140"/>
      <c r="J104" s="141"/>
      <c r="K104" s="142">
        <f>L104-M104</f>
        <v>0</v>
      </c>
      <c r="L104" s="143">
        <f>[178]BOQ!L47</f>
        <v>0</v>
      </c>
      <c r="M104" s="144"/>
      <c r="N104" s="136">
        <f>J104*M104</f>
        <v>0</v>
      </c>
      <c r="O104" s="137">
        <f>N104/$N$815</f>
        <v>0</v>
      </c>
      <c r="P104" s="50"/>
      <c r="Q104" s="49"/>
      <c r="R104" s="49"/>
      <c r="S104" s="70"/>
      <c r="T104" s="131"/>
      <c r="U104" s="48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134"/>
      <c r="BA104" s="46"/>
      <c r="BB104" s="62"/>
      <c r="BC104" s="61"/>
      <c r="BE104" s="2">
        <f t="shared" si="15"/>
        <v>0</v>
      </c>
      <c r="BF104" s="9">
        <f t="shared" si="16"/>
        <v>-100</v>
      </c>
    </row>
    <row r="105" spans="1:58" s="69" customFormat="1" ht="9" customHeight="1">
      <c r="A105" s="140"/>
      <c r="B105" s="145"/>
      <c r="C105" s="146"/>
      <c r="D105" s="146"/>
      <c r="E105" s="146"/>
      <c r="F105" s="146"/>
      <c r="G105" s="146"/>
      <c r="H105" s="147"/>
      <c r="I105" s="140"/>
      <c r="J105" s="141"/>
      <c r="K105" s="142"/>
      <c r="L105" s="143"/>
      <c r="M105" s="144"/>
      <c r="N105" s="136"/>
      <c r="O105" s="137"/>
      <c r="P105" s="50"/>
      <c r="Q105" s="49"/>
      <c r="R105" s="49"/>
      <c r="S105" s="70"/>
      <c r="T105" s="131"/>
      <c r="U105" s="48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134"/>
      <c r="BA105" s="46"/>
      <c r="BB105" s="62"/>
      <c r="BC105" s="61"/>
      <c r="BE105" s="2">
        <f t="shared" si="15"/>
        <v>0</v>
      </c>
      <c r="BF105" s="9">
        <f t="shared" si="16"/>
        <v>-100</v>
      </c>
    </row>
    <row r="106" spans="1:58" s="69" customFormat="1" ht="9" customHeight="1">
      <c r="A106" s="140" t="s">
        <v>500</v>
      </c>
      <c r="B106" s="145" t="s">
        <v>499</v>
      </c>
      <c r="C106" s="146"/>
      <c r="D106" s="146"/>
      <c r="E106" s="146"/>
      <c r="F106" s="146"/>
      <c r="G106" s="146"/>
      <c r="H106" s="147"/>
      <c r="I106" s="140" t="s">
        <v>163</v>
      </c>
      <c r="J106" s="141">
        <v>13910</v>
      </c>
      <c r="K106" s="142">
        <f>L106-M106</f>
        <v>0</v>
      </c>
      <c r="L106" s="143">
        <f>[178]BOQ!L48</f>
        <v>0</v>
      </c>
      <c r="M106" s="144"/>
      <c r="N106" s="136">
        <f>SUBTOTAL(9,N108)</f>
        <v>4631751.8</v>
      </c>
      <c r="O106" s="137">
        <f>N106/$N$815</f>
        <v>5.092366538102403E-3</v>
      </c>
      <c r="P106" s="50" t="s">
        <v>95</v>
      </c>
      <c r="Q106" s="49"/>
      <c r="R106" s="49"/>
      <c r="S106" s="70"/>
      <c r="T106" s="131"/>
      <c r="U106" s="48">
        <f t="shared" ref="U106:AY106" si="19">SUMPRODUCT(($P108:$P109="p")*($N108)*(U108:U109))/$N106</f>
        <v>0</v>
      </c>
      <c r="V106" s="47">
        <f t="shared" si="19"/>
        <v>0</v>
      </c>
      <c r="W106" s="47">
        <f t="shared" si="19"/>
        <v>0</v>
      </c>
      <c r="X106" s="47">
        <f t="shared" si="19"/>
        <v>0</v>
      </c>
      <c r="Y106" s="47">
        <f t="shared" si="19"/>
        <v>0</v>
      </c>
      <c r="Z106" s="47">
        <f t="shared" si="19"/>
        <v>0</v>
      </c>
      <c r="AA106" s="47">
        <f t="shared" si="19"/>
        <v>0</v>
      </c>
      <c r="AB106" s="47">
        <f t="shared" si="19"/>
        <v>0</v>
      </c>
      <c r="AC106" s="47">
        <f t="shared" si="19"/>
        <v>0</v>
      </c>
      <c r="AD106" s="47">
        <f t="shared" si="19"/>
        <v>0</v>
      </c>
      <c r="AE106" s="47">
        <f t="shared" si="19"/>
        <v>0</v>
      </c>
      <c r="AF106" s="47">
        <f t="shared" si="19"/>
        <v>0</v>
      </c>
      <c r="AG106" s="47">
        <f t="shared" si="19"/>
        <v>0</v>
      </c>
      <c r="AH106" s="47">
        <f t="shared" si="19"/>
        <v>0</v>
      </c>
      <c r="AI106" s="47">
        <f t="shared" si="19"/>
        <v>0</v>
      </c>
      <c r="AJ106" s="47">
        <f t="shared" si="19"/>
        <v>0</v>
      </c>
      <c r="AK106" s="47">
        <f t="shared" si="19"/>
        <v>0</v>
      </c>
      <c r="AL106" s="47">
        <f t="shared" si="19"/>
        <v>0</v>
      </c>
      <c r="AM106" s="47">
        <f t="shared" si="19"/>
        <v>0</v>
      </c>
      <c r="AN106" s="47">
        <f t="shared" si="19"/>
        <v>0</v>
      </c>
      <c r="AO106" s="47">
        <f t="shared" si="19"/>
        <v>0</v>
      </c>
      <c r="AP106" s="47">
        <f t="shared" si="19"/>
        <v>0</v>
      </c>
      <c r="AQ106" s="47">
        <f t="shared" si="19"/>
        <v>0</v>
      </c>
      <c r="AR106" s="47">
        <f t="shared" si="19"/>
        <v>0</v>
      </c>
      <c r="AS106" s="47">
        <f t="shared" si="19"/>
        <v>5</v>
      </c>
      <c r="AT106" s="47">
        <f t="shared" si="19"/>
        <v>20</v>
      </c>
      <c r="AU106" s="47">
        <f t="shared" si="19"/>
        <v>20</v>
      </c>
      <c r="AV106" s="47">
        <f t="shared" si="19"/>
        <v>20</v>
      </c>
      <c r="AW106" s="47">
        <f t="shared" si="19"/>
        <v>35</v>
      </c>
      <c r="AX106" s="47">
        <f t="shared" si="19"/>
        <v>0</v>
      </c>
      <c r="AY106" s="47">
        <f t="shared" si="19"/>
        <v>0</v>
      </c>
      <c r="AZ106" s="134"/>
      <c r="BA106" s="46"/>
      <c r="BB106" s="62"/>
      <c r="BC106" s="61"/>
      <c r="BE106" s="2">
        <f t="shared" si="15"/>
        <v>100</v>
      </c>
      <c r="BF106" s="9">
        <f t="shared" si="16"/>
        <v>0</v>
      </c>
    </row>
    <row r="107" spans="1:58" s="69" customFormat="1" ht="9" customHeight="1">
      <c r="A107" s="140"/>
      <c r="B107" s="145"/>
      <c r="C107" s="146"/>
      <c r="D107" s="146"/>
      <c r="E107" s="146"/>
      <c r="F107" s="146"/>
      <c r="G107" s="146"/>
      <c r="H107" s="147"/>
      <c r="I107" s="140"/>
      <c r="J107" s="141"/>
      <c r="K107" s="142"/>
      <c r="L107" s="143"/>
      <c r="M107" s="144"/>
      <c r="N107" s="136"/>
      <c r="O107" s="137"/>
      <c r="P107" s="50" t="s">
        <v>94</v>
      </c>
      <c r="Q107" s="49"/>
      <c r="R107" s="49"/>
      <c r="S107" s="70"/>
      <c r="T107" s="131"/>
      <c r="U107" s="48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134"/>
      <c r="BA107" s="46"/>
      <c r="BB107" s="62"/>
      <c r="BC107" s="61"/>
      <c r="BE107" s="2">
        <f t="shared" si="15"/>
        <v>0</v>
      </c>
      <c r="BF107" s="9">
        <f t="shared" si="16"/>
        <v>-100</v>
      </c>
    </row>
    <row r="108" spans="1:58" s="69" customFormat="1" ht="9" hidden="1" customHeight="1">
      <c r="A108" s="140"/>
      <c r="B108" s="56"/>
      <c r="C108" s="55"/>
      <c r="D108" s="55"/>
      <c r="E108" s="138" t="s">
        <v>498</v>
      </c>
      <c r="F108" s="138"/>
      <c r="G108" s="138"/>
      <c r="H108" s="139"/>
      <c r="I108" s="140" t="s">
        <v>163</v>
      </c>
      <c r="J108" s="141">
        <f>[178]BOQ!J49</f>
        <v>13910</v>
      </c>
      <c r="K108" s="142">
        <f>L108-M108</f>
        <v>0</v>
      </c>
      <c r="L108" s="143">
        <f>[178]BOQ!L49</f>
        <v>332.98</v>
      </c>
      <c r="M108" s="144">
        <f>[178]BOQ!L49</f>
        <v>332.98</v>
      </c>
      <c r="N108" s="136">
        <f>J108*M108</f>
        <v>4631751.8</v>
      </c>
      <c r="O108" s="137">
        <f>N108/$N$815</f>
        <v>5.092366538102403E-3</v>
      </c>
      <c r="P108" s="50" t="s">
        <v>20</v>
      </c>
      <c r="Q108" s="49"/>
      <c r="R108" s="49"/>
      <c r="S108" s="70"/>
      <c r="T108" s="131"/>
      <c r="U108" s="48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>
        <v>5</v>
      </c>
      <c r="AT108" s="47">
        <v>20</v>
      </c>
      <c r="AU108" s="47">
        <v>20</v>
      </c>
      <c r="AV108" s="47">
        <v>20</v>
      </c>
      <c r="AW108" s="47">
        <v>35</v>
      </c>
      <c r="AX108" s="47"/>
      <c r="AY108" s="47"/>
      <c r="AZ108" s="134"/>
      <c r="BA108" s="46"/>
      <c r="BB108" s="62"/>
      <c r="BC108" s="61"/>
      <c r="BE108" s="2">
        <f t="shared" si="15"/>
        <v>100</v>
      </c>
      <c r="BF108" s="9">
        <f t="shared" si="16"/>
        <v>0</v>
      </c>
    </row>
    <row r="109" spans="1:58" s="69" customFormat="1" ht="9" hidden="1" customHeight="1">
      <c r="A109" s="140"/>
      <c r="B109" s="56"/>
      <c r="C109" s="55"/>
      <c r="D109" s="55"/>
      <c r="E109" s="138"/>
      <c r="F109" s="138"/>
      <c r="G109" s="138"/>
      <c r="H109" s="139"/>
      <c r="I109" s="140"/>
      <c r="J109" s="141"/>
      <c r="K109" s="142"/>
      <c r="L109" s="143"/>
      <c r="M109" s="144"/>
      <c r="N109" s="136"/>
      <c r="O109" s="137"/>
      <c r="P109" s="50" t="s">
        <v>19</v>
      </c>
      <c r="Q109" s="49"/>
      <c r="R109" s="49"/>
      <c r="S109" s="70"/>
      <c r="T109" s="131"/>
      <c r="U109" s="48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134"/>
      <c r="BA109" s="46"/>
      <c r="BB109" s="62"/>
      <c r="BC109" s="61"/>
      <c r="BE109" s="2">
        <f t="shared" si="15"/>
        <v>0</v>
      </c>
      <c r="BF109" s="9">
        <f t="shared" si="16"/>
        <v>-100</v>
      </c>
    </row>
    <row r="110" spans="1:58" s="69" customFormat="1" ht="9" customHeight="1">
      <c r="A110" s="140">
        <v>4.4000000000000004</v>
      </c>
      <c r="B110" s="145" t="s">
        <v>497</v>
      </c>
      <c r="C110" s="146"/>
      <c r="D110" s="146"/>
      <c r="E110" s="146"/>
      <c r="F110" s="146"/>
      <c r="G110" s="146"/>
      <c r="H110" s="147"/>
      <c r="I110" s="140"/>
      <c r="J110" s="141"/>
      <c r="K110" s="142">
        <f>L110-M110</f>
        <v>0</v>
      </c>
      <c r="L110" s="143">
        <f>[178]BOQ!L50</f>
        <v>0</v>
      </c>
      <c r="M110" s="144"/>
      <c r="N110" s="136">
        <f>J110*M110</f>
        <v>0</v>
      </c>
      <c r="O110" s="137">
        <f>N110/$N$815</f>
        <v>0</v>
      </c>
      <c r="P110" s="50"/>
      <c r="Q110" s="49"/>
      <c r="R110" s="49"/>
      <c r="S110" s="70"/>
      <c r="T110" s="131"/>
      <c r="U110" s="48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134"/>
      <c r="BA110" s="46"/>
      <c r="BB110" s="62"/>
      <c r="BC110" s="61"/>
      <c r="BE110" s="2">
        <f t="shared" si="15"/>
        <v>0</v>
      </c>
      <c r="BF110" s="9">
        <f t="shared" si="16"/>
        <v>-100</v>
      </c>
    </row>
    <row r="111" spans="1:58" s="69" customFormat="1" ht="9" customHeight="1">
      <c r="A111" s="140"/>
      <c r="B111" s="145"/>
      <c r="C111" s="146"/>
      <c r="D111" s="146"/>
      <c r="E111" s="146"/>
      <c r="F111" s="146"/>
      <c r="G111" s="146"/>
      <c r="H111" s="147"/>
      <c r="I111" s="140"/>
      <c r="J111" s="141"/>
      <c r="K111" s="142"/>
      <c r="L111" s="143"/>
      <c r="M111" s="144"/>
      <c r="N111" s="136"/>
      <c r="O111" s="137"/>
      <c r="P111" s="50"/>
      <c r="Q111" s="49"/>
      <c r="R111" s="49"/>
      <c r="S111" s="70"/>
      <c r="T111" s="131"/>
      <c r="U111" s="48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134"/>
      <c r="BA111" s="46"/>
      <c r="BB111" s="62"/>
      <c r="BC111" s="61"/>
      <c r="BE111" s="2">
        <f t="shared" si="15"/>
        <v>0</v>
      </c>
      <c r="BF111" s="9">
        <f t="shared" si="16"/>
        <v>-100</v>
      </c>
    </row>
    <row r="112" spans="1:58" s="69" customFormat="1" ht="9" customHeight="1">
      <c r="A112" s="140" t="s">
        <v>496</v>
      </c>
      <c r="B112" s="145" t="s">
        <v>495</v>
      </c>
      <c r="C112" s="146"/>
      <c r="D112" s="146"/>
      <c r="E112" s="146"/>
      <c r="F112" s="146"/>
      <c r="G112" s="146"/>
      <c r="H112" s="147"/>
      <c r="I112" s="140" t="s">
        <v>163</v>
      </c>
      <c r="J112" s="141">
        <v>135377</v>
      </c>
      <c r="K112" s="142">
        <f>L112-M112</f>
        <v>0</v>
      </c>
      <c r="L112" s="143">
        <f>[178]BOQ!L51</f>
        <v>0</v>
      </c>
      <c r="M112" s="144"/>
      <c r="N112" s="136">
        <f>SUBTOTAL(9,N114)</f>
        <v>108983900.08</v>
      </c>
      <c r="O112" s="137">
        <f>N112/$N$815</f>
        <v>0.11982204356444311</v>
      </c>
      <c r="P112" s="50" t="s">
        <v>95</v>
      </c>
      <c r="Q112" s="49"/>
      <c r="R112" s="49"/>
      <c r="S112" s="70"/>
      <c r="T112" s="131"/>
      <c r="U112" s="48">
        <f t="shared" ref="U112:AY112" si="20">SUMPRODUCT(($P114:$P115="p")*($N114)*(U114:U115))/$N112</f>
        <v>0</v>
      </c>
      <c r="V112" s="47">
        <f t="shared" si="20"/>
        <v>0</v>
      </c>
      <c r="W112" s="47">
        <f t="shared" si="20"/>
        <v>0</v>
      </c>
      <c r="X112" s="47">
        <f t="shared" si="20"/>
        <v>0</v>
      </c>
      <c r="Y112" s="47">
        <f t="shared" si="20"/>
        <v>0</v>
      </c>
      <c r="Z112" s="47">
        <f t="shared" si="20"/>
        <v>0</v>
      </c>
      <c r="AA112" s="47">
        <f t="shared" si="20"/>
        <v>0</v>
      </c>
      <c r="AB112" s="47">
        <f t="shared" si="20"/>
        <v>0</v>
      </c>
      <c r="AC112" s="47">
        <f t="shared" si="20"/>
        <v>0</v>
      </c>
      <c r="AD112" s="47">
        <f t="shared" si="20"/>
        <v>0</v>
      </c>
      <c r="AE112" s="47">
        <f t="shared" si="20"/>
        <v>0</v>
      </c>
      <c r="AF112" s="47">
        <f t="shared" si="20"/>
        <v>0</v>
      </c>
      <c r="AG112" s="47">
        <f t="shared" si="20"/>
        <v>0</v>
      </c>
      <c r="AH112" s="47">
        <f t="shared" si="20"/>
        <v>0</v>
      </c>
      <c r="AI112" s="47">
        <f t="shared" si="20"/>
        <v>0</v>
      </c>
      <c r="AJ112" s="47">
        <f t="shared" si="20"/>
        <v>7</v>
      </c>
      <c r="AK112" s="47">
        <f t="shared" si="20"/>
        <v>7</v>
      </c>
      <c r="AL112" s="47">
        <f t="shared" si="20"/>
        <v>7</v>
      </c>
      <c r="AM112" s="47">
        <f t="shared" si="20"/>
        <v>7</v>
      </c>
      <c r="AN112" s="47">
        <f t="shared" si="20"/>
        <v>7</v>
      </c>
      <c r="AO112" s="47">
        <f t="shared" si="20"/>
        <v>7</v>
      </c>
      <c r="AP112" s="47">
        <f t="shared" si="20"/>
        <v>7</v>
      </c>
      <c r="AQ112" s="47">
        <f t="shared" si="20"/>
        <v>7</v>
      </c>
      <c r="AR112" s="47">
        <f t="shared" si="20"/>
        <v>7</v>
      </c>
      <c r="AS112" s="47">
        <f t="shared" si="20"/>
        <v>10</v>
      </c>
      <c r="AT112" s="47">
        <f t="shared" si="20"/>
        <v>2</v>
      </c>
      <c r="AU112" s="47">
        <f t="shared" si="20"/>
        <v>10</v>
      </c>
      <c r="AV112" s="47">
        <f t="shared" si="20"/>
        <v>10</v>
      </c>
      <c r="AW112" s="47">
        <f t="shared" si="20"/>
        <v>5</v>
      </c>
      <c r="AX112" s="47">
        <f t="shared" si="20"/>
        <v>0</v>
      </c>
      <c r="AY112" s="47">
        <f t="shared" si="20"/>
        <v>0</v>
      </c>
      <c r="AZ112" s="134"/>
      <c r="BA112" s="46"/>
      <c r="BB112" s="62"/>
      <c r="BC112" s="61"/>
      <c r="BE112" s="2">
        <f t="shared" si="15"/>
        <v>100</v>
      </c>
      <c r="BF112" s="9">
        <f t="shared" si="16"/>
        <v>0</v>
      </c>
    </row>
    <row r="113" spans="1:58" s="69" customFormat="1" ht="9" customHeight="1">
      <c r="A113" s="140"/>
      <c r="B113" s="145"/>
      <c r="C113" s="146"/>
      <c r="D113" s="146"/>
      <c r="E113" s="146"/>
      <c r="F113" s="146"/>
      <c r="G113" s="146"/>
      <c r="H113" s="147"/>
      <c r="I113" s="140"/>
      <c r="J113" s="141"/>
      <c r="K113" s="142"/>
      <c r="L113" s="143"/>
      <c r="M113" s="144"/>
      <c r="N113" s="136"/>
      <c r="O113" s="137"/>
      <c r="P113" s="50" t="s">
        <v>94</v>
      </c>
      <c r="Q113" s="49"/>
      <c r="R113" s="49"/>
      <c r="S113" s="70"/>
      <c r="T113" s="131"/>
      <c r="U113" s="48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134"/>
      <c r="BA113" s="46"/>
      <c r="BB113" s="62"/>
      <c r="BC113" s="61"/>
      <c r="BE113" s="2">
        <f t="shared" si="15"/>
        <v>0</v>
      </c>
      <c r="BF113" s="9">
        <f t="shared" si="16"/>
        <v>-100</v>
      </c>
    </row>
    <row r="114" spans="1:58" s="69" customFormat="1" ht="9" hidden="1" customHeight="1">
      <c r="A114" s="140"/>
      <c r="B114" s="179" t="s">
        <v>494</v>
      </c>
      <c r="C114" s="138"/>
      <c r="D114" s="138"/>
      <c r="E114" s="138"/>
      <c r="F114" s="138"/>
      <c r="G114" s="138"/>
      <c r="H114" s="139"/>
      <c r="I114" s="140" t="s">
        <v>163</v>
      </c>
      <c r="J114" s="141">
        <f>[178]BOQ!J52</f>
        <v>135377</v>
      </c>
      <c r="K114" s="142">
        <f>L114-M114</f>
        <v>0</v>
      </c>
      <c r="L114" s="143">
        <f>[178]BOQ!L52</f>
        <v>805.04</v>
      </c>
      <c r="M114" s="144">
        <f>[178]BOQ!L52</f>
        <v>805.04</v>
      </c>
      <c r="N114" s="136">
        <f>J114*M114</f>
        <v>108983900.08</v>
      </c>
      <c r="O114" s="137">
        <f>N114/$N$815</f>
        <v>0.11982204356444311</v>
      </c>
      <c r="P114" s="50" t="s">
        <v>20</v>
      </c>
      <c r="Q114" s="49"/>
      <c r="R114" s="49"/>
      <c r="S114" s="70"/>
      <c r="T114" s="131"/>
      <c r="U114" s="48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>
        <v>7</v>
      </c>
      <c r="AK114" s="47">
        <v>7</v>
      </c>
      <c r="AL114" s="47">
        <v>7</v>
      </c>
      <c r="AM114" s="47">
        <v>7</v>
      </c>
      <c r="AN114" s="47">
        <v>7</v>
      </c>
      <c r="AO114" s="47">
        <v>7</v>
      </c>
      <c r="AP114" s="47">
        <v>7</v>
      </c>
      <c r="AQ114" s="47">
        <v>7</v>
      </c>
      <c r="AR114" s="47">
        <v>7</v>
      </c>
      <c r="AS114" s="47">
        <v>10</v>
      </c>
      <c r="AT114" s="47">
        <v>2</v>
      </c>
      <c r="AU114" s="47">
        <v>10</v>
      </c>
      <c r="AV114" s="47">
        <v>10</v>
      </c>
      <c r="AW114" s="47">
        <v>5</v>
      </c>
      <c r="AX114" s="47"/>
      <c r="AY114" s="47"/>
      <c r="AZ114" s="134"/>
      <c r="BA114" s="46"/>
      <c r="BB114" s="62"/>
      <c r="BC114" s="61"/>
      <c r="BE114" s="2">
        <f t="shared" si="15"/>
        <v>100</v>
      </c>
      <c r="BF114" s="9">
        <f t="shared" si="16"/>
        <v>0</v>
      </c>
    </row>
    <row r="115" spans="1:58" s="69" customFormat="1" ht="9" hidden="1" customHeight="1">
      <c r="A115" s="140"/>
      <c r="B115" s="179"/>
      <c r="C115" s="138"/>
      <c r="D115" s="138"/>
      <c r="E115" s="138"/>
      <c r="F115" s="138"/>
      <c r="G115" s="138"/>
      <c r="H115" s="139"/>
      <c r="I115" s="140"/>
      <c r="J115" s="141"/>
      <c r="K115" s="142"/>
      <c r="L115" s="143"/>
      <c r="M115" s="144"/>
      <c r="N115" s="136"/>
      <c r="O115" s="137"/>
      <c r="P115" s="50" t="s">
        <v>19</v>
      </c>
      <c r="Q115" s="49"/>
      <c r="R115" s="49"/>
      <c r="S115" s="70"/>
      <c r="T115" s="131"/>
      <c r="U115" s="48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134"/>
      <c r="BA115" s="46"/>
      <c r="BB115" s="62"/>
      <c r="BC115" s="61"/>
      <c r="BE115" s="2">
        <f t="shared" si="15"/>
        <v>0</v>
      </c>
      <c r="BF115" s="9">
        <f t="shared" si="16"/>
        <v>-100</v>
      </c>
    </row>
    <row r="116" spans="1:58" s="69" customFormat="1" ht="9" customHeight="1">
      <c r="A116" s="140" t="s">
        <v>493</v>
      </c>
      <c r="B116" s="145" t="s">
        <v>492</v>
      </c>
      <c r="C116" s="146"/>
      <c r="D116" s="146"/>
      <c r="E116" s="146"/>
      <c r="F116" s="146"/>
      <c r="G116" s="146"/>
      <c r="H116" s="147"/>
      <c r="I116" s="140" t="s">
        <v>104</v>
      </c>
      <c r="J116" s="141">
        <v>1523</v>
      </c>
      <c r="K116" s="142">
        <f>L116-M116</f>
        <v>0</v>
      </c>
      <c r="L116" s="143">
        <f>[178]BOQ!L53</f>
        <v>0</v>
      </c>
      <c r="M116" s="144"/>
      <c r="N116" s="136">
        <f>SUBTOTAL(9,N118)</f>
        <v>860144.71</v>
      </c>
      <c r="O116" s="137">
        <f>N116/$N$815</f>
        <v>9.4568369123962891E-4</v>
      </c>
      <c r="P116" s="50" t="s">
        <v>95</v>
      </c>
      <c r="Q116" s="49"/>
      <c r="R116" s="49"/>
      <c r="S116" s="70"/>
      <c r="T116" s="131"/>
      <c r="U116" s="48">
        <f t="shared" ref="U116:AW116" si="21">SUMPRODUCT(($P118:$P119="p")*($N118)*(U118:U119))/$N116</f>
        <v>0</v>
      </c>
      <c r="V116" s="47">
        <f t="shared" si="21"/>
        <v>0</v>
      </c>
      <c r="W116" s="47">
        <f t="shared" si="21"/>
        <v>0</v>
      </c>
      <c r="X116" s="47">
        <f t="shared" si="21"/>
        <v>0</v>
      </c>
      <c r="Y116" s="47">
        <f t="shared" si="21"/>
        <v>0</v>
      </c>
      <c r="Z116" s="47">
        <f t="shared" si="21"/>
        <v>0</v>
      </c>
      <c r="AA116" s="47">
        <f t="shared" si="21"/>
        <v>0</v>
      </c>
      <c r="AB116" s="47">
        <f t="shared" si="21"/>
        <v>0</v>
      </c>
      <c r="AC116" s="47">
        <f t="shared" si="21"/>
        <v>0</v>
      </c>
      <c r="AD116" s="47">
        <f t="shared" si="21"/>
        <v>0</v>
      </c>
      <c r="AE116" s="47">
        <f t="shared" si="21"/>
        <v>0</v>
      </c>
      <c r="AF116" s="47">
        <f t="shared" si="21"/>
        <v>0</v>
      </c>
      <c r="AG116" s="47">
        <f t="shared" si="21"/>
        <v>0</v>
      </c>
      <c r="AH116" s="47">
        <f t="shared" si="21"/>
        <v>0</v>
      </c>
      <c r="AI116" s="47">
        <f t="shared" si="21"/>
        <v>0</v>
      </c>
      <c r="AJ116" s="47">
        <f t="shared" si="21"/>
        <v>7</v>
      </c>
      <c r="AK116" s="47">
        <f t="shared" si="21"/>
        <v>7</v>
      </c>
      <c r="AL116" s="47">
        <f t="shared" si="21"/>
        <v>7</v>
      </c>
      <c r="AM116" s="47">
        <f t="shared" si="21"/>
        <v>7</v>
      </c>
      <c r="AN116" s="47">
        <f t="shared" si="21"/>
        <v>7</v>
      </c>
      <c r="AO116" s="47">
        <f t="shared" si="21"/>
        <v>7</v>
      </c>
      <c r="AP116" s="47">
        <f t="shared" si="21"/>
        <v>7</v>
      </c>
      <c r="AQ116" s="47">
        <f t="shared" si="21"/>
        <v>7</v>
      </c>
      <c r="AR116" s="47">
        <f t="shared" si="21"/>
        <v>7</v>
      </c>
      <c r="AS116" s="47">
        <f t="shared" si="21"/>
        <v>7</v>
      </c>
      <c r="AT116" s="47">
        <f t="shared" si="21"/>
        <v>5</v>
      </c>
      <c r="AU116" s="47">
        <f t="shared" si="21"/>
        <v>10</v>
      </c>
      <c r="AV116" s="47">
        <f t="shared" si="21"/>
        <v>10</v>
      </c>
      <c r="AW116" s="47">
        <f t="shared" si="21"/>
        <v>5</v>
      </c>
      <c r="AX116" s="47"/>
      <c r="AY116" s="47"/>
      <c r="AZ116" s="134"/>
      <c r="BA116" s="46"/>
      <c r="BB116" s="62"/>
      <c r="BC116" s="61"/>
      <c r="BE116" s="2">
        <f t="shared" si="15"/>
        <v>100</v>
      </c>
      <c r="BF116" s="9">
        <f t="shared" si="16"/>
        <v>0</v>
      </c>
    </row>
    <row r="117" spans="1:58" s="69" customFormat="1" ht="9" customHeight="1">
      <c r="A117" s="140"/>
      <c r="B117" s="145"/>
      <c r="C117" s="146"/>
      <c r="D117" s="146"/>
      <c r="E117" s="146"/>
      <c r="F117" s="146"/>
      <c r="G117" s="146"/>
      <c r="H117" s="147"/>
      <c r="I117" s="140"/>
      <c r="J117" s="141"/>
      <c r="K117" s="142"/>
      <c r="L117" s="143"/>
      <c r="M117" s="144"/>
      <c r="N117" s="136"/>
      <c r="O117" s="137"/>
      <c r="P117" s="50" t="s">
        <v>94</v>
      </c>
      <c r="Q117" s="49"/>
      <c r="R117" s="49"/>
      <c r="S117" s="70"/>
      <c r="T117" s="131"/>
      <c r="U117" s="48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134"/>
      <c r="BA117" s="46"/>
      <c r="BB117" s="62"/>
      <c r="BC117" s="61"/>
      <c r="BE117" s="2">
        <f t="shared" si="15"/>
        <v>0</v>
      </c>
      <c r="BF117" s="9">
        <f t="shared" si="16"/>
        <v>-100</v>
      </c>
    </row>
    <row r="118" spans="1:58" s="69" customFormat="1" ht="9" hidden="1" customHeight="1">
      <c r="A118" s="140"/>
      <c r="B118" s="56"/>
      <c r="C118" s="55"/>
      <c r="D118" s="55"/>
      <c r="E118" s="138" t="s">
        <v>491</v>
      </c>
      <c r="F118" s="138"/>
      <c r="G118" s="138"/>
      <c r="H118" s="139"/>
      <c r="I118" s="140" t="s">
        <v>104</v>
      </c>
      <c r="J118" s="141">
        <f>[178]BOQ!J54</f>
        <v>1523</v>
      </c>
      <c r="K118" s="142">
        <f>L118-M118</f>
        <v>0</v>
      </c>
      <c r="L118" s="143">
        <f>[178]BOQ!L54</f>
        <v>564.77</v>
      </c>
      <c r="M118" s="144">
        <f>[178]BOQ!L54</f>
        <v>564.77</v>
      </c>
      <c r="N118" s="136">
        <f>J118*M118</f>
        <v>860144.71</v>
      </c>
      <c r="O118" s="137">
        <f>N118/$N$815</f>
        <v>9.4568369123962891E-4</v>
      </c>
      <c r="P118" s="50" t="s">
        <v>20</v>
      </c>
      <c r="Q118" s="49"/>
      <c r="R118" s="49"/>
      <c r="S118" s="70"/>
      <c r="T118" s="131"/>
      <c r="U118" s="48"/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>
        <v>7</v>
      </c>
      <c r="AK118" s="47">
        <v>7</v>
      </c>
      <c r="AL118" s="47">
        <v>7</v>
      </c>
      <c r="AM118" s="47">
        <v>7</v>
      </c>
      <c r="AN118" s="47">
        <v>7</v>
      </c>
      <c r="AO118" s="47">
        <v>7</v>
      </c>
      <c r="AP118" s="47">
        <v>7</v>
      </c>
      <c r="AQ118" s="47">
        <v>7</v>
      </c>
      <c r="AR118" s="47">
        <v>7</v>
      </c>
      <c r="AS118" s="47">
        <v>7</v>
      </c>
      <c r="AT118" s="47">
        <v>5</v>
      </c>
      <c r="AU118" s="47">
        <v>10</v>
      </c>
      <c r="AV118" s="47">
        <v>10</v>
      </c>
      <c r="AW118" s="47">
        <v>5</v>
      </c>
      <c r="AX118" s="47"/>
      <c r="AY118" s="47"/>
      <c r="AZ118" s="134"/>
      <c r="BA118" s="46"/>
      <c r="BB118" s="62"/>
      <c r="BC118" s="61"/>
      <c r="BE118" s="2">
        <f t="shared" si="15"/>
        <v>100</v>
      </c>
      <c r="BF118" s="9">
        <f t="shared" si="16"/>
        <v>0</v>
      </c>
    </row>
    <row r="119" spans="1:58" s="69" customFormat="1" ht="9" hidden="1" customHeight="1">
      <c r="A119" s="140"/>
      <c r="B119" s="56"/>
      <c r="C119" s="55"/>
      <c r="D119" s="55"/>
      <c r="E119" s="138"/>
      <c r="F119" s="138"/>
      <c r="G119" s="138"/>
      <c r="H119" s="139"/>
      <c r="I119" s="140"/>
      <c r="J119" s="141"/>
      <c r="K119" s="142"/>
      <c r="L119" s="143"/>
      <c r="M119" s="144"/>
      <c r="N119" s="136"/>
      <c r="O119" s="137"/>
      <c r="P119" s="50" t="s">
        <v>19</v>
      </c>
      <c r="Q119" s="49"/>
      <c r="R119" s="49"/>
      <c r="S119" s="70"/>
      <c r="T119" s="131"/>
      <c r="U119" s="48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134"/>
      <c r="BA119" s="46"/>
      <c r="BB119" s="62"/>
      <c r="BC119" s="61"/>
      <c r="BE119" s="2">
        <f t="shared" si="15"/>
        <v>0</v>
      </c>
      <c r="BF119" s="9">
        <f t="shared" si="16"/>
        <v>-100</v>
      </c>
    </row>
    <row r="120" spans="1:58" s="69" customFormat="1" ht="9" customHeight="1">
      <c r="A120" s="140" t="s">
        <v>490</v>
      </c>
      <c r="B120" s="145" t="s">
        <v>489</v>
      </c>
      <c r="C120" s="146"/>
      <c r="D120" s="146"/>
      <c r="E120" s="146"/>
      <c r="F120" s="146"/>
      <c r="G120" s="146"/>
      <c r="H120" s="147"/>
      <c r="I120" s="140" t="s">
        <v>104</v>
      </c>
      <c r="J120" s="141">
        <v>13539</v>
      </c>
      <c r="K120" s="142">
        <f>L120-M120</f>
        <v>0</v>
      </c>
      <c r="L120" s="143">
        <f>[178]BOQ!L55</f>
        <v>0</v>
      </c>
      <c r="M120" s="144"/>
      <c r="N120" s="136">
        <f>SUBTOTAL(9,N122)</f>
        <v>5123563.7700000005</v>
      </c>
      <c r="O120" s="137">
        <f>N120/$N$815</f>
        <v>5.6330878304363804E-3</v>
      </c>
      <c r="P120" s="50" t="s">
        <v>95</v>
      </c>
      <c r="Q120" s="49"/>
      <c r="R120" s="49"/>
      <c r="S120" s="70"/>
      <c r="T120" s="131"/>
      <c r="U120" s="48">
        <f t="shared" ref="U120:AY120" si="22">SUMPRODUCT(($P122:$P123="p")*($N122)*(U122:U123))/$N120</f>
        <v>0</v>
      </c>
      <c r="V120" s="47">
        <f t="shared" si="22"/>
        <v>0</v>
      </c>
      <c r="W120" s="47">
        <f t="shared" si="22"/>
        <v>0</v>
      </c>
      <c r="X120" s="47">
        <f t="shared" si="22"/>
        <v>0</v>
      </c>
      <c r="Y120" s="47">
        <f t="shared" si="22"/>
        <v>0</v>
      </c>
      <c r="Z120" s="47">
        <f t="shared" si="22"/>
        <v>0</v>
      </c>
      <c r="AA120" s="47">
        <f t="shared" si="22"/>
        <v>0</v>
      </c>
      <c r="AB120" s="47">
        <f t="shared" si="22"/>
        <v>0</v>
      </c>
      <c r="AC120" s="47">
        <f t="shared" si="22"/>
        <v>0</v>
      </c>
      <c r="AD120" s="47">
        <f t="shared" si="22"/>
        <v>0</v>
      </c>
      <c r="AE120" s="47">
        <f t="shared" si="22"/>
        <v>0</v>
      </c>
      <c r="AF120" s="47">
        <f t="shared" si="22"/>
        <v>0</v>
      </c>
      <c r="AG120" s="47">
        <f t="shared" si="22"/>
        <v>0</v>
      </c>
      <c r="AH120" s="47">
        <f t="shared" si="22"/>
        <v>0</v>
      </c>
      <c r="AI120" s="47">
        <f t="shared" si="22"/>
        <v>0</v>
      </c>
      <c r="AJ120" s="47">
        <f t="shared" si="22"/>
        <v>6.9999999999999991</v>
      </c>
      <c r="AK120" s="47">
        <f t="shared" si="22"/>
        <v>6.9999999999999991</v>
      </c>
      <c r="AL120" s="47">
        <f t="shared" si="22"/>
        <v>6.9999999999999991</v>
      </c>
      <c r="AM120" s="47">
        <f t="shared" si="22"/>
        <v>6.9999999999999991</v>
      </c>
      <c r="AN120" s="47">
        <f t="shared" si="22"/>
        <v>6.9999999999999991</v>
      </c>
      <c r="AO120" s="47">
        <f t="shared" si="22"/>
        <v>6.9999999999999991</v>
      </c>
      <c r="AP120" s="47">
        <f t="shared" si="22"/>
        <v>6.9999999999999991</v>
      </c>
      <c r="AQ120" s="47">
        <f t="shared" si="22"/>
        <v>6.9999999999999991</v>
      </c>
      <c r="AR120" s="47">
        <f t="shared" si="22"/>
        <v>6.9999999999999991</v>
      </c>
      <c r="AS120" s="47">
        <f t="shared" si="22"/>
        <v>6.9999999999999991</v>
      </c>
      <c r="AT120" s="47">
        <f t="shared" si="22"/>
        <v>5</v>
      </c>
      <c r="AU120" s="47">
        <f t="shared" si="22"/>
        <v>10</v>
      </c>
      <c r="AV120" s="47">
        <f t="shared" si="22"/>
        <v>10</v>
      </c>
      <c r="AW120" s="47">
        <f t="shared" si="22"/>
        <v>5</v>
      </c>
      <c r="AX120" s="47">
        <f t="shared" si="22"/>
        <v>0</v>
      </c>
      <c r="AY120" s="47">
        <f t="shared" si="22"/>
        <v>0</v>
      </c>
      <c r="AZ120" s="134"/>
      <c r="BA120" s="46"/>
      <c r="BB120" s="62"/>
      <c r="BC120" s="61"/>
      <c r="BE120" s="2">
        <f t="shared" si="15"/>
        <v>99.999999999999986</v>
      </c>
      <c r="BF120" s="9">
        <f t="shared" si="16"/>
        <v>0</v>
      </c>
    </row>
    <row r="121" spans="1:58" s="69" customFormat="1" ht="9" customHeight="1">
      <c r="A121" s="140"/>
      <c r="B121" s="145"/>
      <c r="C121" s="146"/>
      <c r="D121" s="146"/>
      <c r="E121" s="146"/>
      <c r="F121" s="146"/>
      <c r="G121" s="146"/>
      <c r="H121" s="147"/>
      <c r="I121" s="140"/>
      <c r="J121" s="141"/>
      <c r="K121" s="142"/>
      <c r="L121" s="143"/>
      <c r="M121" s="144"/>
      <c r="N121" s="136"/>
      <c r="O121" s="137"/>
      <c r="P121" s="50" t="s">
        <v>94</v>
      </c>
      <c r="Q121" s="49"/>
      <c r="R121" s="49"/>
      <c r="S121" s="70"/>
      <c r="T121" s="131"/>
      <c r="U121" s="48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134"/>
      <c r="BA121" s="46"/>
      <c r="BB121" s="62"/>
      <c r="BC121" s="61"/>
      <c r="BE121" s="2">
        <f t="shared" si="15"/>
        <v>0</v>
      </c>
      <c r="BF121" s="9">
        <f t="shared" si="16"/>
        <v>-100</v>
      </c>
    </row>
    <row r="122" spans="1:58" s="69" customFormat="1" ht="9" hidden="1" customHeight="1">
      <c r="A122" s="140"/>
      <c r="B122" s="56"/>
      <c r="C122" s="55"/>
      <c r="D122" s="55"/>
      <c r="E122" s="138" t="s">
        <v>488</v>
      </c>
      <c r="F122" s="138"/>
      <c r="G122" s="138"/>
      <c r="H122" s="139"/>
      <c r="I122" s="140" t="s">
        <v>104</v>
      </c>
      <c r="J122" s="141">
        <f>[178]BOQ!J56</f>
        <v>13539</v>
      </c>
      <c r="K122" s="142">
        <f>L122-M122</f>
        <v>0</v>
      </c>
      <c r="L122" s="143">
        <f>[178]BOQ!L56</f>
        <v>378.43</v>
      </c>
      <c r="M122" s="144">
        <f>[178]BOQ!L56</f>
        <v>378.43</v>
      </c>
      <c r="N122" s="136">
        <f>J122*M122</f>
        <v>5123563.7700000005</v>
      </c>
      <c r="O122" s="137">
        <f>N122/$N$815</f>
        <v>5.6330878304363804E-3</v>
      </c>
      <c r="P122" s="50" t="s">
        <v>20</v>
      </c>
      <c r="Q122" s="49"/>
      <c r="R122" s="49"/>
      <c r="S122" s="70"/>
      <c r="T122" s="131"/>
      <c r="U122" s="48"/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>
        <v>7</v>
      </c>
      <c r="AK122" s="47">
        <v>7</v>
      </c>
      <c r="AL122" s="47">
        <v>7</v>
      </c>
      <c r="AM122" s="47">
        <v>7</v>
      </c>
      <c r="AN122" s="47">
        <v>7</v>
      </c>
      <c r="AO122" s="47">
        <v>7</v>
      </c>
      <c r="AP122" s="47">
        <v>7</v>
      </c>
      <c r="AQ122" s="47">
        <v>7</v>
      </c>
      <c r="AR122" s="47">
        <v>7</v>
      </c>
      <c r="AS122" s="47">
        <v>7</v>
      </c>
      <c r="AT122" s="47">
        <v>5</v>
      </c>
      <c r="AU122" s="47">
        <v>10</v>
      </c>
      <c r="AV122" s="47">
        <v>10</v>
      </c>
      <c r="AW122" s="47">
        <v>5</v>
      </c>
      <c r="AX122" s="47"/>
      <c r="AY122" s="47"/>
      <c r="AZ122" s="134"/>
      <c r="BA122" s="46"/>
      <c r="BB122" s="62"/>
      <c r="BC122" s="61"/>
      <c r="BE122" s="2">
        <f t="shared" si="15"/>
        <v>100</v>
      </c>
      <c r="BF122" s="9">
        <f t="shared" si="16"/>
        <v>0</v>
      </c>
    </row>
    <row r="123" spans="1:58" s="69" customFormat="1" ht="9" hidden="1" customHeight="1">
      <c r="A123" s="140"/>
      <c r="B123" s="56"/>
      <c r="C123" s="55"/>
      <c r="D123" s="55"/>
      <c r="E123" s="138"/>
      <c r="F123" s="138"/>
      <c r="G123" s="138"/>
      <c r="H123" s="139"/>
      <c r="I123" s="140"/>
      <c r="J123" s="141"/>
      <c r="K123" s="142"/>
      <c r="L123" s="143"/>
      <c r="M123" s="144"/>
      <c r="N123" s="136"/>
      <c r="O123" s="137"/>
      <c r="P123" s="50" t="s">
        <v>19</v>
      </c>
      <c r="Q123" s="49"/>
      <c r="R123" s="49"/>
      <c r="S123" s="70"/>
      <c r="T123" s="131"/>
      <c r="U123" s="48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134"/>
      <c r="BA123" s="46"/>
      <c r="BB123" s="62"/>
      <c r="BC123" s="61"/>
      <c r="BE123" s="2">
        <f t="shared" si="15"/>
        <v>0</v>
      </c>
      <c r="BF123" s="9">
        <f t="shared" si="16"/>
        <v>-100</v>
      </c>
    </row>
    <row r="124" spans="1:58" s="69" customFormat="1" ht="9" customHeight="1">
      <c r="A124" s="140" t="s">
        <v>487</v>
      </c>
      <c r="B124" s="145" t="s">
        <v>486</v>
      </c>
      <c r="C124" s="146"/>
      <c r="D124" s="146"/>
      <c r="E124" s="146"/>
      <c r="F124" s="146"/>
      <c r="G124" s="146"/>
      <c r="H124" s="147"/>
      <c r="I124" s="140" t="s">
        <v>104</v>
      </c>
      <c r="J124" s="141">
        <v>25237</v>
      </c>
      <c r="K124" s="142">
        <f>L124-M124</f>
        <v>0</v>
      </c>
      <c r="L124" s="143">
        <f>[178]BOQ!L57</f>
        <v>0</v>
      </c>
      <c r="M124" s="144"/>
      <c r="N124" s="136">
        <f>SUBTOTAL(9,N126)</f>
        <v>3031973.18</v>
      </c>
      <c r="O124" s="137">
        <f>N124/$N$815</f>
        <v>3.3334944170056642E-3</v>
      </c>
      <c r="P124" s="50" t="s">
        <v>95</v>
      </c>
      <c r="Q124" s="49"/>
      <c r="R124" s="49"/>
      <c r="S124" s="70"/>
      <c r="T124" s="131"/>
      <c r="U124" s="48">
        <f t="shared" ref="U124:AW124" si="23">SUMPRODUCT(($P126:$P127="p")*($N126)*(U126:U127))/$N124</f>
        <v>0</v>
      </c>
      <c r="V124" s="47">
        <f t="shared" si="23"/>
        <v>0</v>
      </c>
      <c r="W124" s="47">
        <f t="shared" si="23"/>
        <v>0</v>
      </c>
      <c r="X124" s="47">
        <f t="shared" si="23"/>
        <v>0</v>
      </c>
      <c r="Y124" s="47">
        <f t="shared" si="23"/>
        <v>0</v>
      </c>
      <c r="Z124" s="47">
        <f t="shared" si="23"/>
        <v>0</v>
      </c>
      <c r="AA124" s="47">
        <f t="shared" si="23"/>
        <v>0</v>
      </c>
      <c r="AB124" s="47">
        <f t="shared" si="23"/>
        <v>0</v>
      </c>
      <c r="AC124" s="47">
        <f t="shared" si="23"/>
        <v>0</v>
      </c>
      <c r="AD124" s="47">
        <f t="shared" si="23"/>
        <v>0</v>
      </c>
      <c r="AE124" s="47">
        <f t="shared" si="23"/>
        <v>0</v>
      </c>
      <c r="AF124" s="47">
        <f t="shared" si="23"/>
        <v>0</v>
      </c>
      <c r="AG124" s="47">
        <f t="shared" si="23"/>
        <v>0</v>
      </c>
      <c r="AH124" s="47">
        <f t="shared" si="23"/>
        <v>0</v>
      </c>
      <c r="AI124" s="47">
        <f t="shared" si="23"/>
        <v>0</v>
      </c>
      <c r="AJ124" s="47">
        <f t="shared" si="23"/>
        <v>7</v>
      </c>
      <c r="AK124" s="47">
        <f t="shared" si="23"/>
        <v>7</v>
      </c>
      <c r="AL124" s="47">
        <f t="shared" si="23"/>
        <v>7</v>
      </c>
      <c r="AM124" s="47">
        <f t="shared" si="23"/>
        <v>7</v>
      </c>
      <c r="AN124" s="47">
        <f t="shared" si="23"/>
        <v>7</v>
      </c>
      <c r="AO124" s="47">
        <f t="shared" si="23"/>
        <v>7</v>
      </c>
      <c r="AP124" s="47">
        <f t="shared" si="23"/>
        <v>7</v>
      </c>
      <c r="AQ124" s="47">
        <f t="shared" si="23"/>
        <v>7</v>
      </c>
      <c r="AR124" s="47">
        <f t="shared" si="23"/>
        <v>7</v>
      </c>
      <c r="AS124" s="47">
        <f t="shared" si="23"/>
        <v>7</v>
      </c>
      <c r="AT124" s="47">
        <f t="shared" si="23"/>
        <v>5</v>
      </c>
      <c r="AU124" s="47">
        <f t="shared" si="23"/>
        <v>10</v>
      </c>
      <c r="AV124" s="47">
        <f t="shared" si="23"/>
        <v>10</v>
      </c>
      <c r="AW124" s="47">
        <f t="shared" si="23"/>
        <v>5</v>
      </c>
      <c r="AX124" s="47"/>
      <c r="AY124" s="47"/>
      <c r="AZ124" s="134"/>
      <c r="BA124" s="46"/>
      <c r="BB124" s="62"/>
      <c r="BC124" s="61"/>
      <c r="BE124" s="2">
        <f t="shared" si="15"/>
        <v>100</v>
      </c>
      <c r="BF124" s="9">
        <f t="shared" si="16"/>
        <v>0</v>
      </c>
    </row>
    <row r="125" spans="1:58" s="69" customFormat="1" ht="9" customHeight="1">
      <c r="A125" s="140"/>
      <c r="B125" s="145"/>
      <c r="C125" s="146"/>
      <c r="D125" s="146"/>
      <c r="E125" s="146"/>
      <c r="F125" s="146"/>
      <c r="G125" s="146"/>
      <c r="H125" s="147"/>
      <c r="I125" s="140"/>
      <c r="J125" s="141"/>
      <c r="K125" s="142"/>
      <c r="L125" s="143"/>
      <c r="M125" s="144"/>
      <c r="N125" s="136"/>
      <c r="O125" s="137"/>
      <c r="P125" s="50" t="s">
        <v>94</v>
      </c>
      <c r="Q125" s="49"/>
      <c r="R125" s="49"/>
      <c r="S125" s="70"/>
      <c r="T125" s="131"/>
      <c r="U125" s="48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134"/>
      <c r="BA125" s="46"/>
      <c r="BB125" s="62"/>
      <c r="BC125" s="61"/>
      <c r="BE125" s="2">
        <f t="shared" si="15"/>
        <v>0</v>
      </c>
      <c r="BF125" s="9">
        <f t="shared" si="16"/>
        <v>-100</v>
      </c>
    </row>
    <row r="126" spans="1:58" s="69" customFormat="1" ht="9" hidden="1" customHeight="1">
      <c r="A126" s="140"/>
      <c r="B126" s="56"/>
      <c r="C126" s="55"/>
      <c r="D126" s="55"/>
      <c r="E126" s="138" t="s">
        <v>485</v>
      </c>
      <c r="F126" s="138"/>
      <c r="G126" s="138"/>
      <c r="H126" s="139"/>
      <c r="I126" s="140" t="s">
        <v>104</v>
      </c>
      <c r="J126" s="141">
        <f>[178]BOQ!J58</f>
        <v>25237</v>
      </c>
      <c r="K126" s="142">
        <f>L126-M126</f>
        <v>0</v>
      </c>
      <c r="L126" s="143">
        <f>[178]BOQ!L58</f>
        <v>120.14</v>
      </c>
      <c r="M126" s="144">
        <f>[178]BOQ!L58</f>
        <v>120.14</v>
      </c>
      <c r="N126" s="136">
        <f>J126*M126</f>
        <v>3031973.18</v>
      </c>
      <c r="O126" s="137">
        <f>N126/$N$815</f>
        <v>3.3334944170056642E-3</v>
      </c>
      <c r="P126" s="50" t="s">
        <v>20</v>
      </c>
      <c r="Q126" s="49"/>
      <c r="R126" s="49"/>
      <c r="S126" s="70"/>
      <c r="T126" s="131"/>
      <c r="U126" s="48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>
        <v>7</v>
      </c>
      <c r="AK126" s="47">
        <v>7</v>
      </c>
      <c r="AL126" s="47">
        <v>7</v>
      </c>
      <c r="AM126" s="47">
        <v>7</v>
      </c>
      <c r="AN126" s="47">
        <v>7</v>
      </c>
      <c r="AO126" s="47">
        <v>7</v>
      </c>
      <c r="AP126" s="47">
        <v>7</v>
      </c>
      <c r="AQ126" s="47">
        <v>7</v>
      </c>
      <c r="AR126" s="47">
        <v>7</v>
      </c>
      <c r="AS126" s="47">
        <v>7</v>
      </c>
      <c r="AT126" s="47">
        <v>5</v>
      </c>
      <c r="AU126" s="47">
        <v>10</v>
      </c>
      <c r="AV126" s="47">
        <v>10</v>
      </c>
      <c r="AW126" s="47">
        <v>5</v>
      </c>
      <c r="AX126" s="47"/>
      <c r="AY126" s="47"/>
      <c r="AZ126" s="134"/>
      <c r="BA126" s="46"/>
      <c r="BB126" s="62"/>
      <c r="BC126" s="61"/>
      <c r="BE126" s="2">
        <f t="shared" si="15"/>
        <v>100</v>
      </c>
      <c r="BF126" s="9">
        <f t="shared" si="16"/>
        <v>0</v>
      </c>
    </row>
    <row r="127" spans="1:58" s="69" customFormat="1" ht="9" hidden="1" customHeight="1">
      <c r="A127" s="140"/>
      <c r="B127" s="56"/>
      <c r="C127" s="55"/>
      <c r="D127" s="55"/>
      <c r="E127" s="138"/>
      <c r="F127" s="138"/>
      <c r="G127" s="138"/>
      <c r="H127" s="139"/>
      <c r="I127" s="140"/>
      <c r="J127" s="141"/>
      <c r="K127" s="142"/>
      <c r="L127" s="143"/>
      <c r="M127" s="144"/>
      <c r="N127" s="136"/>
      <c r="O127" s="137"/>
      <c r="P127" s="50" t="s">
        <v>19</v>
      </c>
      <c r="Q127" s="49"/>
      <c r="R127" s="49"/>
      <c r="S127" s="70"/>
      <c r="T127" s="131"/>
      <c r="U127" s="48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134"/>
      <c r="BA127" s="46"/>
      <c r="BB127" s="62"/>
      <c r="BC127" s="61"/>
      <c r="BE127" s="2">
        <f t="shared" si="15"/>
        <v>0</v>
      </c>
      <c r="BF127" s="9">
        <f t="shared" si="16"/>
        <v>-100</v>
      </c>
    </row>
    <row r="128" spans="1:58" s="69" customFormat="1" ht="9" customHeight="1">
      <c r="A128" s="140" t="s">
        <v>484</v>
      </c>
      <c r="B128" s="145" t="s">
        <v>483</v>
      </c>
      <c r="C128" s="146"/>
      <c r="D128" s="146"/>
      <c r="E128" s="146"/>
      <c r="F128" s="146"/>
      <c r="G128" s="146"/>
      <c r="H128" s="147"/>
      <c r="I128" s="140" t="s">
        <v>104</v>
      </c>
      <c r="J128" s="141">
        <f>[178]BOQ!J59</f>
        <v>25237</v>
      </c>
      <c r="K128" s="142">
        <f>L128-M128</f>
        <v>0</v>
      </c>
      <c r="L128" s="143">
        <f>[178]BOQ!L59</f>
        <v>54.46</v>
      </c>
      <c r="M128" s="144">
        <f>[178]BOQ!L59</f>
        <v>54.46</v>
      </c>
      <c r="N128" s="136">
        <f>J128*M128</f>
        <v>1374407.02</v>
      </c>
      <c r="O128" s="137">
        <f>N128/$N$815</f>
        <v>1.5110879469795943E-3</v>
      </c>
      <c r="P128" s="50" t="s">
        <v>20</v>
      </c>
      <c r="Q128" s="49"/>
      <c r="R128" s="49"/>
      <c r="S128" s="70"/>
      <c r="T128" s="131"/>
      <c r="U128" s="48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>
        <v>7</v>
      </c>
      <c r="AK128" s="47">
        <v>7</v>
      </c>
      <c r="AL128" s="47">
        <v>7</v>
      </c>
      <c r="AM128" s="47">
        <v>7</v>
      </c>
      <c r="AN128" s="47">
        <v>7</v>
      </c>
      <c r="AO128" s="47">
        <v>7</v>
      </c>
      <c r="AP128" s="47">
        <v>7</v>
      </c>
      <c r="AQ128" s="47">
        <v>7</v>
      </c>
      <c r="AR128" s="47">
        <v>7</v>
      </c>
      <c r="AS128" s="47">
        <v>7</v>
      </c>
      <c r="AT128" s="47">
        <v>5</v>
      </c>
      <c r="AU128" s="47">
        <v>10</v>
      </c>
      <c r="AV128" s="47">
        <v>10</v>
      </c>
      <c r="AW128" s="47">
        <v>5</v>
      </c>
      <c r="AX128" s="47"/>
      <c r="AY128" s="47"/>
      <c r="AZ128" s="134"/>
      <c r="BA128" s="46"/>
      <c r="BB128" s="62"/>
      <c r="BC128" s="61"/>
      <c r="BE128" s="2">
        <f t="shared" si="15"/>
        <v>100</v>
      </c>
      <c r="BF128" s="9">
        <f t="shared" si="16"/>
        <v>0</v>
      </c>
    </row>
    <row r="129" spans="1:58" s="69" customFormat="1" ht="9" customHeight="1">
      <c r="A129" s="140"/>
      <c r="B129" s="145"/>
      <c r="C129" s="146"/>
      <c r="D129" s="146"/>
      <c r="E129" s="146"/>
      <c r="F129" s="146"/>
      <c r="G129" s="146"/>
      <c r="H129" s="147"/>
      <c r="I129" s="140"/>
      <c r="J129" s="141"/>
      <c r="K129" s="142"/>
      <c r="L129" s="143"/>
      <c r="M129" s="144"/>
      <c r="N129" s="136"/>
      <c r="O129" s="137"/>
      <c r="P129" s="50" t="s">
        <v>19</v>
      </c>
      <c r="Q129" s="49"/>
      <c r="R129" s="49"/>
      <c r="S129" s="70"/>
      <c r="T129" s="131"/>
      <c r="U129" s="48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134"/>
      <c r="BA129" s="46"/>
      <c r="BB129" s="62"/>
      <c r="BC129" s="61"/>
      <c r="BE129" s="2">
        <f t="shared" si="15"/>
        <v>0</v>
      </c>
      <c r="BF129" s="9">
        <f t="shared" si="16"/>
        <v>-100</v>
      </c>
    </row>
    <row r="130" spans="1:58" s="69" customFormat="1" ht="9" customHeight="1">
      <c r="A130" s="115">
        <v>5</v>
      </c>
      <c r="B130" s="119" t="s">
        <v>482</v>
      </c>
      <c r="C130" s="120"/>
      <c r="D130" s="120"/>
      <c r="E130" s="120"/>
      <c r="F130" s="120"/>
      <c r="G130" s="120"/>
      <c r="H130" s="121"/>
      <c r="I130" s="115"/>
      <c r="J130" s="123"/>
      <c r="K130" s="177">
        <f>L130-M130</f>
        <v>0</v>
      </c>
      <c r="L130" s="178">
        <f>[178]BOQ!L60</f>
        <v>0</v>
      </c>
      <c r="M130" s="125"/>
      <c r="N130" s="127">
        <f>SUBTOTAL(9,N132:N543)</f>
        <v>418417491.20039994</v>
      </c>
      <c r="O130" s="129">
        <f>N130/$N$815</f>
        <v>0.46002793827287408</v>
      </c>
      <c r="P130" s="50" t="s">
        <v>37</v>
      </c>
      <c r="Q130" s="49"/>
      <c r="R130" s="49"/>
      <c r="S130" s="70"/>
      <c r="T130" s="131"/>
      <c r="U130" s="48">
        <f t="shared" ref="U130:AY130" si="24">SUMPRODUCT(($P132:$P543="p")*($N132:$N543)*(U132:U543))/$N130</f>
        <v>0</v>
      </c>
      <c r="V130" s="47">
        <f t="shared" si="24"/>
        <v>2.8616439923791967E-2</v>
      </c>
      <c r="W130" s="47">
        <f t="shared" si="24"/>
        <v>0.20841778423223969</v>
      </c>
      <c r="X130" s="47">
        <f t="shared" si="24"/>
        <v>0.29685488779079339</v>
      </c>
      <c r="Y130" s="47">
        <f t="shared" si="24"/>
        <v>0.6139225644297216</v>
      </c>
      <c r="Z130" s="47">
        <f t="shared" si="24"/>
        <v>1.5936625624492122</v>
      </c>
      <c r="AA130" s="47">
        <f t="shared" si="24"/>
        <v>1.6637512882237142</v>
      </c>
      <c r="AB130" s="47">
        <f t="shared" si="24"/>
        <v>2.4221361615559327</v>
      </c>
      <c r="AC130" s="47">
        <f t="shared" si="24"/>
        <v>2.779313650258052</v>
      </c>
      <c r="AD130" s="47">
        <f t="shared" si="24"/>
        <v>2.3947475678546448</v>
      </c>
      <c r="AE130" s="47">
        <f t="shared" si="24"/>
        <v>2.4133348382394333</v>
      </c>
      <c r="AF130" s="47">
        <f t="shared" si="24"/>
        <v>2.393799021568507</v>
      </c>
      <c r="AG130" s="47">
        <f t="shared" si="24"/>
        <v>2.7788347320446705</v>
      </c>
      <c r="AH130" s="47">
        <f t="shared" si="24"/>
        <v>2.9292731108978436</v>
      </c>
      <c r="AI130" s="47">
        <f t="shared" si="24"/>
        <v>5.7656803127936742</v>
      </c>
      <c r="AJ130" s="47">
        <f t="shared" si="24"/>
        <v>3.4578365850764983</v>
      </c>
      <c r="AK130" s="47">
        <f t="shared" si="24"/>
        <v>3.9533193906093702</v>
      </c>
      <c r="AL130" s="47">
        <f t="shared" si="24"/>
        <v>5.4166058952998659</v>
      </c>
      <c r="AM130" s="47">
        <f t="shared" si="24"/>
        <v>6.0329425216922044</v>
      </c>
      <c r="AN130" s="47">
        <f t="shared" si="24"/>
        <v>7.3904653192464602</v>
      </c>
      <c r="AO130" s="47">
        <f t="shared" si="24"/>
        <v>8.7126015915540727</v>
      </c>
      <c r="AP130" s="47">
        <f t="shared" si="24"/>
        <v>8.2910974741376933</v>
      </c>
      <c r="AQ130" s="47">
        <f t="shared" si="24"/>
        <v>6.9163392037164284</v>
      </c>
      <c r="AR130" s="47">
        <f t="shared" si="24"/>
        <v>7.280376472600695</v>
      </c>
      <c r="AS130" s="47">
        <f t="shared" si="24"/>
        <v>5.7093641181358823</v>
      </c>
      <c r="AT130" s="47">
        <f t="shared" si="24"/>
        <v>4.7276840021789921</v>
      </c>
      <c r="AU130" s="47">
        <f t="shared" si="24"/>
        <v>2.5433603944398944</v>
      </c>
      <c r="AV130" s="47">
        <f t="shared" si="24"/>
        <v>0.87202298869778039</v>
      </c>
      <c r="AW130" s="47">
        <f t="shared" si="24"/>
        <v>0.41348040208275749</v>
      </c>
      <c r="AX130" s="47">
        <f t="shared" si="24"/>
        <v>1.5871826918486271E-4</v>
      </c>
      <c r="AY130" s="47">
        <f t="shared" si="24"/>
        <v>0</v>
      </c>
      <c r="AZ130" s="134"/>
      <c r="BA130" s="46"/>
      <c r="BB130" s="62"/>
      <c r="BC130" s="61"/>
      <c r="BE130" s="2">
        <f t="shared" si="15"/>
        <v>100.00000000000003</v>
      </c>
      <c r="BF130" s="9">
        <f t="shared" si="16"/>
        <v>0</v>
      </c>
    </row>
    <row r="131" spans="1:58" s="69" customFormat="1" ht="9" customHeight="1">
      <c r="A131" s="115"/>
      <c r="B131" s="119"/>
      <c r="C131" s="120"/>
      <c r="D131" s="120"/>
      <c r="E131" s="120"/>
      <c r="F131" s="120"/>
      <c r="G131" s="120"/>
      <c r="H131" s="121"/>
      <c r="I131" s="115"/>
      <c r="J131" s="123"/>
      <c r="K131" s="177"/>
      <c r="L131" s="178"/>
      <c r="M131" s="125"/>
      <c r="N131" s="127"/>
      <c r="O131" s="129"/>
      <c r="P131" s="50" t="s">
        <v>36</v>
      </c>
      <c r="Q131" s="49"/>
      <c r="R131" s="49"/>
      <c r="S131" s="70"/>
      <c r="T131" s="131"/>
      <c r="U131" s="48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134"/>
      <c r="BA131" s="46"/>
      <c r="BB131" s="62"/>
      <c r="BC131" s="61"/>
      <c r="BE131" s="2">
        <f t="shared" si="15"/>
        <v>0</v>
      </c>
      <c r="BF131" s="9">
        <f t="shared" si="16"/>
        <v>-100</v>
      </c>
    </row>
    <row r="132" spans="1:58" s="69" customFormat="1" ht="9" customHeight="1">
      <c r="A132" s="140">
        <v>5.0999999999999996</v>
      </c>
      <c r="B132" s="180" t="s">
        <v>481</v>
      </c>
      <c r="C132" s="180"/>
      <c r="D132" s="180"/>
      <c r="E132" s="180"/>
      <c r="F132" s="180"/>
      <c r="G132" s="180"/>
      <c r="H132" s="180"/>
      <c r="I132" s="140"/>
      <c r="J132" s="141"/>
      <c r="K132" s="142">
        <f>L132-M132</f>
        <v>0</v>
      </c>
      <c r="L132" s="143">
        <f>[178]BOQ!L61</f>
        <v>0</v>
      </c>
      <c r="M132" s="144"/>
      <c r="N132" s="136">
        <f>J132*M132</f>
        <v>0</v>
      </c>
      <c r="O132" s="137">
        <f>N132/$N$815</f>
        <v>0</v>
      </c>
      <c r="P132" s="50"/>
      <c r="Q132" s="49"/>
      <c r="R132" s="49"/>
      <c r="S132" s="70"/>
      <c r="T132" s="131"/>
      <c r="U132" s="48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134"/>
      <c r="BA132" s="46"/>
      <c r="BB132" s="62"/>
      <c r="BC132" s="61"/>
      <c r="BE132" s="2">
        <f t="shared" si="15"/>
        <v>0</v>
      </c>
      <c r="BF132" s="9">
        <f t="shared" si="16"/>
        <v>-100</v>
      </c>
    </row>
    <row r="133" spans="1:58" s="69" customFormat="1" ht="9" customHeight="1">
      <c r="A133" s="140"/>
      <c r="B133" s="181"/>
      <c r="C133" s="181"/>
      <c r="D133" s="181"/>
      <c r="E133" s="181"/>
      <c r="F133" s="181"/>
      <c r="G133" s="181"/>
      <c r="H133" s="181"/>
      <c r="I133" s="140"/>
      <c r="J133" s="141"/>
      <c r="K133" s="142"/>
      <c r="L133" s="143"/>
      <c r="M133" s="144"/>
      <c r="N133" s="136"/>
      <c r="O133" s="137"/>
      <c r="P133" s="50"/>
      <c r="Q133" s="49"/>
      <c r="R133" s="49"/>
      <c r="S133" s="70"/>
      <c r="T133" s="131"/>
      <c r="U133" s="48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134"/>
      <c r="BA133" s="46"/>
      <c r="BB133" s="62"/>
      <c r="BC133" s="61"/>
      <c r="BE133" s="2">
        <f t="shared" si="15"/>
        <v>0</v>
      </c>
      <c r="BF133" s="9">
        <f t="shared" si="16"/>
        <v>-100</v>
      </c>
    </row>
    <row r="134" spans="1:58" s="69" customFormat="1" ht="9" customHeight="1">
      <c r="A134" s="140" t="s">
        <v>480</v>
      </c>
      <c r="B134" s="145" t="s">
        <v>479</v>
      </c>
      <c r="C134" s="146"/>
      <c r="D134" s="146"/>
      <c r="E134" s="146"/>
      <c r="F134" s="146"/>
      <c r="G134" s="146"/>
      <c r="H134" s="147"/>
      <c r="I134" s="140"/>
      <c r="J134" s="141"/>
      <c r="K134" s="142">
        <f>L134-M134</f>
        <v>0</v>
      </c>
      <c r="L134" s="143">
        <f>[178]BOQ!L62</f>
        <v>0</v>
      </c>
      <c r="M134" s="144"/>
      <c r="N134" s="136">
        <f>J134*M134</f>
        <v>0</v>
      </c>
      <c r="O134" s="137">
        <f>N134/$N$815</f>
        <v>0</v>
      </c>
      <c r="P134" s="50"/>
      <c r="Q134" s="49"/>
      <c r="R134" s="49"/>
      <c r="S134" s="70"/>
      <c r="T134" s="131"/>
      <c r="U134" s="48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134"/>
      <c r="BA134" s="46"/>
      <c r="BB134" s="62"/>
      <c r="BC134" s="61"/>
      <c r="BE134" s="2">
        <f t="shared" si="15"/>
        <v>0</v>
      </c>
      <c r="BF134" s="9">
        <f t="shared" si="16"/>
        <v>-100</v>
      </c>
    </row>
    <row r="135" spans="1:58" s="69" customFormat="1" ht="9" customHeight="1">
      <c r="A135" s="140"/>
      <c r="B135" s="145"/>
      <c r="C135" s="146"/>
      <c r="D135" s="146"/>
      <c r="E135" s="146"/>
      <c r="F135" s="146"/>
      <c r="G135" s="146"/>
      <c r="H135" s="147"/>
      <c r="I135" s="140"/>
      <c r="J135" s="141"/>
      <c r="K135" s="142"/>
      <c r="L135" s="143"/>
      <c r="M135" s="144"/>
      <c r="N135" s="136"/>
      <c r="O135" s="137"/>
      <c r="P135" s="50"/>
      <c r="Q135" s="49"/>
      <c r="R135" s="49"/>
      <c r="S135" s="70"/>
      <c r="T135" s="131"/>
      <c r="U135" s="48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134"/>
      <c r="BA135" s="46"/>
      <c r="BB135" s="62"/>
      <c r="BC135" s="61"/>
      <c r="BE135" s="2">
        <f t="shared" si="15"/>
        <v>0</v>
      </c>
      <c r="BF135" s="9">
        <f t="shared" si="16"/>
        <v>-100</v>
      </c>
    </row>
    <row r="136" spans="1:58" s="69" customFormat="1" ht="9" customHeight="1">
      <c r="A136" s="140" t="s">
        <v>478</v>
      </c>
      <c r="B136" s="145" t="s">
        <v>477</v>
      </c>
      <c r="C136" s="146"/>
      <c r="D136" s="146"/>
      <c r="E136" s="146"/>
      <c r="F136" s="146"/>
      <c r="G136" s="146"/>
      <c r="H136" s="147"/>
      <c r="I136" s="140" t="s">
        <v>96</v>
      </c>
      <c r="J136" s="141">
        <v>1</v>
      </c>
      <c r="K136" s="142">
        <f>L136-M136</f>
        <v>0</v>
      </c>
      <c r="L136" s="143">
        <f>[178]BOQ!L63</f>
        <v>0</v>
      </c>
      <c r="M136" s="144"/>
      <c r="N136" s="136">
        <f>SUBTOTAL(9,N138:N159)</f>
        <v>3137099.6799999992</v>
      </c>
      <c r="O136" s="137">
        <f>N136/$N$815</f>
        <v>3.4490754528607843E-3</v>
      </c>
      <c r="P136" s="50" t="s">
        <v>95</v>
      </c>
      <c r="Q136" s="49"/>
      <c r="R136" s="49"/>
      <c r="S136" s="70"/>
      <c r="T136" s="131"/>
      <c r="U136" s="48">
        <f t="shared" ref="U136:AY136" si="25">SUMPRODUCT(($P138:$P159="p")*($N138:$N159)*(U138:U159))/$N136</f>
        <v>0</v>
      </c>
      <c r="V136" s="47">
        <f t="shared" si="25"/>
        <v>0</v>
      </c>
      <c r="W136" s="47">
        <f t="shared" si="25"/>
        <v>0</v>
      </c>
      <c r="X136" s="47">
        <f t="shared" si="25"/>
        <v>0</v>
      </c>
      <c r="Y136" s="47">
        <f t="shared" si="25"/>
        <v>0</v>
      </c>
      <c r="Z136" s="47">
        <f t="shared" si="25"/>
        <v>0</v>
      </c>
      <c r="AA136" s="47">
        <f t="shared" si="25"/>
        <v>0</v>
      </c>
      <c r="AB136" s="47">
        <f t="shared" si="25"/>
        <v>0</v>
      </c>
      <c r="AC136" s="47">
        <f t="shared" si="25"/>
        <v>0</v>
      </c>
      <c r="AD136" s="47">
        <f t="shared" si="25"/>
        <v>5.8374671728633123</v>
      </c>
      <c r="AE136" s="47">
        <f t="shared" si="25"/>
        <v>16.498518274688681</v>
      </c>
      <c r="AF136" s="47">
        <f t="shared" si="25"/>
        <v>16.498518274688681</v>
      </c>
      <c r="AG136" s="47">
        <f t="shared" si="25"/>
        <v>16.498518274688681</v>
      </c>
      <c r="AH136" s="47">
        <f t="shared" si="25"/>
        <v>16.498518274688681</v>
      </c>
      <c r="AI136" s="47">
        <f t="shared" si="25"/>
        <v>10.661051101825368</v>
      </c>
      <c r="AJ136" s="47">
        <f t="shared" si="25"/>
        <v>9.1390000078033875</v>
      </c>
      <c r="AK136" s="47">
        <f t="shared" si="25"/>
        <v>1.3458115554683303</v>
      </c>
      <c r="AL136" s="47">
        <f t="shared" si="25"/>
        <v>1.3458115554683303</v>
      </c>
      <c r="AM136" s="47">
        <f t="shared" si="25"/>
        <v>2.503554493365669</v>
      </c>
      <c r="AN136" s="47">
        <f t="shared" si="25"/>
        <v>2.503554493365669</v>
      </c>
      <c r="AO136" s="47">
        <f t="shared" si="25"/>
        <v>7.7862364896227984E-2</v>
      </c>
      <c r="AP136" s="47">
        <f t="shared" si="25"/>
        <v>7.7862364896227984E-2</v>
      </c>
      <c r="AQ136" s="47">
        <f t="shared" si="25"/>
        <v>0</v>
      </c>
      <c r="AR136" s="47">
        <f t="shared" si="25"/>
        <v>0</v>
      </c>
      <c r="AS136" s="47">
        <f t="shared" si="25"/>
        <v>0</v>
      </c>
      <c r="AT136" s="47">
        <f t="shared" si="25"/>
        <v>0</v>
      </c>
      <c r="AU136" s="47">
        <f t="shared" si="25"/>
        <v>0.25371906575821657</v>
      </c>
      <c r="AV136" s="47">
        <f t="shared" si="25"/>
        <v>0.25371906575821657</v>
      </c>
      <c r="AW136" s="47">
        <f t="shared" si="25"/>
        <v>3.2568298881723778E-3</v>
      </c>
      <c r="AX136" s="47">
        <f t="shared" si="25"/>
        <v>3.2568298881723778E-3</v>
      </c>
      <c r="AY136" s="47">
        <f t="shared" si="25"/>
        <v>0</v>
      </c>
      <c r="AZ136" s="134"/>
      <c r="BA136" s="46"/>
      <c r="BB136" s="62"/>
      <c r="BC136" s="61"/>
      <c r="BE136" s="2">
        <f t="shared" si="15"/>
        <v>100.00000000000004</v>
      </c>
      <c r="BF136" s="9">
        <f t="shared" si="16"/>
        <v>0</v>
      </c>
    </row>
    <row r="137" spans="1:58" s="69" customFormat="1" ht="9" customHeight="1">
      <c r="A137" s="140"/>
      <c r="B137" s="145"/>
      <c r="C137" s="146"/>
      <c r="D137" s="146"/>
      <c r="E137" s="146"/>
      <c r="F137" s="146"/>
      <c r="G137" s="146"/>
      <c r="H137" s="147"/>
      <c r="I137" s="140"/>
      <c r="J137" s="141"/>
      <c r="K137" s="142"/>
      <c r="L137" s="143"/>
      <c r="M137" s="144"/>
      <c r="N137" s="136"/>
      <c r="O137" s="137"/>
      <c r="P137" s="50" t="s">
        <v>94</v>
      </c>
      <c r="Q137" s="49"/>
      <c r="R137" s="49"/>
      <c r="S137" s="70"/>
      <c r="T137" s="131"/>
      <c r="U137" s="48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134"/>
      <c r="BA137" s="46"/>
      <c r="BB137" s="62"/>
      <c r="BC137" s="61"/>
      <c r="BE137" s="2">
        <f t="shared" si="15"/>
        <v>0</v>
      </c>
      <c r="BF137" s="9">
        <f t="shared" si="16"/>
        <v>-100</v>
      </c>
    </row>
    <row r="138" spans="1:58" s="69" customFormat="1" ht="9" hidden="1" customHeight="1">
      <c r="A138" s="140"/>
      <c r="B138" s="56"/>
      <c r="C138" s="55"/>
      <c r="D138" s="55"/>
      <c r="E138" s="55"/>
      <c r="F138" s="138" t="s">
        <v>476</v>
      </c>
      <c r="G138" s="138"/>
      <c r="H138" s="139"/>
      <c r="I138" s="140" t="s">
        <v>390</v>
      </c>
      <c r="J138" s="141">
        <f>[178]BOQ!J64</f>
        <v>2</v>
      </c>
      <c r="K138" s="142">
        <f>L138-M138</f>
        <v>0</v>
      </c>
      <c r="L138" s="143">
        <f>[178]BOQ!L64</f>
        <v>457817.91</v>
      </c>
      <c r="M138" s="144">
        <f>[178]BOQ!L64</f>
        <v>457817.91</v>
      </c>
      <c r="N138" s="136">
        <f>J138*M138</f>
        <v>915635.82</v>
      </c>
      <c r="O138" s="137">
        <f>N138/$N$815</f>
        <v>1.0066932366401746E-3</v>
      </c>
      <c r="P138" s="50" t="s">
        <v>20</v>
      </c>
      <c r="Q138" s="49"/>
      <c r="R138" s="49"/>
      <c r="S138" s="70"/>
      <c r="T138" s="131"/>
      <c r="U138" s="48"/>
      <c r="V138" s="47"/>
      <c r="W138" s="47"/>
      <c r="X138" s="47"/>
      <c r="Y138" s="47"/>
      <c r="Z138" s="47"/>
      <c r="AA138" s="47"/>
      <c r="AB138" s="47"/>
      <c r="AC138" s="47"/>
      <c r="AD138" s="47">
        <v>20</v>
      </c>
      <c r="AE138" s="47">
        <v>20</v>
      </c>
      <c r="AF138" s="47">
        <v>20</v>
      </c>
      <c r="AG138" s="47">
        <v>20</v>
      </c>
      <c r="AH138" s="47">
        <v>20</v>
      </c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134"/>
      <c r="BA138" s="46"/>
      <c r="BB138" s="62"/>
      <c r="BC138" s="61"/>
      <c r="BE138" s="2">
        <f t="shared" si="15"/>
        <v>100</v>
      </c>
      <c r="BF138" s="9">
        <f t="shared" si="16"/>
        <v>0</v>
      </c>
    </row>
    <row r="139" spans="1:58" s="69" customFormat="1" ht="9" hidden="1" customHeight="1">
      <c r="A139" s="140"/>
      <c r="B139" s="56"/>
      <c r="C139" s="55"/>
      <c r="D139" s="55"/>
      <c r="E139" s="55"/>
      <c r="F139" s="138"/>
      <c r="G139" s="138"/>
      <c r="H139" s="139"/>
      <c r="I139" s="140"/>
      <c r="J139" s="141"/>
      <c r="K139" s="142"/>
      <c r="L139" s="143"/>
      <c r="M139" s="144"/>
      <c r="N139" s="136"/>
      <c r="O139" s="137"/>
      <c r="P139" s="50" t="s">
        <v>19</v>
      </c>
      <c r="Q139" s="49"/>
      <c r="R139" s="49"/>
      <c r="S139" s="70"/>
      <c r="T139" s="131"/>
      <c r="U139" s="48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134"/>
      <c r="BA139" s="46"/>
      <c r="BB139" s="62"/>
      <c r="BC139" s="61"/>
      <c r="BE139" s="2">
        <f t="shared" si="15"/>
        <v>0</v>
      </c>
      <c r="BF139" s="9">
        <f t="shared" si="16"/>
        <v>-100</v>
      </c>
    </row>
    <row r="140" spans="1:58" s="69" customFormat="1" ht="9" hidden="1" customHeight="1">
      <c r="A140" s="140"/>
      <c r="B140" s="56"/>
      <c r="C140" s="55"/>
      <c r="D140" s="55"/>
      <c r="E140" s="55"/>
      <c r="F140" s="138" t="s">
        <v>475</v>
      </c>
      <c r="G140" s="138"/>
      <c r="H140" s="139"/>
      <c r="I140" s="140" t="s">
        <v>383</v>
      </c>
      <c r="J140" s="141">
        <f>[178]BOQ!J65</f>
        <v>12</v>
      </c>
      <c r="K140" s="142">
        <f>L140-M140</f>
        <v>0</v>
      </c>
      <c r="L140" s="143">
        <f>[178]BOQ!L65</f>
        <v>139353.25</v>
      </c>
      <c r="M140" s="144">
        <f>[178]BOQ!L65</f>
        <v>139353.25</v>
      </c>
      <c r="N140" s="136">
        <f>J140*M140</f>
        <v>1672239</v>
      </c>
      <c r="O140" s="137">
        <f>N140/$N$815</f>
        <v>1.8385384828500146E-3</v>
      </c>
      <c r="P140" s="50" t="s">
        <v>20</v>
      </c>
      <c r="Q140" s="49"/>
      <c r="R140" s="49"/>
      <c r="S140" s="70"/>
      <c r="T140" s="131"/>
      <c r="U140" s="48"/>
      <c r="V140" s="47"/>
      <c r="W140" s="47"/>
      <c r="X140" s="47"/>
      <c r="Y140" s="47"/>
      <c r="Z140" s="47"/>
      <c r="AA140" s="47"/>
      <c r="AB140" s="47"/>
      <c r="AC140" s="47"/>
      <c r="AD140" s="47"/>
      <c r="AE140" s="47">
        <v>20</v>
      </c>
      <c r="AF140" s="47">
        <v>20</v>
      </c>
      <c r="AG140" s="47">
        <v>20</v>
      </c>
      <c r="AH140" s="47">
        <v>20</v>
      </c>
      <c r="AI140" s="47">
        <v>20</v>
      </c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134"/>
      <c r="BA140" s="46"/>
      <c r="BB140" s="62"/>
      <c r="BC140" s="61"/>
      <c r="BE140" s="2">
        <f t="shared" si="15"/>
        <v>100</v>
      </c>
      <c r="BF140" s="9">
        <f t="shared" si="16"/>
        <v>0</v>
      </c>
    </row>
    <row r="141" spans="1:58" s="69" customFormat="1" ht="9" hidden="1" customHeight="1">
      <c r="A141" s="140"/>
      <c r="B141" s="56"/>
      <c r="C141" s="55"/>
      <c r="D141" s="55"/>
      <c r="E141" s="55"/>
      <c r="F141" s="138"/>
      <c r="G141" s="138"/>
      <c r="H141" s="139"/>
      <c r="I141" s="140"/>
      <c r="J141" s="141"/>
      <c r="K141" s="142"/>
      <c r="L141" s="143"/>
      <c r="M141" s="144"/>
      <c r="N141" s="136"/>
      <c r="O141" s="137"/>
      <c r="P141" s="50" t="s">
        <v>19</v>
      </c>
      <c r="Q141" s="49"/>
      <c r="R141" s="49"/>
      <c r="S141" s="70"/>
      <c r="T141" s="131"/>
      <c r="U141" s="48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134"/>
      <c r="BA141" s="46"/>
      <c r="BB141" s="62"/>
      <c r="BC141" s="61"/>
      <c r="BE141" s="2">
        <f t="shared" si="15"/>
        <v>0</v>
      </c>
      <c r="BF141" s="9">
        <f t="shared" si="16"/>
        <v>-100</v>
      </c>
    </row>
    <row r="142" spans="1:58" s="69" customFormat="1" ht="9" hidden="1" customHeight="1">
      <c r="A142" s="140"/>
      <c r="B142" s="56"/>
      <c r="C142" s="55"/>
      <c r="D142" s="55"/>
      <c r="E142" s="55"/>
      <c r="F142" s="138" t="s">
        <v>474</v>
      </c>
      <c r="G142" s="138"/>
      <c r="H142" s="139"/>
      <c r="I142" s="140" t="s">
        <v>383</v>
      </c>
      <c r="J142" s="141">
        <f>[178]BOQ!J66</f>
        <v>1</v>
      </c>
      <c r="K142" s="142">
        <f>L142-M142</f>
        <v>0</v>
      </c>
      <c r="L142" s="143">
        <f>[178]BOQ!L66</f>
        <v>144474.47</v>
      </c>
      <c r="M142" s="144">
        <f>[178]BOQ!L66</f>
        <v>144474.47</v>
      </c>
      <c r="N142" s="136">
        <f>J142*M142</f>
        <v>144474.47</v>
      </c>
      <c r="O142" s="137">
        <f>N142/$N$815</f>
        <v>1.5884205121657847E-4</v>
      </c>
      <c r="P142" s="50" t="s">
        <v>20</v>
      </c>
      <c r="Q142" s="49"/>
      <c r="R142" s="49"/>
      <c r="S142" s="70"/>
      <c r="T142" s="131"/>
      <c r="U142" s="48"/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>
        <v>100</v>
      </c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134"/>
      <c r="BA142" s="46"/>
      <c r="BB142" s="62"/>
      <c r="BC142" s="61"/>
      <c r="BE142" s="2">
        <f t="shared" si="15"/>
        <v>100</v>
      </c>
      <c r="BF142" s="9">
        <f t="shared" si="16"/>
        <v>0</v>
      </c>
    </row>
    <row r="143" spans="1:58" s="69" customFormat="1" ht="9" hidden="1" customHeight="1">
      <c r="A143" s="140"/>
      <c r="B143" s="56"/>
      <c r="C143" s="55"/>
      <c r="D143" s="55"/>
      <c r="E143" s="55"/>
      <c r="F143" s="138"/>
      <c r="G143" s="138"/>
      <c r="H143" s="139"/>
      <c r="I143" s="140"/>
      <c r="J143" s="141"/>
      <c r="K143" s="142"/>
      <c r="L143" s="143"/>
      <c r="M143" s="144"/>
      <c r="N143" s="136"/>
      <c r="O143" s="137"/>
      <c r="P143" s="50" t="s">
        <v>19</v>
      </c>
      <c r="Q143" s="49"/>
      <c r="R143" s="49"/>
      <c r="S143" s="70"/>
      <c r="T143" s="131"/>
      <c r="U143" s="48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134"/>
      <c r="BA143" s="46"/>
      <c r="BB143" s="62"/>
      <c r="BC143" s="61"/>
      <c r="BE143" s="2">
        <f t="shared" si="15"/>
        <v>0</v>
      </c>
      <c r="BF143" s="9">
        <f t="shared" si="16"/>
        <v>-100</v>
      </c>
    </row>
    <row r="144" spans="1:58" ht="9" hidden="1" customHeight="1">
      <c r="A144" s="140"/>
      <c r="B144" s="56"/>
      <c r="C144" s="55"/>
      <c r="D144" s="55"/>
      <c r="E144" s="55"/>
      <c r="F144" s="138" t="s">
        <v>473</v>
      </c>
      <c r="G144" s="138"/>
      <c r="H144" s="139"/>
      <c r="I144" s="140" t="s">
        <v>383</v>
      </c>
      <c r="J144" s="141">
        <f>[178]BOQ!J67</f>
        <v>1</v>
      </c>
      <c r="K144" s="142">
        <f>L144-M144</f>
        <v>0</v>
      </c>
      <c r="L144" s="143">
        <f>[178]BOQ!L67</f>
        <v>142225.07</v>
      </c>
      <c r="M144" s="144">
        <f>[178]BOQ!L67</f>
        <v>142225.07</v>
      </c>
      <c r="N144" s="136">
        <f>J144*M144</f>
        <v>142225.07</v>
      </c>
      <c r="O144" s="137">
        <f>N144/$N$815</f>
        <v>1.5636895468951336E-4</v>
      </c>
      <c r="P144" s="50" t="s">
        <v>20</v>
      </c>
      <c r="Q144" s="49"/>
      <c r="R144" s="49"/>
      <c r="T144" s="131"/>
      <c r="U144" s="48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>
        <v>100</v>
      </c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134"/>
      <c r="BA144" s="46"/>
      <c r="BB144" s="62"/>
      <c r="BC144" s="61"/>
      <c r="BE144" s="2">
        <f t="shared" si="15"/>
        <v>100</v>
      </c>
      <c r="BF144" s="9">
        <f t="shared" si="16"/>
        <v>0</v>
      </c>
    </row>
    <row r="145" spans="1:58" ht="9" hidden="1" customHeight="1">
      <c r="A145" s="140"/>
      <c r="B145" s="56"/>
      <c r="C145" s="55"/>
      <c r="D145" s="55"/>
      <c r="E145" s="55"/>
      <c r="F145" s="138"/>
      <c r="G145" s="138"/>
      <c r="H145" s="139"/>
      <c r="I145" s="140"/>
      <c r="J145" s="141"/>
      <c r="K145" s="142"/>
      <c r="L145" s="143"/>
      <c r="M145" s="144"/>
      <c r="N145" s="136"/>
      <c r="O145" s="137"/>
      <c r="P145" s="50" t="s">
        <v>19</v>
      </c>
      <c r="Q145" s="49"/>
      <c r="R145" s="49"/>
      <c r="T145" s="131"/>
      <c r="U145" s="48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134"/>
      <c r="BA145" s="46"/>
      <c r="BB145" s="62"/>
      <c r="BC145" s="61"/>
      <c r="BE145" s="2">
        <f t="shared" si="15"/>
        <v>0</v>
      </c>
      <c r="BF145" s="9">
        <f t="shared" si="16"/>
        <v>-100</v>
      </c>
    </row>
    <row r="146" spans="1:58" s="69" customFormat="1" ht="9" hidden="1" customHeight="1">
      <c r="A146" s="140"/>
      <c r="B146" s="56"/>
      <c r="C146" s="55"/>
      <c r="D146" s="55"/>
      <c r="E146" s="55"/>
      <c r="F146" s="138" t="s">
        <v>472</v>
      </c>
      <c r="G146" s="138"/>
      <c r="H146" s="139"/>
      <c r="I146" s="140" t="s">
        <v>163</v>
      </c>
      <c r="J146" s="141">
        <f>[178]BOQ!J68</f>
        <v>210</v>
      </c>
      <c r="K146" s="142">
        <f>L146-M146</f>
        <v>0</v>
      </c>
      <c r="L146" s="143">
        <f>[178]BOQ!L68</f>
        <v>402.09</v>
      </c>
      <c r="M146" s="144">
        <f>[178]BOQ!L68</f>
        <v>402.09</v>
      </c>
      <c r="N146" s="136">
        <f>J146*M146</f>
        <v>84438.9</v>
      </c>
      <c r="O146" s="137">
        <f>N146/$N$815</f>
        <v>9.283611200284415E-5</v>
      </c>
      <c r="P146" s="50" t="s">
        <v>20</v>
      </c>
      <c r="Q146" s="49"/>
      <c r="R146" s="49"/>
      <c r="S146" s="70"/>
      <c r="T146" s="131"/>
      <c r="U146" s="48"/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>
        <v>50</v>
      </c>
      <c r="AL146" s="47">
        <v>50</v>
      </c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134"/>
      <c r="BA146" s="46"/>
      <c r="BB146" s="62"/>
      <c r="BC146" s="61"/>
      <c r="BE146" s="2">
        <f t="shared" si="15"/>
        <v>100</v>
      </c>
      <c r="BF146" s="9">
        <f t="shared" si="16"/>
        <v>0</v>
      </c>
    </row>
    <row r="147" spans="1:58" s="69" customFormat="1" ht="9" hidden="1" customHeight="1">
      <c r="A147" s="140"/>
      <c r="B147" s="56"/>
      <c r="C147" s="55"/>
      <c r="D147" s="55"/>
      <c r="E147" s="55"/>
      <c r="F147" s="138"/>
      <c r="G147" s="138"/>
      <c r="H147" s="139"/>
      <c r="I147" s="140"/>
      <c r="J147" s="141"/>
      <c r="K147" s="142"/>
      <c r="L147" s="143"/>
      <c r="M147" s="144"/>
      <c r="N147" s="136"/>
      <c r="O147" s="137"/>
      <c r="P147" s="50" t="s">
        <v>19</v>
      </c>
      <c r="Q147" s="49"/>
      <c r="R147" s="49"/>
      <c r="S147" s="70"/>
      <c r="T147" s="131"/>
      <c r="U147" s="48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134"/>
      <c r="BA147" s="46"/>
      <c r="BB147" s="62"/>
      <c r="BC147" s="61"/>
      <c r="BE147" s="2">
        <f t="shared" si="15"/>
        <v>0</v>
      </c>
      <c r="BF147" s="9">
        <f t="shared" si="16"/>
        <v>-100</v>
      </c>
    </row>
    <row r="148" spans="1:58" s="69" customFormat="1" ht="9" hidden="1" customHeight="1">
      <c r="A148" s="140"/>
      <c r="B148" s="56"/>
      <c r="C148" s="55"/>
      <c r="D148" s="55"/>
      <c r="E148" s="55"/>
      <c r="F148" s="138" t="s">
        <v>471</v>
      </c>
      <c r="G148" s="138"/>
      <c r="H148" s="139"/>
      <c r="I148" s="140" t="s">
        <v>104</v>
      </c>
      <c r="J148" s="141">
        <f>[178]BOQ!J69</f>
        <v>20</v>
      </c>
      <c r="K148" s="142">
        <f>L148-M148</f>
        <v>0</v>
      </c>
      <c r="L148" s="143">
        <f>[178]BOQ!L69</f>
        <v>2141.73</v>
      </c>
      <c r="M148" s="144">
        <f>[178]BOQ!L69</f>
        <v>2141.73</v>
      </c>
      <c r="N148" s="136">
        <f>J148*M148</f>
        <v>42834.6</v>
      </c>
      <c r="O148" s="137">
        <f>N148/$N$815</f>
        <v>4.7094380945240027E-5</v>
      </c>
      <c r="P148" s="50" t="s">
        <v>20</v>
      </c>
      <c r="Q148" s="49"/>
      <c r="R148" s="49"/>
      <c r="S148" s="70"/>
      <c r="T148" s="131"/>
      <c r="U148" s="48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>
        <v>50</v>
      </c>
      <c r="AN148" s="47">
        <v>50</v>
      </c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134"/>
      <c r="BA148" s="46"/>
      <c r="BB148" s="62"/>
      <c r="BC148" s="61"/>
      <c r="BE148" s="2">
        <f t="shared" ref="BE148:BE211" si="26">SUM(U148:AY148)</f>
        <v>100</v>
      </c>
      <c r="BF148" s="9">
        <f t="shared" ref="BF148:BF211" si="27">BE148-100</f>
        <v>0</v>
      </c>
    </row>
    <row r="149" spans="1:58" s="69" customFormat="1" ht="9" hidden="1" customHeight="1">
      <c r="A149" s="140"/>
      <c r="B149" s="56"/>
      <c r="C149" s="55"/>
      <c r="D149" s="55"/>
      <c r="E149" s="55"/>
      <c r="F149" s="138"/>
      <c r="G149" s="138"/>
      <c r="H149" s="139"/>
      <c r="I149" s="140"/>
      <c r="J149" s="141"/>
      <c r="K149" s="142"/>
      <c r="L149" s="143"/>
      <c r="M149" s="144"/>
      <c r="N149" s="136"/>
      <c r="O149" s="137"/>
      <c r="P149" s="50" t="s">
        <v>19</v>
      </c>
      <c r="Q149" s="49"/>
      <c r="R149" s="49"/>
      <c r="S149" s="70"/>
      <c r="T149" s="131"/>
      <c r="U149" s="48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134"/>
      <c r="BA149" s="46"/>
      <c r="BB149" s="62"/>
      <c r="BC149" s="61"/>
      <c r="BE149" s="2">
        <f t="shared" si="26"/>
        <v>0</v>
      </c>
      <c r="BF149" s="9">
        <f t="shared" si="27"/>
        <v>-100</v>
      </c>
    </row>
    <row r="150" spans="1:58" s="69" customFormat="1" ht="9" hidden="1" customHeight="1">
      <c r="A150" s="140"/>
      <c r="B150" s="56"/>
      <c r="C150" s="55"/>
      <c r="D150" s="55"/>
      <c r="E150" s="55"/>
      <c r="F150" s="138" t="s">
        <v>470</v>
      </c>
      <c r="G150" s="138"/>
      <c r="H150" s="139"/>
      <c r="I150" s="140" t="s">
        <v>104</v>
      </c>
      <c r="J150" s="141">
        <f>[178]BOQ!J70</f>
        <v>20</v>
      </c>
      <c r="K150" s="142">
        <f>L150-M150</f>
        <v>0</v>
      </c>
      <c r="L150" s="143">
        <f>[178]BOQ!L70</f>
        <v>5712.17</v>
      </c>
      <c r="M150" s="144">
        <f>[178]BOQ!L70</f>
        <v>5712.17</v>
      </c>
      <c r="N150" s="136">
        <f>J150*M150</f>
        <v>114243.4</v>
      </c>
      <c r="O150" s="137">
        <f>N150/$N$815</f>
        <v>1.2560458601409689E-4</v>
      </c>
      <c r="P150" s="50" t="s">
        <v>20</v>
      </c>
      <c r="Q150" s="49"/>
      <c r="R150" s="49"/>
      <c r="S150" s="70"/>
      <c r="T150" s="131"/>
      <c r="U150" s="48"/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>
        <v>50</v>
      </c>
      <c r="AN150" s="47">
        <v>50</v>
      </c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134"/>
      <c r="BA150" s="46"/>
      <c r="BB150" s="62"/>
      <c r="BC150" s="61"/>
      <c r="BE150" s="2">
        <f t="shared" si="26"/>
        <v>100</v>
      </c>
      <c r="BF150" s="9">
        <f t="shared" si="27"/>
        <v>0</v>
      </c>
    </row>
    <row r="151" spans="1:58" s="69" customFormat="1" ht="9" hidden="1" customHeight="1">
      <c r="A151" s="140"/>
      <c r="B151" s="56"/>
      <c r="C151" s="55"/>
      <c r="D151" s="55"/>
      <c r="E151" s="55"/>
      <c r="F151" s="138"/>
      <c r="G151" s="138"/>
      <c r="H151" s="139"/>
      <c r="I151" s="140"/>
      <c r="J151" s="141"/>
      <c r="K151" s="142"/>
      <c r="L151" s="143"/>
      <c r="M151" s="144"/>
      <c r="N151" s="136"/>
      <c r="O151" s="137"/>
      <c r="P151" s="50" t="s">
        <v>19</v>
      </c>
      <c r="Q151" s="49"/>
      <c r="R151" s="49"/>
      <c r="S151" s="70"/>
      <c r="T151" s="131"/>
      <c r="U151" s="48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134"/>
      <c r="BA151" s="46"/>
      <c r="BB151" s="62"/>
      <c r="BC151" s="61"/>
      <c r="BE151" s="2">
        <f t="shared" si="26"/>
        <v>0</v>
      </c>
      <c r="BF151" s="9">
        <f t="shared" si="27"/>
        <v>-100</v>
      </c>
    </row>
    <row r="152" spans="1:58" s="69" customFormat="1" ht="9" hidden="1" customHeight="1">
      <c r="A152" s="140"/>
      <c r="B152" s="56"/>
      <c r="C152" s="55"/>
      <c r="D152" s="55"/>
      <c r="E152" s="55"/>
      <c r="F152" s="138" t="s">
        <v>469</v>
      </c>
      <c r="G152" s="138"/>
      <c r="H152" s="139"/>
      <c r="I152" s="140" t="s">
        <v>377</v>
      </c>
      <c r="J152" s="141">
        <f>[178]BOQ!J71</f>
        <v>1</v>
      </c>
      <c r="K152" s="142">
        <f>L152-M152</f>
        <v>0</v>
      </c>
      <c r="L152" s="143">
        <f>[178]BOQ!L71</f>
        <v>3421.03</v>
      </c>
      <c r="M152" s="144">
        <f>[178]BOQ!L71</f>
        <v>3421.03</v>
      </c>
      <c r="N152" s="136">
        <f>J152*M152</f>
        <v>3421.03</v>
      </c>
      <c r="O152" s="137">
        <f>N152/$N$815</f>
        <v>3.7612418475973746E-6</v>
      </c>
      <c r="P152" s="50" t="s">
        <v>20</v>
      </c>
      <c r="Q152" s="49"/>
      <c r="R152" s="49"/>
      <c r="S152" s="70"/>
      <c r="T152" s="131"/>
      <c r="U152" s="48"/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>
        <v>50</v>
      </c>
      <c r="AP152" s="47">
        <v>50</v>
      </c>
      <c r="AQ152" s="47"/>
      <c r="AR152" s="47"/>
      <c r="AS152" s="47"/>
      <c r="AT152" s="47"/>
      <c r="AU152" s="47"/>
      <c r="AV152" s="47"/>
      <c r="AW152" s="47"/>
      <c r="AX152" s="47"/>
      <c r="AY152" s="47"/>
      <c r="AZ152" s="134"/>
      <c r="BA152" s="46"/>
      <c r="BB152" s="62"/>
      <c r="BC152" s="61"/>
      <c r="BE152" s="2">
        <f t="shared" si="26"/>
        <v>100</v>
      </c>
      <c r="BF152" s="9">
        <f t="shared" si="27"/>
        <v>0</v>
      </c>
    </row>
    <row r="153" spans="1:58" s="69" customFormat="1" ht="9" hidden="1" customHeight="1">
      <c r="A153" s="140"/>
      <c r="B153" s="56"/>
      <c r="C153" s="55"/>
      <c r="D153" s="55"/>
      <c r="E153" s="55"/>
      <c r="F153" s="138"/>
      <c r="G153" s="138"/>
      <c r="H153" s="139"/>
      <c r="I153" s="140"/>
      <c r="J153" s="141"/>
      <c r="K153" s="142"/>
      <c r="L153" s="143"/>
      <c r="M153" s="144"/>
      <c r="N153" s="136"/>
      <c r="O153" s="137"/>
      <c r="P153" s="50" t="s">
        <v>19</v>
      </c>
      <c r="Q153" s="49"/>
      <c r="R153" s="49"/>
      <c r="S153" s="70"/>
      <c r="T153" s="131"/>
      <c r="U153" s="48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134"/>
      <c r="BA153" s="46"/>
      <c r="BB153" s="62"/>
      <c r="BC153" s="61"/>
      <c r="BE153" s="2">
        <f t="shared" si="26"/>
        <v>0</v>
      </c>
      <c r="BF153" s="9">
        <f t="shared" si="27"/>
        <v>-100</v>
      </c>
    </row>
    <row r="154" spans="1:58" s="69" customFormat="1" ht="9" hidden="1" customHeight="1">
      <c r="A154" s="140"/>
      <c r="B154" s="56"/>
      <c r="C154" s="55"/>
      <c r="D154" s="55"/>
      <c r="E154" s="55"/>
      <c r="F154" s="138" t="s">
        <v>468</v>
      </c>
      <c r="G154" s="138"/>
      <c r="H154" s="139"/>
      <c r="I154" s="140" t="s">
        <v>377</v>
      </c>
      <c r="J154" s="141">
        <f>[178]BOQ!J72</f>
        <v>1</v>
      </c>
      <c r="K154" s="142">
        <f>L154-M154</f>
        <v>0</v>
      </c>
      <c r="L154" s="143">
        <f>[178]BOQ!L72</f>
        <v>1464.21</v>
      </c>
      <c r="M154" s="144">
        <f>[178]BOQ!L72</f>
        <v>1464.21</v>
      </c>
      <c r="N154" s="136">
        <f>J154*M154</f>
        <v>1464.21</v>
      </c>
      <c r="O154" s="137">
        <f>N154/$N$815</f>
        <v>1.6098215817080095E-6</v>
      </c>
      <c r="P154" s="50" t="s">
        <v>20</v>
      </c>
      <c r="Q154" s="49"/>
      <c r="R154" s="49"/>
      <c r="S154" s="70"/>
      <c r="T154" s="131"/>
      <c r="U154" s="48"/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>
        <v>50</v>
      </c>
      <c r="AP154" s="47">
        <v>50</v>
      </c>
      <c r="AQ154" s="47"/>
      <c r="AR154" s="47"/>
      <c r="AS154" s="47"/>
      <c r="AT154" s="47"/>
      <c r="AU154" s="47"/>
      <c r="AV154" s="47"/>
      <c r="AW154" s="47"/>
      <c r="AX154" s="47"/>
      <c r="AY154" s="47"/>
      <c r="AZ154" s="134"/>
      <c r="BA154" s="46"/>
      <c r="BB154" s="62"/>
      <c r="BC154" s="61"/>
      <c r="BE154" s="2">
        <f t="shared" si="26"/>
        <v>100</v>
      </c>
      <c r="BF154" s="9">
        <f t="shared" si="27"/>
        <v>0</v>
      </c>
    </row>
    <row r="155" spans="1:58" s="69" customFormat="1" ht="9" hidden="1" customHeight="1">
      <c r="A155" s="140"/>
      <c r="B155" s="56"/>
      <c r="C155" s="55"/>
      <c r="D155" s="55"/>
      <c r="E155" s="55"/>
      <c r="F155" s="138"/>
      <c r="G155" s="138"/>
      <c r="H155" s="139"/>
      <c r="I155" s="140"/>
      <c r="J155" s="141"/>
      <c r="K155" s="142"/>
      <c r="L155" s="143"/>
      <c r="M155" s="144"/>
      <c r="N155" s="136"/>
      <c r="O155" s="137"/>
      <c r="P155" s="50" t="s">
        <v>19</v>
      </c>
      <c r="Q155" s="49"/>
      <c r="R155" s="49"/>
      <c r="S155" s="70"/>
      <c r="T155" s="131"/>
      <c r="U155" s="48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134"/>
      <c r="BA155" s="46"/>
      <c r="BB155" s="62"/>
      <c r="BC155" s="61"/>
      <c r="BE155" s="2">
        <f t="shared" si="26"/>
        <v>0</v>
      </c>
      <c r="BF155" s="9">
        <f t="shared" si="27"/>
        <v>-100</v>
      </c>
    </row>
    <row r="156" spans="1:58" s="69" customFormat="1" ht="9" hidden="1" customHeight="1">
      <c r="A156" s="140"/>
      <c r="B156" s="56"/>
      <c r="C156" s="55"/>
      <c r="D156" s="55"/>
      <c r="E156" s="55"/>
      <c r="F156" s="138" t="s">
        <v>467</v>
      </c>
      <c r="G156" s="138"/>
      <c r="H156" s="139"/>
      <c r="I156" s="140" t="s">
        <v>163</v>
      </c>
      <c r="J156" s="141">
        <f>[178]BOQ!J73</f>
        <v>2</v>
      </c>
      <c r="K156" s="142">
        <f>L156-M156</f>
        <v>0</v>
      </c>
      <c r="L156" s="143">
        <f>[178]BOQ!L73</f>
        <v>102.17</v>
      </c>
      <c r="M156" s="144">
        <f>[178]BOQ!L73</f>
        <v>102.17</v>
      </c>
      <c r="N156" s="136">
        <f>J156*M156</f>
        <v>204.34</v>
      </c>
      <c r="O156" s="137">
        <f>N156/$N$815</f>
        <v>2.2466104042877363E-7</v>
      </c>
      <c r="P156" s="50" t="s">
        <v>20</v>
      </c>
      <c r="Q156" s="49"/>
      <c r="R156" s="49"/>
      <c r="S156" s="70"/>
      <c r="T156" s="131"/>
      <c r="U156" s="48"/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>
        <v>50</v>
      </c>
      <c r="AX156" s="47">
        <v>50</v>
      </c>
      <c r="AY156" s="47"/>
      <c r="AZ156" s="134"/>
      <c r="BA156" s="46"/>
      <c r="BB156" s="62"/>
      <c r="BC156" s="61"/>
      <c r="BE156" s="2">
        <f t="shared" si="26"/>
        <v>100</v>
      </c>
      <c r="BF156" s="9">
        <f t="shared" si="27"/>
        <v>0</v>
      </c>
    </row>
    <row r="157" spans="1:58" s="69" customFormat="1" ht="9" hidden="1" customHeight="1">
      <c r="A157" s="140"/>
      <c r="B157" s="56"/>
      <c r="C157" s="55"/>
      <c r="D157" s="55"/>
      <c r="E157" s="55"/>
      <c r="F157" s="138"/>
      <c r="G157" s="138"/>
      <c r="H157" s="139"/>
      <c r="I157" s="140"/>
      <c r="J157" s="141"/>
      <c r="K157" s="142"/>
      <c r="L157" s="143"/>
      <c r="M157" s="144"/>
      <c r="N157" s="136"/>
      <c r="O157" s="137"/>
      <c r="P157" s="50" t="s">
        <v>19</v>
      </c>
      <c r="Q157" s="49"/>
      <c r="R157" s="49"/>
      <c r="S157" s="70"/>
      <c r="T157" s="131"/>
      <c r="U157" s="48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134"/>
      <c r="BA157" s="46"/>
      <c r="BB157" s="62"/>
      <c r="BC157" s="61"/>
      <c r="BE157" s="2">
        <f t="shared" si="26"/>
        <v>0</v>
      </c>
      <c r="BF157" s="9">
        <f t="shared" si="27"/>
        <v>-100</v>
      </c>
    </row>
    <row r="158" spans="1:58" s="69" customFormat="1" ht="9" hidden="1" customHeight="1">
      <c r="A158" s="140"/>
      <c r="B158" s="56"/>
      <c r="C158" s="55"/>
      <c r="D158" s="55"/>
      <c r="E158" s="55"/>
      <c r="F158" s="138" t="s">
        <v>466</v>
      </c>
      <c r="G158" s="138"/>
      <c r="H158" s="139"/>
      <c r="I158" s="140" t="s">
        <v>104</v>
      </c>
      <c r="J158" s="141">
        <f>[178]BOQ!J74</f>
        <v>28</v>
      </c>
      <c r="K158" s="142">
        <f>L158-M158</f>
        <v>0</v>
      </c>
      <c r="L158" s="143">
        <f>[178]BOQ!L74</f>
        <v>568.53</v>
      </c>
      <c r="M158" s="144">
        <f>[178]BOQ!L74</f>
        <v>568.53</v>
      </c>
      <c r="N158" s="136">
        <f>J158*M158</f>
        <v>15918.84</v>
      </c>
      <c r="O158" s="137">
        <f>N158/$N$815</f>
        <v>1.750192403258872E-5</v>
      </c>
      <c r="P158" s="50" t="s">
        <v>20</v>
      </c>
      <c r="Q158" s="49"/>
      <c r="R158" s="49"/>
      <c r="S158" s="70"/>
      <c r="T158" s="131"/>
      <c r="U158" s="48"/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>
        <v>50</v>
      </c>
      <c r="AV158" s="47">
        <v>50</v>
      </c>
      <c r="AW158" s="47"/>
      <c r="AX158" s="47"/>
      <c r="AY158" s="47"/>
      <c r="AZ158" s="134"/>
      <c r="BA158" s="46"/>
      <c r="BB158" s="62"/>
      <c r="BC158" s="61"/>
      <c r="BE158" s="2">
        <f t="shared" si="26"/>
        <v>100</v>
      </c>
      <c r="BF158" s="9">
        <f t="shared" si="27"/>
        <v>0</v>
      </c>
    </row>
    <row r="159" spans="1:58" s="69" customFormat="1" ht="9" hidden="1" customHeight="1">
      <c r="A159" s="140"/>
      <c r="B159" s="56"/>
      <c r="C159" s="55"/>
      <c r="D159" s="55"/>
      <c r="E159" s="55"/>
      <c r="F159" s="138"/>
      <c r="G159" s="138"/>
      <c r="H159" s="139"/>
      <c r="I159" s="140"/>
      <c r="J159" s="141"/>
      <c r="K159" s="142"/>
      <c r="L159" s="143"/>
      <c r="M159" s="144"/>
      <c r="N159" s="136"/>
      <c r="O159" s="137"/>
      <c r="P159" s="50" t="s">
        <v>19</v>
      </c>
      <c r="Q159" s="49"/>
      <c r="R159" s="49"/>
      <c r="S159" s="70"/>
      <c r="T159" s="131"/>
      <c r="U159" s="48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134"/>
      <c r="BA159" s="46"/>
      <c r="BB159" s="62"/>
      <c r="BC159" s="61"/>
      <c r="BE159" s="2">
        <f t="shared" si="26"/>
        <v>0</v>
      </c>
      <c r="BF159" s="9">
        <f t="shared" si="27"/>
        <v>-100</v>
      </c>
    </row>
    <row r="160" spans="1:58" s="69" customFormat="1" ht="9" customHeight="1">
      <c r="A160" s="140" t="s">
        <v>465</v>
      </c>
      <c r="B160" s="145" t="s">
        <v>464</v>
      </c>
      <c r="C160" s="146"/>
      <c r="D160" s="146"/>
      <c r="E160" s="146"/>
      <c r="F160" s="146"/>
      <c r="G160" s="146"/>
      <c r="H160" s="147"/>
      <c r="I160" s="140" t="s">
        <v>96</v>
      </c>
      <c r="J160" s="141">
        <v>1</v>
      </c>
      <c r="K160" s="142">
        <f>L160-M160</f>
        <v>0</v>
      </c>
      <c r="L160" s="143">
        <f>[178]BOQ!L75</f>
        <v>0</v>
      </c>
      <c r="M160" s="144"/>
      <c r="N160" s="136">
        <f>SUBTOTAL(9,N162:N183)</f>
        <v>3137099.6799999992</v>
      </c>
      <c r="O160" s="137">
        <f>N160/$N$815</f>
        <v>3.4490754528607843E-3</v>
      </c>
      <c r="P160" s="50" t="s">
        <v>95</v>
      </c>
      <c r="Q160" s="49"/>
      <c r="R160" s="49"/>
      <c r="S160" s="70"/>
      <c r="T160" s="131"/>
      <c r="U160" s="48">
        <f t="shared" ref="U160:AY160" si="28">SUMPRODUCT(($P162:$P183="p")*($N162:$N183)*(U162:U183))/$N160</f>
        <v>0</v>
      </c>
      <c r="V160" s="47">
        <f t="shared" si="28"/>
        <v>0</v>
      </c>
      <c r="W160" s="47">
        <f t="shared" si="28"/>
        <v>0</v>
      </c>
      <c r="X160" s="47">
        <f t="shared" si="28"/>
        <v>0</v>
      </c>
      <c r="Y160" s="47">
        <f t="shared" si="28"/>
        <v>0</v>
      </c>
      <c r="Z160" s="47">
        <f t="shared" si="28"/>
        <v>0</v>
      </c>
      <c r="AA160" s="47">
        <f t="shared" si="28"/>
        <v>0</v>
      </c>
      <c r="AB160" s="47">
        <f t="shared" si="28"/>
        <v>0</v>
      </c>
      <c r="AC160" s="47">
        <f t="shared" si="28"/>
        <v>0</v>
      </c>
      <c r="AD160" s="47">
        <f t="shared" si="28"/>
        <v>0</v>
      </c>
      <c r="AE160" s="47">
        <f t="shared" si="28"/>
        <v>0</v>
      </c>
      <c r="AF160" s="47">
        <f t="shared" si="28"/>
        <v>5.8374671728633123</v>
      </c>
      <c r="AG160" s="47">
        <f t="shared" si="28"/>
        <v>16.498518274688681</v>
      </c>
      <c r="AH160" s="47">
        <f t="shared" si="28"/>
        <v>16.498518274688681</v>
      </c>
      <c r="AI160" s="47">
        <f t="shared" si="28"/>
        <v>16.498518274688681</v>
      </c>
      <c r="AJ160" s="47">
        <f t="shared" si="28"/>
        <v>16.498518274688681</v>
      </c>
      <c r="AK160" s="47">
        <f t="shared" si="28"/>
        <v>10.661051101825368</v>
      </c>
      <c r="AL160" s="47">
        <f t="shared" si="28"/>
        <v>9.1390000078033875</v>
      </c>
      <c r="AM160" s="47">
        <f t="shared" si="28"/>
        <v>1.3458115554683303</v>
      </c>
      <c r="AN160" s="47">
        <f t="shared" si="28"/>
        <v>1.3458115554683303</v>
      </c>
      <c r="AO160" s="47">
        <f t="shared" si="28"/>
        <v>2.503554493365669</v>
      </c>
      <c r="AP160" s="47">
        <f t="shared" si="28"/>
        <v>2.503554493365669</v>
      </c>
      <c r="AQ160" s="47">
        <f t="shared" si="28"/>
        <v>7.7862364896227984E-2</v>
      </c>
      <c r="AR160" s="47">
        <f t="shared" si="28"/>
        <v>7.7862364896227984E-2</v>
      </c>
      <c r="AS160" s="47">
        <f t="shared" si="28"/>
        <v>0</v>
      </c>
      <c r="AT160" s="47">
        <f t="shared" si="28"/>
        <v>0</v>
      </c>
      <c r="AU160" s="47">
        <f t="shared" si="28"/>
        <v>0.25371906575821657</v>
      </c>
      <c r="AV160" s="47">
        <f t="shared" si="28"/>
        <v>0.25371906575821657</v>
      </c>
      <c r="AW160" s="47">
        <f t="shared" si="28"/>
        <v>3.2568298881723778E-3</v>
      </c>
      <c r="AX160" s="47">
        <f t="shared" si="28"/>
        <v>3.2568298881723778E-3</v>
      </c>
      <c r="AY160" s="47">
        <f t="shared" si="28"/>
        <v>0</v>
      </c>
      <c r="AZ160" s="134"/>
      <c r="BA160" s="46"/>
      <c r="BB160" s="62"/>
      <c r="BC160" s="61"/>
      <c r="BE160" s="2">
        <f t="shared" si="26"/>
        <v>100.00000000000004</v>
      </c>
      <c r="BF160" s="9">
        <f t="shared" si="27"/>
        <v>0</v>
      </c>
    </row>
    <row r="161" spans="1:58" s="69" customFormat="1" ht="9" customHeight="1">
      <c r="A161" s="140"/>
      <c r="B161" s="145"/>
      <c r="C161" s="146"/>
      <c r="D161" s="146"/>
      <c r="E161" s="146"/>
      <c r="F161" s="146"/>
      <c r="G161" s="146"/>
      <c r="H161" s="147"/>
      <c r="I161" s="140"/>
      <c r="J161" s="141"/>
      <c r="K161" s="142"/>
      <c r="L161" s="143"/>
      <c r="M161" s="144"/>
      <c r="N161" s="136"/>
      <c r="O161" s="137"/>
      <c r="P161" s="50" t="s">
        <v>94</v>
      </c>
      <c r="Q161" s="49"/>
      <c r="R161" s="49"/>
      <c r="S161" s="70"/>
      <c r="T161" s="131"/>
      <c r="U161" s="48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134"/>
      <c r="BA161" s="46"/>
      <c r="BB161" s="52"/>
      <c r="BC161" s="51"/>
      <c r="BE161" s="2">
        <f t="shared" si="26"/>
        <v>0</v>
      </c>
      <c r="BF161" s="9">
        <f t="shared" si="27"/>
        <v>-100</v>
      </c>
    </row>
    <row r="162" spans="1:58" s="69" customFormat="1" ht="9" hidden="1" customHeight="1">
      <c r="A162" s="140"/>
      <c r="B162" s="56"/>
      <c r="C162" s="55"/>
      <c r="D162" s="55"/>
      <c r="E162" s="55"/>
      <c r="F162" s="138" t="s">
        <v>463</v>
      </c>
      <c r="G162" s="138"/>
      <c r="H162" s="139"/>
      <c r="I162" s="140" t="s">
        <v>390</v>
      </c>
      <c r="J162" s="141">
        <f>[178]BOQ!J76</f>
        <v>2</v>
      </c>
      <c r="K162" s="142">
        <f>L162-M162</f>
        <v>0</v>
      </c>
      <c r="L162" s="143">
        <f>[178]BOQ!L76</f>
        <v>457817.91</v>
      </c>
      <c r="M162" s="144">
        <f>[178]BOQ!L76</f>
        <v>457817.91</v>
      </c>
      <c r="N162" s="136">
        <f>J162*M162</f>
        <v>915635.82</v>
      </c>
      <c r="O162" s="137">
        <f>N162/$N$815</f>
        <v>1.0066932366401746E-3</v>
      </c>
      <c r="P162" s="50" t="s">
        <v>20</v>
      </c>
      <c r="Q162" s="49"/>
      <c r="R162" s="49"/>
      <c r="S162" s="70"/>
      <c r="T162" s="131"/>
      <c r="U162" s="48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>
        <v>20</v>
      </c>
      <c r="AG162" s="47">
        <v>20</v>
      </c>
      <c r="AH162" s="47">
        <v>20</v>
      </c>
      <c r="AI162" s="47">
        <v>20</v>
      </c>
      <c r="AJ162" s="47">
        <v>20</v>
      </c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134"/>
      <c r="BA162" s="46"/>
      <c r="BB162" s="52"/>
      <c r="BC162" s="51"/>
      <c r="BE162" s="2">
        <f t="shared" si="26"/>
        <v>100</v>
      </c>
      <c r="BF162" s="9">
        <f t="shared" si="27"/>
        <v>0</v>
      </c>
    </row>
    <row r="163" spans="1:58" s="69" customFormat="1" ht="9" hidden="1" customHeight="1">
      <c r="A163" s="140"/>
      <c r="B163" s="56"/>
      <c r="C163" s="55"/>
      <c r="D163" s="55"/>
      <c r="E163" s="55"/>
      <c r="F163" s="138"/>
      <c r="G163" s="138"/>
      <c r="H163" s="139"/>
      <c r="I163" s="140"/>
      <c r="J163" s="141"/>
      <c r="K163" s="142"/>
      <c r="L163" s="143"/>
      <c r="M163" s="144"/>
      <c r="N163" s="136"/>
      <c r="O163" s="137"/>
      <c r="P163" s="50" t="s">
        <v>19</v>
      </c>
      <c r="Q163" s="49"/>
      <c r="R163" s="49"/>
      <c r="S163" s="70"/>
      <c r="T163" s="131"/>
      <c r="U163" s="48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134"/>
      <c r="BA163" s="46"/>
      <c r="BB163" s="52"/>
      <c r="BC163" s="51"/>
      <c r="BE163" s="2">
        <f t="shared" si="26"/>
        <v>0</v>
      </c>
      <c r="BF163" s="9">
        <f t="shared" si="27"/>
        <v>-100</v>
      </c>
    </row>
    <row r="164" spans="1:58" s="69" customFormat="1" ht="9" hidden="1" customHeight="1">
      <c r="A164" s="140"/>
      <c r="B164" s="56"/>
      <c r="C164" s="55"/>
      <c r="D164" s="55"/>
      <c r="E164" s="55"/>
      <c r="F164" s="138" t="s">
        <v>462</v>
      </c>
      <c r="G164" s="138"/>
      <c r="H164" s="139"/>
      <c r="I164" s="140" t="s">
        <v>383</v>
      </c>
      <c r="J164" s="141">
        <f>[178]BOQ!J77</f>
        <v>12</v>
      </c>
      <c r="K164" s="142">
        <f>L164-M164</f>
        <v>0</v>
      </c>
      <c r="L164" s="143">
        <f>[178]BOQ!L77</f>
        <v>139353.25</v>
      </c>
      <c r="M164" s="144">
        <f>[178]BOQ!L77</f>
        <v>139353.25</v>
      </c>
      <c r="N164" s="136">
        <f>J164*M164</f>
        <v>1672239</v>
      </c>
      <c r="O164" s="137">
        <f>N164/$N$815</f>
        <v>1.8385384828500146E-3</v>
      </c>
      <c r="P164" s="50" t="s">
        <v>20</v>
      </c>
      <c r="Q164" s="49"/>
      <c r="R164" s="49"/>
      <c r="S164" s="70"/>
      <c r="T164" s="131"/>
      <c r="U164" s="48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>
        <v>20</v>
      </c>
      <c r="AH164" s="47">
        <v>20</v>
      </c>
      <c r="AI164" s="47">
        <v>20</v>
      </c>
      <c r="AJ164" s="47">
        <v>20</v>
      </c>
      <c r="AK164" s="47">
        <v>20</v>
      </c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134"/>
      <c r="BA164" s="46"/>
      <c r="BB164" s="52"/>
      <c r="BC164" s="51"/>
      <c r="BE164" s="2">
        <f t="shared" si="26"/>
        <v>100</v>
      </c>
      <c r="BF164" s="9">
        <f t="shared" si="27"/>
        <v>0</v>
      </c>
    </row>
    <row r="165" spans="1:58" s="69" customFormat="1" ht="9" hidden="1" customHeight="1">
      <c r="A165" s="140"/>
      <c r="B165" s="56"/>
      <c r="C165" s="55"/>
      <c r="D165" s="55"/>
      <c r="E165" s="55"/>
      <c r="F165" s="138"/>
      <c r="G165" s="138"/>
      <c r="H165" s="139"/>
      <c r="I165" s="140"/>
      <c r="J165" s="141"/>
      <c r="K165" s="142"/>
      <c r="L165" s="143"/>
      <c r="M165" s="144"/>
      <c r="N165" s="136"/>
      <c r="O165" s="137"/>
      <c r="P165" s="50" t="s">
        <v>19</v>
      </c>
      <c r="Q165" s="49"/>
      <c r="R165" s="49"/>
      <c r="S165" s="70"/>
      <c r="T165" s="131"/>
      <c r="U165" s="48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134"/>
      <c r="BA165" s="46"/>
      <c r="BB165" s="52"/>
      <c r="BC165" s="51"/>
      <c r="BE165" s="2">
        <f t="shared" si="26"/>
        <v>0</v>
      </c>
      <c r="BF165" s="9">
        <f t="shared" si="27"/>
        <v>-100</v>
      </c>
    </row>
    <row r="166" spans="1:58" s="69" customFormat="1" ht="9" hidden="1" customHeight="1">
      <c r="A166" s="140"/>
      <c r="B166" s="56"/>
      <c r="C166" s="55"/>
      <c r="D166" s="55"/>
      <c r="E166" s="55"/>
      <c r="F166" s="138" t="s">
        <v>461</v>
      </c>
      <c r="G166" s="138"/>
      <c r="H166" s="139"/>
      <c r="I166" s="140" t="s">
        <v>383</v>
      </c>
      <c r="J166" s="141">
        <f>[178]BOQ!J78</f>
        <v>1</v>
      </c>
      <c r="K166" s="142">
        <f>L166-M166</f>
        <v>0</v>
      </c>
      <c r="L166" s="143">
        <f>[178]BOQ!L78</f>
        <v>144474.47</v>
      </c>
      <c r="M166" s="144">
        <f>[178]BOQ!L78</f>
        <v>144474.47</v>
      </c>
      <c r="N166" s="136">
        <f>J166*M166</f>
        <v>144474.47</v>
      </c>
      <c r="O166" s="137">
        <f>N166/$N$815</f>
        <v>1.5884205121657847E-4</v>
      </c>
      <c r="P166" s="50" t="s">
        <v>20</v>
      </c>
      <c r="Q166" s="49"/>
      <c r="R166" s="49"/>
      <c r="S166" s="70"/>
      <c r="T166" s="131"/>
      <c r="U166" s="48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>
        <v>100</v>
      </c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134"/>
      <c r="BA166" s="46"/>
      <c r="BB166" s="52"/>
      <c r="BC166" s="51"/>
      <c r="BE166" s="2">
        <f t="shared" si="26"/>
        <v>100</v>
      </c>
      <c r="BF166" s="9">
        <f t="shared" si="27"/>
        <v>0</v>
      </c>
    </row>
    <row r="167" spans="1:58" s="69" customFormat="1" ht="9" hidden="1" customHeight="1">
      <c r="A167" s="140"/>
      <c r="B167" s="56"/>
      <c r="C167" s="55"/>
      <c r="D167" s="55"/>
      <c r="E167" s="55"/>
      <c r="F167" s="138"/>
      <c r="G167" s="138"/>
      <c r="H167" s="139"/>
      <c r="I167" s="140"/>
      <c r="J167" s="141"/>
      <c r="K167" s="142"/>
      <c r="L167" s="143"/>
      <c r="M167" s="144"/>
      <c r="N167" s="136"/>
      <c r="O167" s="137"/>
      <c r="P167" s="50" t="s">
        <v>19</v>
      </c>
      <c r="Q167" s="49"/>
      <c r="R167" s="49"/>
      <c r="S167" s="70"/>
      <c r="T167" s="131"/>
      <c r="U167" s="48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134"/>
      <c r="BA167" s="46"/>
      <c r="BB167" s="52"/>
      <c r="BC167" s="51"/>
      <c r="BE167" s="2">
        <f t="shared" si="26"/>
        <v>0</v>
      </c>
      <c r="BF167" s="9">
        <f t="shared" si="27"/>
        <v>-100</v>
      </c>
    </row>
    <row r="168" spans="1:58" s="69" customFormat="1" ht="9" hidden="1" customHeight="1">
      <c r="A168" s="140"/>
      <c r="B168" s="56"/>
      <c r="C168" s="55"/>
      <c r="D168" s="55"/>
      <c r="E168" s="55"/>
      <c r="F168" s="138" t="s">
        <v>460</v>
      </c>
      <c r="G168" s="138"/>
      <c r="H168" s="139"/>
      <c r="I168" s="140" t="s">
        <v>383</v>
      </c>
      <c r="J168" s="141">
        <f>[178]BOQ!J79</f>
        <v>1</v>
      </c>
      <c r="K168" s="142">
        <f>L168-M168</f>
        <v>0</v>
      </c>
      <c r="L168" s="143">
        <f>[178]BOQ!L79</f>
        <v>142225.07</v>
      </c>
      <c r="M168" s="144">
        <f>[178]BOQ!L79</f>
        <v>142225.07</v>
      </c>
      <c r="N168" s="136">
        <f>J168*M168</f>
        <v>142225.07</v>
      </c>
      <c r="O168" s="137">
        <f>N168/$N$815</f>
        <v>1.5636895468951336E-4</v>
      </c>
      <c r="P168" s="50" t="s">
        <v>20</v>
      </c>
      <c r="Q168" s="49"/>
      <c r="R168" s="49"/>
      <c r="S168" s="70"/>
      <c r="T168" s="131"/>
      <c r="U168" s="48"/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>
        <v>100</v>
      </c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134"/>
      <c r="BA168" s="46"/>
      <c r="BB168" s="52"/>
      <c r="BC168" s="51"/>
      <c r="BE168" s="2">
        <f t="shared" si="26"/>
        <v>100</v>
      </c>
      <c r="BF168" s="9">
        <f t="shared" si="27"/>
        <v>0</v>
      </c>
    </row>
    <row r="169" spans="1:58" s="69" customFormat="1" ht="9" hidden="1" customHeight="1">
      <c r="A169" s="140"/>
      <c r="B169" s="56"/>
      <c r="C169" s="55"/>
      <c r="D169" s="55"/>
      <c r="E169" s="55"/>
      <c r="F169" s="138"/>
      <c r="G169" s="138"/>
      <c r="H169" s="139"/>
      <c r="I169" s="140"/>
      <c r="J169" s="141"/>
      <c r="K169" s="142"/>
      <c r="L169" s="143"/>
      <c r="M169" s="144"/>
      <c r="N169" s="136"/>
      <c r="O169" s="137"/>
      <c r="P169" s="50" t="s">
        <v>19</v>
      </c>
      <c r="Q169" s="49"/>
      <c r="R169" s="49"/>
      <c r="S169" s="70"/>
      <c r="T169" s="131"/>
      <c r="U169" s="48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134"/>
      <c r="BA169" s="46"/>
      <c r="BB169" s="52"/>
      <c r="BC169" s="51"/>
      <c r="BE169" s="2">
        <f t="shared" si="26"/>
        <v>0</v>
      </c>
      <c r="BF169" s="9">
        <f t="shared" si="27"/>
        <v>-100</v>
      </c>
    </row>
    <row r="170" spans="1:58" s="69" customFormat="1" ht="9" hidden="1" customHeight="1">
      <c r="A170" s="140"/>
      <c r="B170" s="56"/>
      <c r="C170" s="55"/>
      <c r="D170" s="55"/>
      <c r="E170" s="55"/>
      <c r="F170" s="138" t="s">
        <v>459</v>
      </c>
      <c r="G170" s="138"/>
      <c r="H170" s="139"/>
      <c r="I170" s="140" t="s">
        <v>163</v>
      </c>
      <c r="J170" s="141">
        <f>[178]BOQ!J80</f>
        <v>210</v>
      </c>
      <c r="K170" s="142">
        <f>L170-M170</f>
        <v>0</v>
      </c>
      <c r="L170" s="143">
        <f>[178]BOQ!L80</f>
        <v>402.09</v>
      </c>
      <c r="M170" s="144">
        <f>[178]BOQ!L80</f>
        <v>402.09</v>
      </c>
      <c r="N170" s="136">
        <f>J170*M170</f>
        <v>84438.9</v>
      </c>
      <c r="O170" s="137">
        <f>N170/$N$815</f>
        <v>9.283611200284415E-5</v>
      </c>
      <c r="P170" s="50" t="s">
        <v>20</v>
      </c>
      <c r="Q170" s="49"/>
      <c r="R170" s="49"/>
      <c r="S170" s="70"/>
      <c r="T170" s="131"/>
      <c r="U170" s="48"/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>
        <v>50</v>
      </c>
      <c r="AN170" s="47">
        <v>50</v>
      </c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134"/>
      <c r="BA170" s="46"/>
      <c r="BB170" s="52"/>
      <c r="BC170" s="51"/>
      <c r="BE170" s="2">
        <f t="shared" si="26"/>
        <v>100</v>
      </c>
      <c r="BF170" s="9">
        <f t="shared" si="27"/>
        <v>0</v>
      </c>
    </row>
    <row r="171" spans="1:58" s="69" customFormat="1" ht="9" hidden="1" customHeight="1">
      <c r="A171" s="140"/>
      <c r="B171" s="56"/>
      <c r="C171" s="55"/>
      <c r="D171" s="55"/>
      <c r="E171" s="55"/>
      <c r="F171" s="138"/>
      <c r="G171" s="138"/>
      <c r="H171" s="139"/>
      <c r="I171" s="140"/>
      <c r="J171" s="141"/>
      <c r="K171" s="142"/>
      <c r="L171" s="143"/>
      <c r="M171" s="144"/>
      <c r="N171" s="136"/>
      <c r="O171" s="137"/>
      <c r="P171" s="50" t="s">
        <v>19</v>
      </c>
      <c r="Q171" s="49"/>
      <c r="R171" s="49"/>
      <c r="S171" s="70"/>
      <c r="T171" s="131"/>
      <c r="U171" s="48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134"/>
      <c r="BA171" s="46"/>
      <c r="BB171" s="52"/>
      <c r="BC171" s="51"/>
      <c r="BE171" s="2">
        <f t="shared" si="26"/>
        <v>0</v>
      </c>
      <c r="BF171" s="9">
        <f t="shared" si="27"/>
        <v>-100</v>
      </c>
    </row>
    <row r="172" spans="1:58" s="69" customFormat="1" ht="9" hidden="1" customHeight="1">
      <c r="A172" s="140"/>
      <c r="B172" s="56"/>
      <c r="C172" s="55"/>
      <c r="D172" s="55"/>
      <c r="E172" s="55"/>
      <c r="F172" s="138" t="s">
        <v>458</v>
      </c>
      <c r="G172" s="138"/>
      <c r="H172" s="139"/>
      <c r="I172" s="140" t="s">
        <v>104</v>
      </c>
      <c r="J172" s="141">
        <f>[178]BOQ!J81</f>
        <v>20</v>
      </c>
      <c r="K172" s="142">
        <f>L172-M172</f>
        <v>0</v>
      </c>
      <c r="L172" s="143">
        <f>[178]BOQ!L81</f>
        <v>2141.73</v>
      </c>
      <c r="M172" s="144">
        <f>[178]BOQ!L81</f>
        <v>2141.73</v>
      </c>
      <c r="N172" s="136">
        <f>J172*M172</f>
        <v>42834.6</v>
      </c>
      <c r="O172" s="137">
        <f>N172/$N$815</f>
        <v>4.7094380945240027E-5</v>
      </c>
      <c r="P172" s="50" t="s">
        <v>20</v>
      </c>
      <c r="Q172" s="49"/>
      <c r="R172" s="49"/>
      <c r="S172" s="70"/>
      <c r="T172" s="131"/>
      <c r="U172" s="48"/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>
        <v>50</v>
      </c>
      <c r="AP172" s="47">
        <v>50</v>
      </c>
      <c r="AQ172" s="47"/>
      <c r="AR172" s="47"/>
      <c r="AS172" s="47"/>
      <c r="AT172" s="47"/>
      <c r="AU172" s="47"/>
      <c r="AV172" s="47"/>
      <c r="AW172" s="47"/>
      <c r="AX172" s="47"/>
      <c r="AY172" s="47"/>
      <c r="AZ172" s="134"/>
      <c r="BA172" s="46"/>
      <c r="BB172" s="52"/>
      <c r="BC172" s="51"/>
      <c r="BE172" s="2">
        <f t="shared" si="26"/>
        <v>100</v>
      </c>
      <c r="BF172" s="9">
        <f t="shared" si="27"/>
        <v>0</v>
      </c>
    </row>
    <row r="173" spans="1:58" s="69" customFormat="1" ht="9" hidden="1" customHeight="1">
      <c r="A173" s="140"/>
      <c r="B173" s="56"/>
      <c r="C173" s="55"/>
      <c r="D173" s="55"/>
      <c r="E173" s="55"/>
      <c r="F173" s="138"/>
      <c r="G173" s="138"/>
      <c r="H173" s="139"/>
      <c r="I173" s="140"/>
      <c r="J173" s="141"/>
      <c r="K173" s="142"/>
      <c r="L173" s="143"/>
      <c r="M173" s="144"/>
      <c r="N173" s="136"/>
      <c r="O173" s="137"/>
      <c r="P173" s="50" t="s">
        <v>19</v>
      </c>
      <c r="Q173" s="49"/>
      <c r="R173" s="49"/>
      <c r="S173" s="70"/>
      <c r="T173" s="131"/>
      <c r="U173" s="48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134"/>
      <c r="BA173" s="46"/>
      <c r="BB173" s="52"/>
      <c r="BC173" s="51"/>
      <c r="BE173" s="2">
        <f t="shared" si="26"/>
        <v>0</v>
      </c>
      <c r="BF173" s="9">
        <f t="shared" si="27"/>
        <v>-100</v>
      </c>
    </row>
    <row r="174" spans="1:58" s="69" customFormat="1" ht="9" hidden="1" customHeight="1">
      <c r="A174" s="140"/>
      <c r="B174" s="56"/>
      <c r="C174" s="55"/>
      <c r="D174" s="55"/>
      <c r="E174" s="55"/>
      <c r="F174" s="138" t="s">
        <v>457</v>
      </c>
      <c r="G174" s="138"/>
      <c r="H174" s="139"/>
      <c r="I174" s="140" t="s">
        <v>104</v>
      </c>
      <c r="J174" s="141">
        <f>[178]BOQ!J82</f>
        <v>20</v>
      </c>
      <c r="K174" s="142">
        <f>L174-M174</f>
        <v>0</v>
      </c>
      <c r="L174" s="143">
        <f>[178]BOQ!L82</f>
        <v>5712.17</v>
      </c>
      <c r="M174" s="144">
        <f>[178]BOQ!L82</f>
        <v>5712.17</v>
      </c>
      <c r="N174" s="136">
        <f>J174*M174</f>
        <v>114243.4</v>
      </c>
      <c r="O174" s="137">
        <f>N174/$N$815</f>
        <v>1.2560458601409689E-4</v>
      </c>
      <c r="P174" s="50" t="s">
        <v>20</v>
      </c>
      <c r="Q174" s="49"/>
      <c r="R174" s="49"/>
      <c r="S174" s="70"/>
      <c r="T174" s="131"/>
      <c r="U174" s="48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>
        <v>50</v>
      </c>
      <c r="AP174" s="47">
        <v>50</v>
      </c>
      <c r="AQ174" s="47"/>
      <c r="AR174" s="47"/>
      <c r="AS174" s="47"/>
      <c r="AT174" s="47"/>
      <c r="AU174" s="47"/>
      <c r="AV174" s="47"/>
      <c r="AW174" s="47"/>
      <c r="AX174" s="47"/>
      <c r="AY174" s="47"/>
      <c r="AZ174" s="134"/>
      <c r="BA174" s="46"/>
      <c r="BB174" s="52"/>
      <c r="BC174" s="51"/>
      <c r="BE174" s="2">
        <f t="shared" si="26"/>
        <v>100</v>
      </c>
      <c r="BF174" s="9">
        <f t="shared" si="27"/>
        <v>0</v>
      </c>
    </row>
    <row r="175" spans="1:58" s="69" customFormat="1" ht="9" hidden="1" customHeight="1">
      <c r="A175" s="140"/>
      <c r="B175" s="56"/>
      <c r="C175" s="55"/>
      <c r="D175" s="55"/>
      <c r="E175" s="55"/>
      <c r="F175" s="138"/>
      <c r="G175" s="138"/>
      <c r="H175" s="139"/>
      <c r="I175" s="140"/>
      <c r="J175" s="141"/>
      <c r="K175" s="142"/>
      <c r="L175" s="143"/>
      <c r="M175" s="144"/>
      <c r="N175" s="136"/>
      <c r="O175" s="137"/>
      <c r="P175" s="50" t="s">
        <v>19</v>
      </c>
      <c r="Q175" s="49"/>
      <c r="R175" s="49"/>
      <c r="S175" s="70"/>
      <c r="T175" s="131"/>
      <c r="U175" s="48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134"/>
      <c r="BA175" s="46"/>
      <c r="BB175" s="52"/>
      <c r="BC175" s="51"/>
      <c r="BE175" s="2">
        <f t="shared" si="26"/>
        <v>0</v>
      </c>
      <c r="BF175" s="9">
        <f t="shared" si="27"/>
        <v>-100</v>
      </c>
    </row>
    <row r="176" spans="1:58" s="69" customFormat="1" ht="9" hidden="1" customHeight="1">
      <c r="A176" s="140"/>
      <c r="B176" s="56"/>
      <c r="C176" s="55"/>
      <c r="D176" s="55"/>
      <c r="E176" s="55"/>
      <c r="F176" s="138" t="s">
        <v>456</v>
      </c>
      <c r="G176" s="138"/>
      <c r="H176" s="139"/>
      <c r="I176" s="140" t="s">
        <v>377</v>
      </c>
      <c r="J176" s="141">
        <f>[178]BOQ!J83</f>
        <v>1</v>
      </c>
      <c r="K176" s="142">
        <f>L176-M176</f>
        <v>0</v>
      </c>
      <c r="L176" s="143">
        <f>[178]BOQ!L83</f>
        <v>3421.03</v>
      </c>
      <c r="M176" s="144">
        <f>[178]BOQ!L83</f>
        <v>3421.03</v>
      </c>
      <c r="N176" s="136">
        <f>J176*M176</f>
        <v>3421.03</v>
      </c>
      <c r="O176" s="137">
        <f>N176/$N$815</f>
        <v>3.7612418475973746E-6</v>
      </c>
      <c r="P176" s="50" t="s">
        <v>20</v>
      </c>
      <c r="Q176" s="49"/>
      <c r="R176" s="49"/>
      <c r="S176" s="70"/>
      <c r="T176" s="131"/>
      <c r="U176" s="48"/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>
        <v>50</v>
      </c>
      <c r="AR176" s="47">
        <v>50</v>
      </c>
      <c r="AS176" s="47"/>
      <c r="AT176" s="47"/>
      <c r="AU176" s="47"/>
      <c r="AV176" s="47"/>
      <c r="AW176" s="47"/>
      <c r="AX176" s="47"/>
      <c r="AY176" s="47"/>
      <c r="AZ176" s="134"/>
      <c r="BA176" s="46"/>
      <c r="BB176" s="52"/>
      <c r="BC176" s="51"/>
      <c r="BE176" s="2">
        <f t="shared" si="26"/>
        <v>100</v>
      </c>
      <c r="BF176" s="9">
        <f t="shared" si="27"/>
        <v>0</v>
      </c>
    </row>
    <row r="177" spans="1:58" s="69" customFormat="1" ht="9" hidden="1" customHeight="1">
      <c r="A177" s="140"/>
      <c r="B177" s="56"/>
      <c r="C177" s="55"/>
      <c r="D177" s="55"/>
      <c r="E177" s="55"/>
      <c r="F177" s="138"/>
      <c r="G177" s="138"/>
      <c r="H177" s="139"/>
      <c r="I177" s="140"/>
      <c r="J177" s="141"/>
      <c r="K177" s="142"/>
      <c r="L177" s="143"/>
      <c r="M177" s="144"/>
      <c r="N177" s="136"/>
      <c r="O177" s="137"/>
      <c r="P177" s="50" t="s">
        <v>19</v>
      </c>
      <c r="Q177" s="49"/>
      <c r="R177" s="49"/>
      <c r="S177" s="70"/>
      <c r="T177" s="131"/>
      <c r="U177" s="48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134"/>
      <c r="BA177" s="46"/>
      <c r="BB177" s="52"/>
      <c r="BC177" s="51"/>
      <c r="BE177" s="2">
        <f t="shared" si="26"/>
        <v>0</v>
      </c>
      <c r="BF177" s="9">
        <f t="shared" si="27"/>
        <v>-100</v>
      </c>
    </row>
    <row r="178" spans="1:58" s="69" customFormat="1" ht="9" hidden="1" customHeight="1">
      <c r="A178" s="140"/>
      <c r="B178" s="56"/>
      <c r="C178" s="55"/>
      <c r="D178" s="55"/>
      <c r="E178" s="55"/>
      <c r="F178" s="138" t="s">
        <v>455</v>
      </c>
      <c r="G178" s="138"/>
      <c r="H178" s="139"/>
      <c r="I178" s="140" t="s">
        <v>377</v>
      </c>
      <c r="J178" s="141">
        <f>[178]BOQ!J84</f>
        <v>1</v>
      </c>
      <c r="K178" s="142">
        <f>L178-M178</f>
        <v>0</v>
      </c>
      <c r="L178" s="143">
        <f>[178]BOQ!L84</f>
        <v>1464.21</v>
      </c>
      <c r="M178" s="144">
        <f>[178]BOQ!L84</f>
        <v>1464.21</v>
      </c>
      <c r="N178" s="136">
        <f>J178*M178</f>
        <v>1464.21</v>
      </c>
      <c r="O178" s="137">
        <f>N178/$N$815</f>
        <v>1.6098215817080095E-6</v>
      </c>
      <c r="P178" s="50" t="s">
        <v>20</v>
      </c>
      <c r="Q178" s="49"/>
      <c r="R178" s="49"/>
      <c r="S178" s="70"/>
      <c r="T178" s="131"/>
      <c r="U178" s="48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>
        <v>50</v>
      </c>
      <c r="AR178" s="47">
        <v>50</v>
      </c>
      <c r="AS178" s="47"/>
      <c r="AT178" s="47"/>
      <c r="AU178" s="47"/>
      <c r="AV178" s="47"/>
      <c r="AW178" s="47"/>
      <c r="AX178" s="47"/>
      <c r="AY178" s="47"/>
      <c r="AZ178" s="134"/>
      <c r="BA178" s="46"/>
      <c r="BB178" s="52"/>
      <c r="BC178" s="51"/>
      <c r="BE178" s="2">
        <f t="shared" si="26"/>
        <v>100</v>
      </c>
      <c r="BF178" s="9">
        <f t="shared" si="27"/>
        <v>0</v>
      </c>
    </row>
    <row r="179" spans="1:58" s="69" customFormat="1" ht="9" hidden="1" customHeight="1">
      <c r="A179" s="140"/>
      <c r="B179" s="56"/>
      <c r="C179" s="55"/>
      <c r="D179" s="55"/>
      <c r="E179" s="55"/>
      <c r="F179" s="138"/>
      <c r="G179" s="138"/>
      <c r="H179" s="139"/>
      <c r="I179" s="140"/>
      <c r="J179" s="141"/>
      <c r="K179" s="142"/>
      <c r="L179" s="143"/>
      <c r="M179" s="144"/>
      <c r="N179" s="136"/>
      <c r="O179" s="137"/>
      <c r="P179" s="50" t="s">
        <v>19</v>
      </c>
      <c r="Q179" s="49"/>
      <c r="R179" s="49"/>
      <c r="S179" s="70"/>
      <c r="T179" s="131"/>
      <c r="U179" s="48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134"/>
      <c r="BA179" s="46"/>
      <c r="BB179" s="52"/>
      <c r="BC179" s="51"/>
      <c r="BE179" s="2">
        <f t="shared" si="26"/>
        <v>0</v>
      </c>
      <c r="BF179" s="9">
        <f t="shared" si="27"/>
        <v>-100</v>
      </c>
    </row>
    <row r="180" spans="1:58" s="69" customFormat="1" ht="9" hidden="1" customHeight="1">
      <c r="A180" s="140"/>
      <c r="B180" s="56"/>
      <c r="C180" s="55"/>
      <c r="D180" s="55"/>
      <c r="E180" s="55"/>
      <c r="F180" s="138" t="s">
        <v>454</v>
      </c>
      <c r="G180" s="138"/>
      <c r="H180" s="139"/>
      <c r="I180" s="140" t="s">
        <v>163</v>
      </c>
      <c r="J180" s="141">
        <f>[178]BOQ!J85</f>
        <v>2</v>
      </c>
      <c r="K180" s="142">
        <f>L180-M180</f>
        <v>0</v>
      </c>
      <c r="L180" s="143">
        <f>[178]BOQ!L85</f>
        <v>102.17</v>
      </c>
      <c r="M180" s="144">
        <f>[178]BOQ!L85</f>
        <v>102.17</v>
      </c>
      <c r="N180" s="136">
        <f>J180*M180</f>
        <v>204.34</v>
      </c>
      <c r="O180" s="137">
        <f>N180/$N$815</f>
        <v>2.2466104042877363E-7</v>
      </c>
      <c r="P180" s="50" t="s">
        <v>20</v>
      </c>
      <c r="Q180" s="49"/>
      <c r="R180" s="49"/>
      <c r="S180" s="70"/>
      <c r="T180" s="131"/>
      <c r="U180" s="48"/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>
        <v>50</v>
      </c>
      <c r="AX180" s="47">
        <v>50</v>
      </c>
      <c r="AY180" s="47"/>
      <c r="AZ180" s="134"/>
      <c r="BA180" s="46"/>
      <c r="BB180" s="52"/>
      <c r="BC180" s="51"/>
      <c r="BE180" s="2">
        <f t="shared" si="26"/>
        <v>100</v>
      </c>
      <c r="BF180" s="9">
        <f t="shared" si="27"/>
        <v>0</v>
      </c>
    </row>
    <row r="181" spans="1:58" s="69" customFormat="1" ht="9" hidden="1" customHeight="1">
      <c r="A181" s="140"/>
      <c r="B181" s="56"/>
      <c r="C181" s="55"/>
      <c r="D181" s="55"/>
      <c r="E181" s="55"/>
      <c r="F181" s="138"/>
      <c r="G181" s="138"/>
      <c r="H181" s="139"/>
      <c r="I181" s="140"/>
      <c r="J181" s="141"/>
      <c r="K181" s="142"/>
      <c r="L181" s="143"/>
      <c r="M181" s="144"/>
      <c r="N181" s="136"/>
      <c r="O181" s="137"/>
      <c r="P181" s="50" t="s">
        <v>19</v>
      </c>
      <c r="Q181" s="49"/>
      <c r="R181" s="49"/>
      <c r="S181" s="70"/>
      <c r="T181" s="131"/>
      <c r="U181" s="48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134"/>
      <c r="BA181" s="46"/>
      <c r="BB181" s="52"/>
      <c r="BC181" s="51"/>
      <c r="BE181" s="2">
        <f t="shared" si="26"/>
        <v>0</v>
      </c>
      <c r="BF181" s="9">
        <f t="shared" si="27"/>
        <v>-100</v>
      </c>
    </row>
    <row r="182" spans="1:58" s="69" customFormat="1" ht="9" hidden="1" customHeight="1">
      <c r="A182" s="140"/>
      <c r="B182" s="56"/>
      <c r="C182" s="55"/>
      <c r="D182" s="55"/>
      <c r="E182" s="55"/>
      <c r="F182" s="138" t="s">
        <v>453</v>
      </c>
      <c r="G182" s="138"/>
      <c r="H182" s="139"/>
      <c r="I182" s="140" t="s">
        <v>104</v>
      </c>
      <c r="J182" s="141">
        <f>[178]BOQ!J86</f>
        <v>28</v>
      </c>
      <c r="K182" s="142">
        <f>L182-M182</f>
        <v>0</v>
      </c>
      <c r="L182" s="143">
        <f>[178]BOQ!L86</f>
        <v>568.53</v>
      </c>
      <c r="M182" s="144">
        <f>[178]BOQ!L86</f>
        <v>568.53</v>
      </c>
      <c r="N182" s="136">
        <f>J182*M182</f>
        <v>15918.84</v>
      </c>
      <c r="O182" s="137">
        <f>N182/$N$815</f>
        <v>1.750192403258872E-5</v>
      </c>
      <c r="P182" s="50" t="s">
        <v>20</v>
      </c>
      <c r="Q182" s="49"/>
      <c r="R182" s="49"/>
      <c r="S182" s="70"/>
      <c r="T182" s="131"/>
      <c r="U182" s="48"/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>
        <v>50</v>
      </c>
      <c r="AV182" s="47">
        <v>50</v>
      </c>
      <c r="AW182" s="47"/>
      <c r="AX182" s="47"/>
      <c r="AY182" s="47"/>
      <c r="AZ182" s="134"/>
      <c r="BA182" s="46"/>
      <c r="BB182" s="52"/>
      <c r="BC182" s="51"/>
      <c r="BE182" s="2">
        <f t="shared" si="26"/>
        <v>100</v>
      </c>
      <c r="BF182" s="9">
        <f t="shared" si="27"/>
        <v>0</v>
      </c>
    </row>
    <row r="183" spans="1:58" s="69" customFormat="1" ht="9" hidden="1" customHeight="1">
      <c r="A183" s="140"/>
      <c r="B183" s="56"/>
      <c r="C183" s="55"/>
      <c r="D183" s="55"/>
      <c r="E183" s="55"/>
      <c r="F183" s="138"/>
      <c r="G183" s="138"/>
      <c r="H183" s="139"/>
      <c r="I183" s="140"/>
      <c r="J183" s="141"/>
      <c r="K183" s="142"/>
      <c r="L183" s="143"/>
      <c r="M183" s="144"/>
      <c r="N183" s="136"/>
      <c r="O183" s="137"/>
      <c r="P183" s="50" t="s">
        <v>19</v>
      </c>
      <c r="Q183" s="49"/>
      <c r="R183" s="49"/>
      <c r="S183" s="70"/>
      <c r="T183" s="131"/>
      <c r="U183" s="48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134"/>
      <c r="BA183" s="46"/>
      <c r="BB183" s="52"/>
      <c r="BC183" s="51"/>
      <c r="BE183" s="2">
        <f t="shared" si="26"/>
        <v>0</v>
      </c>
      <c r="BF183" s="9">
        <f t="shared" si="27"/>
        <v>-100</v>
      </c>
    </row>
    <row r="184" spans="1:58" s="69" customFormat="1" ht="9" customHeight="1">
      <c r="A184" s="140" t="s">
        <v>452</v>
      </c>
      <c r="B184" s="145" t="s">
        <v>451</v>
      </c>
      <c r="C184" s="146"/>
      <c r="D184" s="146"/>
      <c r="E184" s="146"/>
      <c r="F184" s="146"/>
      <c r="G184" s="146"/>
      <c r="H184" s="147"/>
      <c r="I184" s="140" t="s">
        <v>96</v>
      </c>
      <c r="J184" s="141">
        <v>1</v>
      </c>
      <c r="K184" s="142">
        <f>L184-M184</f>
        <v>0</v>
      </c>
      <c r="L184" s="143">
        <f>[178]BOQ!L87</f>
        <v>0</v>
      </c>
      <c r="M184" s="144"/>
      <c r="N184" s="136">
        <f>SUBTOTAL(9,N186:N209)</f>
        <v>3157941.2899999996</v>
      </c>
      <c r="O184" s="137">
        <f>N184/$N$815</f>
        <v>3.4719897025760177E-3</v>
      </c>
      <c r="P184" s="50" t="s">
        <v>95</v>
      </c>
      <c r="Q184" s="49"/>
      <c r="R184" s="49"/>
      <c r="S184" s="70"/>
      <c r="T184" s="131"/>
      <c r="U184" s="48">
        <f t="shared" ref="U184:AY184" si="29">SUMPRODUCT(($P186:$P209="p")*($N186:$N209)*(U186:U209))/$N184</f>
        <v>0</v>
      </c>
      <c r="V184" s="47">
        <f t="shared" si="29"/>
        <v>0</v>
      </c>
      <c r="W184" s="47">
        <f t="shared" si="29"/>
        <v>0</v>
      </c>
      <c r="X184" s="47">
        <f t="shared" si="29"/>
        <v>0</v>
      </c>
      <c r="Y184" s="47">
        <f t="shared" si="29"/>
        <v>0</v>
      </c>
      <c r="Z184" s="47">
        <f t="shared" si="29"/>
        <v>0</v>
      </c>
      <c r="AA184" s="47">
        <f t="shared" si="29"/>
        <v>0</v>
      </c>
      <c r="AB184" s="47">
        <f t="shared" si="29"/>
        <v>0</v>
      </c>
      <c r="AC184" s="47">
        <f t="shared" si="29"/>
        <v>0</v>
      </c>
      <c r="AD184" s="47">
        <f t="shared" si="29"/>
        <v>0</v>
      </c>
      <c r="AE184" s="47">
        <f t="shared" si="29"/>
        <v>0</v>
      </c>
      <c r="AF184" s="47">
        <f t="shared" si="29"/>
        <v>0</v>
      </c>
      <c r="AG184" s="47">
        <f t="shared" si="29"/>
        <v>0</v>
      </c>
      <c r="AH184" s="47">
        <f t="shared" si="29"/>
        <v>1.8648858414970726</v>
      </c>
      <c r="AI184" s="47">
        <f t="shared" si="29"/>
        <v>3.4521723486505986</v>
      </c>
      <c r="AJ184" s="47">
        <f t="shared" si="29"/>
        <v>14.925887935047713</v>
      </c>
      <c r="AK184" s="47">
        <f t="shared" si="29"/>
        <v>14.925887935047713</v>
      </c>
      <c r="AL184" s="47">
        <f t="shared" si="29"/>
        <v>14.925887935047713</v>
      </c>
      <c r="AM184" s="47">
        <f t="shared" si="29"/>
        <v>13.061002093550641</v>
      </c>
      <c r="AN184" s="47">
        <f t="shared" si="29"/>
        <v>11.473715586397114</v>
      </c>
      <c r="AO184" s="47">
        <f t="shared" si="29"/>
        <v>11.037387588671734</v>
      </c>
      <c r="AP184" s="47">
        <f t="shared" si="29"/>
        <v>2.2873192807203839</v>
      </c>
      <c r="AQ184" s="47">
        <f t="shared" si="29"/>
        <v>2.2873192807203839</v>
      </c>
      <c r="AR184" s="47">
        <f t="shared" si="29"/>
        <v>4.6907116503106367</v>
      </c>
      <c r="AS184" s="47">
        <f t="shared" si="29"/>
        <v>4.6907116503106367</v>
      </c>
      <c r="AT184" s="47">
        <f t="shared" si="29"/>
        <v>7.7300993774966617E-2</v>
      </c>
      <c r="AU184" s="47">
        <f t="shared" si="29"/>
        <v>0.18532010137528557</v>
      </c>
      <c r="AV184" s="47">
        <f t="shared" si="29"/>
        <v>0.10801910760031895</v>
      </c>
      <c r="AW184" s="47">
        <f t="shared" si="29"/>
        <v>3.2353356385545727E-3</v>
      </c>
      <c r="AX184" s="47">
        <f t="shared" si="29"/>
        <v>3.2353356385545727E-3</v>
      </c>
      <c r="AY184" s="47">
        <f t="shared" si="29"/>
        <v>0</v>
      </c>
      <c r="AZ184" s="134"/>
      <c r="BA184" s="46"/>
      <c r="BB184" s="52"/>
      <c r="BC184" s="51"/>
      <c r="BE184" s="2">
        <f t="shared" si="26"/>
        <v>100</v>
      </c>
      <c r="BF184" s="9">
        <f t="shared" si="27"/>
        <v>0</v>
      </c>
    </row>
    <row r="185" spans="1:58" s="69" customFormat="1" ht="9" customHeight="1">
      <c r="A185" s="140"/>
      <c r="B185" s="145"/>
      <c r="C185" s="146"/>
      <c r="D185" s="146"/>
      <c r="E185" s="146"/>
      <c r="F185" s="146"/>
      <c r="G185" s="146"/>
      <c r="H185" s="147"/>
      <c r="I185" s="140"/>
      <c r="J185" s="141"/>
      <c r="K185" s="142"/>
      <c r="L185" s="143"/>
      <c r="M185" s="144"/>
      <c r="N185" s="136"/>
      <c r="O185" s="137"/>
      <c r="P185" s="50" t="s">
        <v>94</v>
      </c>
      <c r="Q185" s="49"/>
      <c r="R185" s="49"/>
      <c r="S185" s="70"/>
      <c r="T185" s="131"/>
      <c r="U185" s="48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134"/>
      <c r="BA185" s="46"/>
      <c r="BB185" s="52"/>
      <c r="BC185" s="51"/>
      <c r="BE185" s="2">
        <f t="shared" si="26"/>
        <v>0</v>
      </c>
      <c r="BF185" s="9">
        <f t="shared" si="27"/>
        <v>-100</v>
      </c>
    </row>
    <row r="186" spans="1:58" s="69" customFormat="1" ht="9" hidden="1" customHeight="1">
      <c r="A186" s="140"/>
      <c r="B186" s="56"/>
      <c r="C186" s="55"/>
      <c r="D186" s="55"/>
      <c r="E186" s="55"/>
      <c r="F186" s="138" t="s">
        <v>450</v>
      </c>
      <c r="G186" s="138"/>
      <c r="H186" s="139"/>
      <c r="I186" s="140" t="s">
        <v>390</v>
      </c>
      <c r="J186" s="141">
        <f>[178]BOQ!J88</f>
        <v>2</v>
      </c>
      <c r="K186" s="142">
        <f>L186-M186</f>
        <v>0</v>
      </c>
      <c r="L186" s="143">
        <f>[178]BOQ!L88</f>
        <v>147230</v>
      </c>
      <c r="M186" s="144">
        <f>[178]BOQ!L88</f>
        <v>147230</v>
      </c>
      <c r="N186" s="136">
        <f>J186*M186</f>
        <v>294460</v>
      </c>
      <c r="O186" s="137">
        <f>N186/$N$815</f>
        <v>3.2374322190788235E-4</v>
      </c>
      <c r="P186" s="50" t="s">
        <v>20</v>
      </c>
      <c r="Q186" s="49"/>
      <c r="R186" s="49"/>
      <c r="S186" s="70"/>
      <c r="T186" s="131"/>
      <c r="U186" s="48"/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>
        <v>20</v>
      </c>
      <c r="AI186" s="47">
        <v>20</v>
      </c>
      <c r="AJ186" s="47">
        <v>20</v>
      </c>
      <c r="AK186" s="47">
        <v>20</v>
      </c>
      <c r="AL186" s="47">
        <v>20</v>
      </c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134"/>
      <c r="BA186" s="46"/>
      <c r="BB186" s="52"/>
      <c r="BC186" s="51"/>
      <c r="BE186" s="2">
        <f t="shared" si="26"/>
        <v>100</v>
      </c>
      <c r="BF186" s="9">
        <f t="shared" si="27"/>
        <v>0</v>
      </c>
    </row>
    <row r="187" spans="1:58" s="69" customFormat="1" ht="9" hidden="1" customHeight="1">
      <c r="A187" s="140"/>
      <c r="B187" s="56"/>
      <c r="C187" s="55"/>
      <c r="D187" s="55"/>
      <c r="E187" s="55"/>
      <c r="F187" s="138"/>
      <c r="G187" s="138"/>
      <c r="H187" s="139"/>
      <c r="I187" s="140"/>
      <c r="J187" s="141"/>
      <c r="K187" s="142"/>
      <c r="L187" s="143"/>
      <c r="M187" s="144"/>
      <c r="N187" s="136"/>
      <c r="O187" s="137"/>
      <c r="P187" s="50" t="s">
        <v>19</v>
      </c>
      <c r="Q187" s="49"/>
      <c r="R187" s="49"/>
      <c r="S187" s="70"/>
      <c r="T187" s="131"/>
      <c r="U187" s="48"/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134"/>
      <c r="BA187" s="46"/>
      <c r="BB187" s="52"/>
      <c r="BC187" s="51"/>
      <c r="BE187" s="2">
        <f t="shared" si="26"/>
        <v>0</v>
      </c>
      <c r="BF187" s="9">
        <f t="shared" si="27"/>
        <v>-100</v>
      </c>
    </row>
    <row r="188" spans="1:58" s="69" customFormat="1" ht="9" hidden="1" customHeight="1">
      <c r="A188" s="140"/>
      <c r="B188" s="56"/>
      <c r="C188" s="55"/>
      <c r="D188" s="55"/>
      <c r="E188" s="55"/>
      <c r="F188" s="138" t="s">
        <v>449</v>
      </c>
      <c r="G188" s="138"/>
      <c r="H188" s="139"/>
      <c r="I188" s="140" t="s">
        <v>390</v>
      </c>
      <c r="J188" s="141">
        <f>[178]BOQ!J89</f>
        <v>2</v>
      </c>
      <c r="K188" s="142">
        <f>L188-M188</f>
        <v>0</v>
      </c>
      <c r="L188" s="143">
        <f>[178]BOQ!L89</f>
        <v>125313.94</v>
      </c>
      <c r="M188" s="144">
        <f>[178]BOQ!L89</f>
        <v>125313.94</v>
      </c>
      <c r="N188" s="136">
        <f>J188*M188</f>
        <v>250627.88</v>
      </c>
      <c r="O188" s="137">
        <f>N188/$N$815</f>
        <v>2.7555212039374487E-4</v>
      </c>
      <c r="P188" s="50" t="s">
        <v>20</v>
      </c>
      <c r="Q188" s="49"/>
      <c r="R188" s="49"/>
      <c r="S188" s="70"/>
      <c r="T188" s="131"/>
      <c r="U188" s="48"/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>
        <v>20</v>
      </c>
      <c r="AJ188" s="47">
        <v>20</v>
      </c>
      <c r="AK188" s="47">
        <v>20</v>
      </c>
      <c r="AL188" s="47">
        <v>20</v>
      </c>
      <c r="AM188" s="47">
        <v>20</v>
      </c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134"/>
      <c r="BA188" s="46"/>
      <c r="BB188" s="52"/>
      <c r="BC188" s="51"/>
      <c r="BE188" s="2">
        <f t="shared" si="26"/>
        <v>100</v>
      </c>
      <c r="BF188" s="9">
        <f t="shared" si="27"/>
        <v>0</v>
      </c>
    </row>
    <row r="189" spans="1:58" s="69" customFormat="1" ht="9" hidden="1" customHeight="1">
      <c r="A189" s="140"/>
      <c r="B189" s="56"/>
      <c r="C189" s="55"/>
      <c r="D189" s="55"/>
      <c r="E189" s="55"/>
      <c r="F189" s="138"/>
      <c r="G189" s="138"/>
      <c r="H189" s="139"/>
      <c r="I189" s="140"/>
      <c r="J189" s="141"/>
      <c r="K189" s="142"/>
      <c r="L189" s="143"/>
      <c r="M189" s="144"/>
      <c r="N189" s="136"/>
      <c r="O189" s="137"/>
      <c r="P189" s="50" t="s">
        <v>19</v>
      </c>
      <c r="Q189" s="49"/>
      <c r="R189" s="49"/>
      <c r="S189" s="70"/>
      <c r="T189" s="131"/>
      <c r="U189" s="48"/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  <c r="AL189" s="47"/>
      <c r="AM189" s="47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  <c r="AZ189" s="134"/>
      <c r="BA189" s="46"/>
      <c r="BB189" s="52"/>
      <c r="BC189" s="51"/>
      <c r="BE189" s="2">
        <f t="shared" si="26"/>
        <v>0</v>
      </c>
      <c r="BF189" s="9">
        <f t="shared" si="27"/>
        <v>-100</v>
      </c>
    </row>
    <row r="190" spans="1:58" s="69" customFormat="1" ht="9" hidden="1" customHeight="1">
      <c r="A190" s="140"/>
      <c r="B190" s="56"/>
      <c r="C190" s="55"/>
      <c r="D190" s="55"/>
      <c r="E190" s="55"/>
      <c r="F190" s="138" t="s">
        <v>448</v>
      </c>
      <c r="G190" s="138"/>
      <c r="H190" s="139"/>
      <c r="I190" s="140" t="s">
        <v>383</v>
      </c>
      <c r="J190" s="141">
        <f>[178]BOQ!J90</f>
        <v>33</v>
      </c>
      <c r="K190" s="142">
        <f>L190-M190</f>
        <v>0</v>
      </c>
      <c r="L190" s="143">
        <f>[178]BOQ!L90</f>
        <v>54898.97</v>
      </c>
      <c r="M190" s="144">
        <f>[178]BOQ!L90</f>
        <v>54898.97</v>
      </c>
      <c r="N190" s="136">
        <f>J190*M190</f>
        <v>1811666.01</v>
      </c>
      <c r="O190" s="137">
        <f>N190/$N$815</f>
        <v>1.9918311183128364E-3</v>
      </c>
      <c r="P190" s="50" t="s">
        <v>20</v>
      </c>
      <c r="Q190" s="49"/>
      <c r="R190" s="49"/>
      <c r="S190" s="70"/>
      <c r="T190" s="131"/>
      <c r="U190" s="48"/>
      <c r="V190" s="47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>
        <v>20</v>
      </c>
      <c r="AK190" s="47">
        <v>20</v>
      </c>
      <c r="AL190" s="47">
        <v>20</v>
      </c>
      <c r="AM190" s="47">
        <v>20</v>
      </c>
      <c r="AN190" s="47">
        <v>20</v>
      </c>
      <c r="AO190" s="47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  <c r="AZ190" s="134"/>
      <c r="BA190" s="46"/>
      <c r="BB190" s="52"/>
      <c r="BC190" s="51"/>
      <c r="BE190" s="2">
        <f t="shared" si="26"/>
        <v>100</v>
      </c>
      <c r="BF190" s="9">
        <f t="shared" si="27"/>
        <v>0</v>
      </c>
    </row>
    <row r="191" spans="1:58" s="69" customFormat="1" ht="9" hidden="1" customHeight="1">
      <c r="A191" s="140"/>
      <c r="B191" s="56"/>
      <c r="C191" s="55"/>
      <c r="D191" s="55"/>
      <c r="E191" s="55"/>
      <c r="F191" s="138"/>
      <c r="G191" s="138"/>
      <c r="H191" s="139"/>
      <c r="I191" s="140"/>
      <c r="J191" s="141"/>
      <c r="K191" s="142"/>
      <c r="L191" s="143"/>
      <c r="M191" s="144"/>
      <c r="N191" s="136"/>
      <c r="O191" s="137"/>
      <c r="P191" s="50" t="s">
        <v>19</v>
      </c>
      <c r="Q191" s="49"/>
      <c r="R191" s="49"/>
      <c r="S191" s="70"/>
      <c r="T191" s="131"/>
      <c r="U191" s="48"/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  <c r="AL191" s="47"/>
      <c r="AM191" s="47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  <c r="AZ191" s="134"/>
      <c r="BA191" s="46"/>
      <c r="BB191" s="52"/>
      <c r="BC191" s="51"/>
      <c r="BE191" s="2">
        <f t="shared" si="26"/>
        <v>0</v>
      </c>
      <c r="BF191" s="9">
        <f t="shared" si="27"/>
        <v>-100</v>
      </c>
    </row>
    <row r="192" spans="1:58" s="69" customFormat="1" ht="9" hidden="1" customHeight="1">
      <c r="A192" s="140"/>
      <c r="B192" s="56"/>
      <c r="C192" s="55"/>
      <c r="D192" s="55"/>
      <c r="E192" s="55"/>
      <c r="F192" s="138" t="s">
        <v>447</v>
      </c>
      <c r="G192" s="138"/>
      <c r="H192" s="139"/>
      <c r="I192" s="140" t="s">
        <v>383</v>
      </c>
      <c r="J192" s="141">
        <f>[178]BOQ!J91</f>
        <v>3</v>
      </c>
      <c r="K192" s="142">
        <f>L192-M192</f>
        <v>0</v>
      </c>
      <c r="L192" s="143">
        <f>[178]BOQ!L91</f>
        <v>59339.49</v>
      </c>
      <c r="M192" s="144">
        <f>[178]BOQ!L91</f>
        <v>59339.49</v>
      </c>
      <c r="N192" s="136">
        <f>J192*M192</f>
        <v>178018.47</v>
      </c>
      <c r="O192" s="137">
        <f>N192/$N$815</f>
        <v>1.9572190802455921E-4</v>
      </c>
      <c r="P192" s="50" t="s">
        <v>20</v>
      </c>
      <c r="Q192" s="49"/>
      <c r="R192" s="49"/>
      <c r="S192" s="70"/>
      <c r="T192" s="131"/>
      <c r="U192" s="48"/>
      <c r="V192" s="47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7"/>
      <c r="AI192" s="47"/>
      <c r="AJ192" s="47"/>
      <c r="AK192" s="47"/>
      <c r="AL192" s="47"/>
      <c r="AM192" s="47"/>
      <c r="AN192" s="47"/>
      <c r="AO192" s="47">
        <v>100</v>
      </c>
      <c r="AP192" s="47"/>
      <c r="AQ192" s="47"/>
      <c r="AR192" s="47"/>
      <c r="AS192" s="47"/>
      <c r="AT192" s="47"/>
      <c r="AU192" s="47"/>
      <c r="AV192" s="47"/>
      <c r="AW192" s="47"/>
      <c r="AX192" s="47"/>
      <c r="AY192" s="47"/>
      <c r="AZ192" s="134"/>
      <c r="BA192" s="46"/>
      <c r="BB192" s="52"/>
      <c r="BC192" s="51"/>
      <c r="BE192" s="2">
        <f t="shared" si="26"/>
        <v>100</v>
      </c>
      <c r="BF192" s="9">
        <f t="shared" si="27"/>
        <v>0</v>
      </c>
    </row>
    <row r="193" spans="1:58" s="69" customFormat="1" ht="9" hidden="1" customHeight="1">
      <c r="A193" s="140"/>
      <c r="B193" s="56"/>
      <c r="C193" s="55"/>
      <c r="D193" s="55"/>
      <c r="E193" s="55"/>
      <c r="F193" s="138"/>
      <c r="G193" s="138"/>
      <c r="H193" s="139"/>
      <c r="I193" s="140"/>
      <c r="J193" s="141"/>
      <c r="K193" s="142"/>
      <c r="L193" s="143"/>
      <c r="M193" s="144"/>
      <c r="N193" s="136"/>
      <c r="O193" s="137"/>
      <c r="P193" s="50" t="s">
        <v>19</v>
      </c>
      <c r="Q193" s="49"/>
      <c r="R193" s="49"/>
      <c r="S193" s="70"/>
      <c r="T193" s="131"/>
      <c r="U193" s="48"/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 s="47"/>
      <c r="AL193" s="47"/>
      <c r="AM193" s="47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  <c r="AZ193" s="134"/>
      <c r="BA193" s="46"/>
      <c r="BB193" s="52"/>
      <c r="BC193" s="51"/>
      <c r="BE193" s="2">
        <f t="shared" si="26"/>
        <v>0</v>
      </c>
      <c r="BF193" s="9">
        <f t="shared" si="27"/>
        <v>-100</v>
      </c>
    </row>
    <row r="194" spans="1:58" s="69" customFormat="1" ht="9" hidden="1" customHeight="1">
      <c r="A194" s="140"/>
      <c r="B194" s="56"/>
      <c r="C194" s="55"/>
      <c r="D194" s="55"/>
      <c r="E194" s="55"/>
      <c r="F194" s="138" t="s">
        <v>446</v>
      </c>
      <c r="G194" s="138"/>
      <c r="H194" s="139"/>
      <c r="I194" s="140" t="s">
        <v>383</v>
      </c>
      <c r="J194" s="141">
        <f>[178]BOQ!J92</f>
        <v>3</v>
      </c>
      <c r="K194" s="142">
        <f>L194-M194</f>
        <v>0</v>
      </c>
      <c r="L194" s="143">
        <f>[178]BOQ!L92</f>
        <v>56845.25</v>
      </c>
      <c r="M194" s="144">
        <f>[178]BOQ!L92</f>
        <v>56845.25</v>
      </c>
      <c r="N194" s="136">
        <f>J194*M194</f>
        <v>170535.75</v>
      </c>
      <c r="O194" s="137">
        <f>N194/$N$815</f>
        <v>1.8749505248752684E-4</v>
      </c>
      <c r="P194" s="50" t="s">
        <v>20</v>
      </c>
      <c r="Q194" s="49"/>
      <c r="R194" s="49"/>
      <c r="S194" s="70"/>
      <c r="T194" s="131"/>
      <c r="U194" s="48"/>
      <c r="V194" s="47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 s="47"/>
      <c r="AL194" s="47"/>
      <c r="AM194" s="47"/>
      <c r="AN194" s="47"/>
      <c r="AO194" s="47">
        <v>100</v>
      </c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  <c r="AZ194" s="134"/>
      <c r="BA194" s="46"/>
      <c r="BB194" s="52"/>
      <c r="BC194" s="51"/>
      <c r="BE194" s="2">
        <f t="shared" si="26"/>
        <v>100</v>
      </c>
      <c r="BF194" s="9">
        <f t="shared" si="27"/>
        <v>0</v>
      </c>
    </row>
    <row r="195" spans="1:58" s="69" customFormat="1" ht="9" hidden="1" customHeight="1">
      <c r="A195" s="140"/>
      <c r="B195" s="56"/>
      <c r="C195" s="55"/>
      <c r="D195" s="55"/>
      <c r="E195" s="55"/>
      <c r="F195" s="138"/>
      <c r="G195" s="138"/>
      <c r="H195" s="139"/>
      <c r="I195" s="140"/>
      <c r="J195" s="141"/>
      <c r="K195" s="142"/>
      <c r="L195" s="143"/>
      <c r="M195" s="144"/>
      <c r="N195" s="136"/>
      <c r="O195" s="137"/>
      <c r="P195" s="50" t="s">
        <v>19</v>
      </c>
      <c r="Q195" s="49"/>
      <c r="R195" s="49"/>
      <c r="S195" s="70"/>
      <c r="T195" s="131"/>
      <c r="U195" s="48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  <c r="AZ195" s="134"/>
      <c r="BA195" s="46"/>
      <c r="BB195" s="52"/>
      <c r="BC195" s="51"/>
      <c r="BE195" s="2">
        <f t="shared" si="26"/>
        <v>0</v>
      </c>
      <c r="BF195" s="9">
        <f t="shared" si="27"/>
        <v>-100</v>
      </c>
    </row>
    <row r="196" spans="1:58" s="69" customFormat="1" ht="9" hidden="1" customHeight="1">
      <c r="A196" s="140"/>
      <c r="B196" s="56"/>
      <c r="C196" s="55"/>
      <c r="D196" s="55"/>
      <c r="E196" s="55"/>
      <c r="F196" s="138" t="s">
        <v>445</v>
      </c>
      <c r="G196" s="138"/>
      <c r="H196" s="139"/>
      <c r="I196" s="140" t="s">
        <v>163</v>
      </c>
      <c r="J196" s="141">
        <f>[178]BOQ!J93</f>
        <v>360</v>
      </c>
      <c r="K196" s="142">
        <f>L196-M196</f>
        <v>0</v>
      </c>
      <c r="L196" s="143">
        <f>[178]BOQ!L93</f>
        <v>401.29</v>
      </c>
      <c r="M196" s="144">
        <f>[178]BOQ!L93</f>
        <v>401.29</v>
      </c>
      <c r="N196" s="136">
        <f>J196*M196</f>
        <v>144464.4</v>
      </c>
      <c r="O196" s="137">
        <f>N196/$N$815</f>
        <v>1.5883097978329513E-4</v>
      </c>
      <c r="P196" s="50" t="s">
        <v>20</v>
      </c>
      <c r="Q196" s="49"/>
      <c r="R196" s="49"/>
      <c r="S196" s="70"/>
      <c r="T196" s="131"/>
      <c r="U196" s="48"/>
      <c r="V196" s="47"/>
      <c r="W196" s="47"/>
      <c r="X196" s="47"/>
      <c r="Y196" s="47"/>
      <c r="Z196" s="47"/>
      <c r="AA196" s="47"/>
      <c r="AB196" s="47"/>
      <c r="AC196" s="47"/>
      <c r="AD196" s="47"/>
      <c r="AE196" s="47"/>
      <c r="AF196" s="47"/>
      <c r="AG196" s="47"/>
      <c r="AH196" s="47"/>
      <c r="AI196" s="47"/>
      <c r="AJ196" s="47"/>
      <c r="AK196" s="47"/>
      <c r="AL196" s="47"/>
      <c r="AM196" s="47"/>
      <c r="AN196" s="47"/>
      <c r="AO196" s="47"/>
      <c r="AP196" s="47">
        <v>50</v>
      </c>
      <c r="AQ196" s="47">
        <v>50</v>
      </c>
      <c r="AR196" s="47"/>
      <c r="AS196" s="47"/>
      <c r="AT196" s="47"/>
      <c r="AU196" s="47"/>
      <c r="AV196" s="47"/>
      <c r="AW196" s="47"/>
      <c r="AX196" s="47"/>
      <c r="AY196" s="47"/>
      <c r="AZ196" s="134"/>
      <c r="BA196" s="46"/>
      <c r="BB196" s="52"/>
      <c r="BC196" s="51"/>
      <c r="BE196" s="2">
        <f t="shared" si="26"/>
        <v>100</v>
      </c>
      <c r="BF196" s="9">
        <f t="shared" si="27"/>
        <v>0</v>
      </c>
    </row>
    <row r="197" spans="1:58" s="69" customFormat="1" ht="9" hidden="1" customHeight="1">
      <c r="A197" s="140"/>
      <c r="B197" s="56"/>
      <c r="C197" s="55"/>
      <c r="D197" s="55"/>
      <c r="E197" s="55"/>
      <c r="F197" s="138"/>
      <c r="G197" s="138"/>
      <c r="H197" s="139"/>
      <c r="I197" s="140"/>
      <c r="J197" s="141"/>
      <c r="K197" s="142"/>
      <c r="L197" s="143"/>
      <c r="M197" s="144"/>
      <c r="N197" s="136"/>
      <c r="O197" s="137"/>
      <c r="P197" s="50" t="s">
        <v>19</v>
      </c>
      <c r="Q197" s="49"/>
      <c r="R197" s="49"/>
      <c r="S197" s="70"/>
      <c r="T197" s="131"/>
      <c r="U197" s="48"/>
      <c r="V197" s="47"/>
      <c r="W197" s="47"/>
      <c r="X197" s="47"/>
      <c r="Y197" s="47"/>
      <c r="Z197" s="47"/>
      <c r="AA197" s="47"/>
      <c r="AB197" s="47"/>
      <c r="AC197" s="47"/>
      <c r="AD197" s="47"/>
      <c r="AE197" s="47"/>
      <c r="AF197" s="47"/>
      <c r="AG197" s="47"/>
      <c r="AH197" s="47"/>
      <c r="AI197" s="47"/>
      <c r="AJ197" s="47"/>
      <c r="AK197" s="47"/>
      <c r="AL197" s="47"/>
      <c r="AM197" s="47"/>
      <c r="AN197" s="47"/>
      <c r="AO197" s="47"/>
      <c r="AP197" s="47"/>
      <c r="AQ197" s="47"/>
      <c r="AR197" s="47"/>
      <c r="AS197" s="47"/>
      <c r="AT197" s="47"/>
      <c r="AU197" s="47"/>
      <c r="AV197" s="47"/>
      <c r="AW197" s="47"/>
      <c r="AX197" s="47"/>
      <c r="AY197" s="47"/>
      <c r="AZ197" s="134"/>
      <c r="BA197" s="46"/>
      <c r="BB197" s="52"/>
      <c r="BC197" s="51"/>
      <c r="BE197" s="2">
        <f t="shared" si="26"/>
        <v>0</v>
      </c>
      <c r="BF197" s="9">
        <f t="shared" si="27"/>
        <v>-100</v>
      </c>
    </row>
    <row r="198" spans="1:58" s="69" customFormat="1" ht="9" hidden="1" customHeight="1">
      <c r="A198" s="140"/>
      <c r="B198" s="56"/>
      <c r="C198" s="55"/>
      <c r="D198" s="55"/>
      <c r="E198" s="55"/>
      <c r="F198" s="138" t="s">
        <v>444</v>
      </c>
      <c r="G198" s="138"/>
      <c r="H198" s="139"/>
      <c r="I198" s="140" t="s">
        <v>104</v>
      </c>
      <c r="J198" s="141">
        <f>[178]BOQ!J94</f>
        <v>36</v>
      </c>
      <c r="K198" s="142">
        <f>L198-M198</f>
        <v>0</v>
      </c>
      <c r="L198" s="143">
        <f>[178]BOQ!L94</f>
        <v>2141.73</v>
      </c>
      <c r="M198" s="144">
        <f>[178]BOQ!L94</f>
        <v>2141.73</v>
      </c>
      <c r="N198" s="136">
        <f>J198*M198</f>
        <v>77102.28</v>
      </c>
      <c r="O198" s="137">
        <f>N198/$N$815</f>
        <v>8.4769885701432051E-5</v>
      </c>
      <c r="P198" s="50" t="s">
        <v>20</v>
      </c>
      <c r="Q198" s="49"/>
      <c r="R198" s="49"/>
      <c r="S198" s="70"/>
      <c r="T198" s="131"/>
      <c r="U198" s="48"/>
      <c r="V198" s="47"/>
      <c r="W198" s="47"/>
      <c r="X198" s="47"/>
      <c r="Y198" s="47"/>
      <c r="Z198" s="47"/>
      <c r="AA198" s="47"/>
      <c r="AB198" s="47"/>
      <c r="AC198" s="47"/>
      <c r="AD198" s="47"/>
      <c r="AE198" s="47"/>
      <c r="AF198" s="47"/>
      <c r="AG198" s="47"/>
      <c r="AH198" s="47"/>
      <c r="AI198" s="47"/>
      <c r="AJ198" s="47"/>
      <c r="AK198" s="47"/>
      <c r="AL198" s="47"/>
      <c r="AM198" s="47"/>
      <c r="AN198" s="47"/>
      <c r="AO198" s="47"/>
      <c r="AP198" s="47"/>
      <c r="AQ198" s="47"/>
      <c r="AR198" s="47">
        <v>50</v>
      </c>
      <c r="AS198" s="47">
        <v>50</v>
      </c>
      <c r="AT198" s="47"/>
      <c r="AU198" s="47"/>
      <c r="AV198" s="47"/>
      <c r="AW198" s="47"/>
      <c r="AX198" s="47"/>
      <c r="AY198" s="47"/>
      <c r="AZ198" s="134"/>
      <c r="BA198" s="46"/>
      <c r="BB198" s="52"/>
      <c r="BC198" s="51"/>
      <c r="BE198" s="2">
        <f t="shared" si="26"/>
        <v>100</v>
      </c>
      <c r="BF198" s="9">
        <f t="shared" si="27"/>
        <v>0</v>
      </c>
    </row>
    <row r="199" spans="1:58" s="69" customFormat="1" ht="9" hidden="1" customHeight="1">
      <c r="A199" s="140"/>
      <c r="B199" s="56"/>
      <c r="C199" s="55"/>
      <c r="D199" s="55"/>
      <c r="E199" s="55"/>
      <c r="F199" s="138"/>
      <c r="G199" s="138"/>
      <c r="H199" s="139"/>
      <c r="I199" s="140"/>
      <c r="J199" s="141"/>
      <c r="K199" s="142"/>
      <c r="L199" s="143"/>
      <c r="M199" s="144"/>
      <c r="N199" s="136"/>
      <c r="O199" s="137"/>
      <c r="P199" s="50" t="s">
        <v>19</v>
      </c>
      <c r="Q199" s="49"/>
      <c r="R199" s="49"/>
      <c r="S199" s="70"/>
      <c r="T199" s="131"/>
      <c r="U199" s="48"/>
      <c r="V199" s="47"/>
      <c r="W199" s="47"/>
      <c r="X199" s="47"/>
      <c r="Y199" s="47"/>
      <c r="Z199" s="47"/>
      <c r="AA199" s="47"/>
      <c r="AB199" s="47"/>
      <c r="AC199" s="47"/>
      <c r="AD199" s="47"/>
      <c r="AE199" s="47"/>
      <c r="AF199" s="47"/>
      <c r="AG199" s="47"/>
      <c r="AH199" s="47"/>
      <c r="AI199" s="47"/>
      <c r="AJ199" s="47"/>
      <c r="AK199" s="47"/>
      <c r="AL199" s="47"/>
      <c r="AM199" s="47"/>
      <c r="AN199" s="47"/>
      <c r="AO199" s="47"/>
      <c r="AP199" s="47"/>
      <c r="AQ199" s="47"/>
      <c r="AR199" s="47"/>
      <c r="AS199" s="47"/>
      <c r="AT199" s="47"/>
      <c r="AU199" s="47"/>
      <c r="AV199" s="47"/>
      <c r="AW199" s="47"/>
      <c r="AX199" s="47"/>
      <c r="AY199" s="47"/>
      <c r="AZ199" s="134"/>
      <c r="BA199" s="46"/>
      <c r="BB199" s="52"/>
      <c r="BC199" s="51"/>
      <c r="BE199" s="2">
        <f t="shared" si="26"/>
        <v>0</v>
      </c>
      <c r="BF199" s="9">
        <f t="shared" si="27"/>
        <v>-100</v>
      </c>
    </row>
    <row r="200" spans="1:58" s="69" customFormat="1" ht="9" hidden="1" customHeight="1">
      <c r="A200" s="140"/>
      <c r="B200" s="56"/>
      <c r="C200" s="55"/>
      <c r="D200" s="55"/>
      <c r="E200" s="55"/>
      <c r="F200" s="138" t="s">
        <v>443</v>
      </c>
      <c r="G200" s="138"/>
      <c r="H200" s="139"/>
      <c r="I200" s="140" t="s">
        <v>104</v>
      </c>
      <c r="J200" s="141">
        <f>[178]BOQ!J95</f>
        <v>36</v>
      </c>
      <c r="K200" s="142">
        <f>L200-M200</f>
        <v>0</v>
      </c>
      <c r="L200" s="143">
        <f>[178]BOQ!L95</f>
        <v>6087.71</v>
      </c>
      <c r="M200" s="144">
        <f>[178]BOQ!L95</f>
        <v>6087.71</v>
      </c>
      <c r="N200" s="136">
        <f>J200*M200</f>
        <v>219157.56</v>
      </c>
      <c r="O200" s="137">
        <f>N200/$N$815</f>
        <v>2.4095216525120574E-4</v>
      </c>
      <c r="P200" s="50" t="s">
        <v>20</v>
      </c>
      <c r="Q200" s="49"/>
      <c r="R200" s="49"/>
      <c r="S200" s="70"/>
      <c r="T200" s="131"/>
      <c r="U200" s="48"/>
      <c r="V200" s="47"/>
      <c r="W200" s="47"/>
      <c r="X200" s="47"/>
      <c r="Y200" s="47"/>
      <c r="Z200" s="47"/>
      <c r="AA200" s="47"/>
      <c r="AB200" s="47"/>
      <c r="AC200" s="47"/>
      <c r="AD200" s="47"/>
      <c r="AE200" s="47"/>
      <c r="AF200" s="47"/>
      <c r="AG200" s="47"/>
      <c r="AH200" s="47"/>
      <c r="AI200" s="47"/>
      <c r="AJ200" s="47"/>
      <c r="AK200" s="47"/>
      <c r="AL200" s="47"/>
      <c r="AM200" s="47"/>
      <c r="AN200" s="47"/>
      <c r="AO200" s="47"/>
      <c r="AP200" s="47"/>
      <c r="AQ200" s="47"/>
      <c r="AR200" s="47">
        <v>50</v>
      </c>
      <c r="AS200" s="47">
        <v>50</v>
      </c>
      <c r="AT200" s="47"/>
      <c r="AU200" s="47"/>
      <c r="AV200" s="47"/>
      <c r="AW200" s="47"/>
      <c r="AX200" s="47"/>
      <c r="AY200" s="47"/>
      <c r="AZ200" s="134"/>
      <c r="BA200" s="46"/>
      <c r="BB200" s="52"/>
      <c r="BC200" s="51"/>
      <c r="BE200" s="2">
        <f t="shared" si="26"/>
        <v>100</v>
      </c>
      <c r="BF200" s="9">
        <f t="shared" si="27"/>
        <v>0</v>
      </c>
    </row>
    <row r="201" spans="1:58" s="69" customFormat="1" ht="9" hidden="1" customHeight="1">
      <c r="A201" s="140"/>
      <c r="B201" s="56"/>
      <c r="C201" s="55"/>
      <c r="D201" s="55"/>
      <c r="E201" s="55"/>
      <c r="F201" s="138"/>
      <c r="G201" s="138"/>
      <c r="H201" s="139"/>
      <c r="I201" s="140"/>
      <c r="J201" s="141"/>
      <c r="K201" s="142"/>
      <c r="L201" s="143"/>
      <c r="M201" s="144"/>
      <c r="N201" s="136"/>
      <c r="O201" s="137"/>
      <c r="P201" s="50" t="s">
        <v>19</v>
      </c>
      <c r="Q201" s="49"/>
      <c r="R201" s="49"/>
      <c r="S201" s="70"/>
      <c r="T201" s="131"/>
      <c r="U201" s="48"/>
      <c r="V201" s="47"/>
      <c r="W201" s="47"/>
      <c r="X201" s="47"/>
      <c r="Y201" s="47"/>
      <c r="Z201" s="47"/>
      <c r="AA201" s="47"/>
      <c r="AB201" s="47"/>
      <c r="AC201" s="47"/>
      <c r="AD201" s="47"/>
      <c r="AE201" s="47"/>
      <c r="AF201" s="47"/>
      <c r="AG201" s="47"/>
      <c r="AH201" s="47"/>
      <c r="AI201" s="47"/>
      <c r="AJ201" s="47"/>
      <c r="AK201" s="47"/>
      <c r="AL201" s="47"/>
      <c r="AM201" s="47"/>
      <c r="AN201" s="47"/>
      <c r="AO201" s="47"/>
      <c r="AP201" s="47"/>
      <c r="AQ201" s="47"/>
      <c r="AR201" s="47"/>
      <c r="AS201" s="47"/>
      <c r="AT201" s="47"/>
      <c r="AU201" s="47"/>
      <c r="AV201" s="47"/>
      <c r="AW201" s="47"/>
      <c r="AX201" s="47"/>
      <c r="AY201" s="47"/>
      <c r="AZ201" s="134"/>
      <c r="BA201" s="46"/>
      <c r="BB201" s="52"/>
      <c r="BC201" s="51"/>
      <c r="BE201" s="2">
        <f t="shared" si="26"/>
        <v>0</v>
      </c>
      <c r="BF201" s="9">
        <f t="shared" si="27"/>
        <v>-100</v>
      </c>
    </row>
    <row r="202" spans="1:58" s="69" customFormat="1" ht="9" hidden="1" customHeight="1">
      <c r="A202" s="140"/>
      <c r="B202" s="56"/>
      <c r="C202" s="55"/>
      <c r="D202" s="55"/>
      <c r="E202" s="55"/>
      <c r="F202" s="138" t="s">
        <v>442</v>
      </c>
      <c r="G202" s="138"/>
      <c r="H202" s="139"/>
      <c r="I202" s="140" t="s">
        <v>377</v>
      </c>
      <c r="J202" s="141">
        <f>[178]BOQ!J96</f>
        <v>1</v>
      </c>
      <c r="K202" s="142">
        <f>L202-M202</f>
        <v>0</v>
      </c>
      <c r="L202" s="143">
        <f>[178]BOQ!L96</f>
        <v>3421.03</v>
      </c>
      <c r="M202" s="144">
        <f>[178]BOQ!L96</f>
        <v>3421.03</v>
      </c>
      <c r="N202" s="136">
        <f>J202*M202</f>
        <v>3421.03</v>
      </c>
      <c r="O202" s="137">
        <f>N202/$N$815</f>
        <v>3.7612418475973746E-6</v>
      </c>
      <c r="P202" s="50" t="s">
        <v>20</v>
      </c>
      <c r="Q202" s="49"/>
      <c r="R202" s="49"/>
      <c r="S202" s="70"/>
      <c r="T202" s="131"/>
      <c r="U202" s="48"/>
      <c r="V202" s="47"/>
      <c r="W202" s="47"/>
      <c r="X202" s="47"/>
      <c r="Y202" s="47"/>
      <c r="Z202" s="47"/>
      <c r="AA202" s="47"/>
      <c r="AB202" s="47"/>
      <c r="AC202" s="47"/>
      <c r="AD202" s="47"/>
      <c r="AE202" s="47"/>
      <c r="AF202" s="47"/>
      <c r="AG202" s="47"/>
      <c r="AH202" s="47"/>
      <c r="AI202" s="47"/>
      <c r="AJ202" s="47"/>
      <c r="AK202" s="47"/>
      <c r="AL202" s="47"/>
      <c r="AM202" s="47"/>
      <c r="AN202" s="47"/>
      <c r="AO202" s="47"/>
      <c r="AP202" s="47"/>
      <c r="AQ202" s="47"/>
      <c r="AR202" s="47"/>
      <c r="AS202" s="47"/>
      <c r="AT202" s="47">
        <v>50</v>
      </c>
      <c r="AU202" s="47">
        <v>50</v>
      </c>
      <c r="AV202" s="47"/>
      <c r="AW202" s="47"/>
      <c r="AX202" s="47"/>
      <c r="AY202" s="47"/>
      <c r="AZ202" s="134"/>
      <c r="BA202" s="46"/>
      <c r="BB202" s="52"/>
      <c r="BC202" s="51"/>
      <c r="BE202" s="2">
        <f t="shared" si="26"/>
        <v>100</v>
      </c>
      <c r="BF202" s="9">
        <f t="shared" si="27"/>
        <v>0</v>
      </c>
    </row>
    <row r="203" spans="1:58" s="69" customFormat="1" ht="9" hidden="1" customHeight="1">
      <c r="A203" s="140"/>
      <c r="B203" s="56"/>
      <c r="C203" s="55"/>
      <c r="D203" s="55"/>
      <c r="E203" s="55"/>
      <c r="F203" s="138"/>
      <c r="G203" s="138"/>
      <c r="H203" s="139"/>
      <c r="I203" s="140"/>
      <c r="J203" s="141"/>
      <c r="K203" s="142"/>
      <c r="L203" s="143"/>
      <c r="M203" s="144"/>
      <c r="N203" s="136"/>
      <c r="O203" s="137"/>
      <c r="P203" s="50" t="s">
        <v>19</v>
      </c>
      <c r="Q203" s="49"/>
      <c r="R203" s="49"/>
      <c r="S203" s="70"/>
      <c r="T203" s="131"/>
      <c r="U203" s="48"/>
      <c r="V203" s="47"/>
      <c r="W203" s="47"/>
      <c r="X203" s="47"/>
      <c r="Y203" s="47"/>
      <c r="Z203" s="47"/>
      <c r="AA203" s="47"/>
      <c r="AB203" s="47"/>
      <c r="AC203" s="47"/>
      <c r="AD203" s="47"/>
      <c r="AE203" s="47"/>
      <c r="AF203" s="47"/>
      <c r="AG203" s="47"/>
      <c r="AH203" s="47"/>
      <c r="AI203" s="47"/>
      <c r="AJ203" s="47"/>
      <c r="AK203" s="47"/>
      <c r="AL203" s="47"/>
      <c r="AM203" s="47"/>
      <c r="AN203" s="47"/>
      <c r="AO203" s="47"/>
      <c r="AP203" s="47"/>
      <c r="AQ203" s="47"/>
      <c r="AR203" s="47"/>
      <c r="AS203" s="47"/>
      <c r="AT203" s="47"/>
      <c r="AU203" s="47"/>
      <c r="AV203" s="47"/>
      <c r="AW203" s="47"/>
      <c r="AX203" s="47"/>
      <c r="AY203" s="47"/>
      <c r="AZ203" s="134"/>
      <c r="BA203" s="46"/>
      <c r="BB203" s="52"/>
      <c r="BC203" s="51"/>
      <c r="BE203" s="2">
        <f t="shared" si="26"/>
        <v>0</v>
      </c>
      <c r="BF203" s="9">
        <f t="shared" si="27"/>
        <v>-100</v>
      </c>
    </row>
    <row r="204" spans="1:58" s="69" customFormat="1" ht="9" hidden="1" customHeight="1">
      <c r="A204" s="140"/>
      <c r="B204" s="56"/>
      <c r="C204" s="55"/>
      <c r="D204" s="55"/>
      <c r="E204" s="55"/>
      <c r="F204" s="138" t="s">
        <v>441</v>
      </c>
      <c r="G204" s="138"/>
      <c r="H204" s="139"/>
      <c r="I204" s="140" t="s">
        <v>377</v>
      </c>
      <c r="J204" s="141">
        <f>[178]BOQ!J97</f>
        <v>1</v>
      </c>
      <c r="K204" s="142">
        <f>L204-M204</f>
        <v>0</v>
      </c>
      <c r="L204" s="143">
        <f>[178]BOQ!L97</f>
        <v>1461.21</v>
      </c>
      <c r="M204" s="144">
        <f>[178]BOQ!L97</f>
        <v>1461.21</v>
      </c>
      <c r="N204" s="136">
        <f>J204*M204</f>
        <v>1461.21</v>
      </c>
      <c r="O204" s="137">
        <f>N204/$N$815</f>
        <v>1.6065232401141644E-6</v>
      </c>
      <c r="P204" s="50" t="s">
        <v>20</v>
      </c>
      <c r="Q204" s="49"/>
      <c r="R204" s="49"/>
      <c r="S204" s="70"/>
      <c r="T204" s="131"/>
      <c r="U204" s="48"/>
      <c r="V204" s="47"/>
      <c r="W204" s="47"/>
      <c r="X204" s="47"/>
      <c r="Y204" s="47"/>
      <c r="Z204" s="47"/>
      <c r="AA204" s="47"/>
      <c r="AB204" s="47"/>
      <c r="AC204" s="47"/>
      <c r="AD204" s="47"/>
      <c r="AE204" s="47"/>
      <c r="AF204" s="47"/>
      <c r="AG204" s="47"/>
      <c r="AH204" s="47"/>
      <c r="AI204" s="47"/>
      <c r="AJ204" s="47"/>
      <c r="AK204" s="47"/>
      <c r="AL204" s="47"/>
      <c r="AM204" s="47"/>
      <c r="AN204" s="47"/>
      <c r="AO204" s="47"/>
      <c r="AP204" s="47"/>
      <c r="AQ204" s="47"/>
      <c r="AR204" s="47"/>
      <c r="AS204" s="47"/>
      <c r="AT204" s="47">
        <v>50</v>
      </c>
      <c r="AU204" s="47">
        <v>50</v>
      </c>
      <c r="AV204" s="47"/>
      <c r="AW204" s="47"/>
      <c r="AX204" s="47"/>
      <c r="AY204" s="47"/>
      <c r="AZ204" s="134"/>
      <c r="BA204" s="46"/>
      <c r="BB204" s="52"/>
      <c r="BC204" s="51"/>
      <c r="BE204" s="2">
        <f t="shared" si="26"/>
        <v>100</v>
      </c>
      <c r="BF204" s="9">
        <f t="shared" si="27"/>
        <v>0</v>
      </c>
    </row>
    <row r="205" spans="1:58" s="69" customFormat="1" ht="9" hidden="1" customHeight="1">
      <c r="A205" s="140"/>
      <c r="B205" s="56"/>
      <c r="C205" s="55"/>
      <c r="D205" s="55"/>
      <c r="E205" s="55"/>
      <c r="F205" s="138"/>
      <c r="G205" s="138"/>
      <c r="H205" s="139"/>
      <c r="I205" s="140"/>
      <c r="J205" s="141"/>
      <c r="K205" s="142"/>
      <c r="L205" s="143"/>
      <c r="M205" s="144"/>
      <c r="N205" s="136"/>
      <c r="O205" s="137"/>
      <c r="P205" s="50" t="s">
        <v>19</v>
      </c>
      <c r="Q205" s="49"/>
      <c r="R205" s="49"/>
      <c r="S205" s="70"/>
      <c r="T205" s="131"/>
      <c r="U205" s="48"/>
      <c r="V205" s="47"/>
      <c r="W205" s="47"/>
      <c r="X205" s="47"/>
      <c r="Y205" s="47"/>
      <c r="Z205" s="47"/>
      <c r="AA205" s="47"/>
      <c r="AB205" s="47"/>
      <c r="AC205" s="47"/>
      <c r="AD205" s="47"/>
      <c r="AE205" s="47"/>
      <c r="AF205" s="47"/>
      <c r="AG205" s="47"/>
      <c r="AH205" s="47"/>
      <c r="AI205" s="47"/>
      <c r="AJ205" s="47"/>
      <c r="AK205" s="47"/>
      <c r="AL205" s="47"/>
      <c r="AM205" s="47"/>
      <c r="AN205" s="47"/>
      <c r="AO205" s="47"/>
      <c r="AP205" s="47"/>
      <c r="AQ205" s="47"/>
      <c r="AR205" s="47"/>
      <c r="AS205" s="47"/>
      <c r="AT205" s="47"/>
      <c r="AU205" s="47"/>
      <c r="AV205" s="47"/>
      <c r="AW205" s="47"/>
      <c r="AX205" s="47"/>
      <c r="AY205" s="47"/>
      <c r="AZ205" s="134"/>
      <c r="BA205" s="46"/>
      <c r="BB205" s="52"/>
      <c r="BC205" s="51"/>
      <c r="BE205" s="2">
        <f t="shared" si="26"/>
        <v>0</v>
      </c>
      <c r="BF205" s="9">
        <f t="shared" si="27"/>
        <v>-100</v>
      </c>
    </row>
    <row r="206" spans="1:58" s="69" customFormat="1" ht="9" hidden="1" customHeight="1">
      <c r="A206" s="140"/>
      <c r="B206" s="56"/>
      <c r="C206" s="55"/>
      <c r="D206" s="55"/>
      <c r="E206" s="55"/>
      <c r="F206" s="138" t="s">
        <v>440</v>
      </c>
      <c r="G206" s="138"/>
      <c r="H206" s="139"/>
      <c r="I206" s="140" t="s">
        <v>163</v>
      </c>
      <c r="J206" s="141">
        <f>[178]BOQ!J98</f>
        <v>2</v>
      </c>
      <c r="K206" s="142">
        <f>L206-M206</f>
        <v>0</v>
      </c>
      <c r="L206" s="143">
        <f>[178]BOQ!L98</f>
        <v>102.17</v>
      </c>
      <c r="M206" s="144">
        <f>[178]BOQ!L98</f>
        <v>102.17</v>
      </c>
      <c r="N206" s="136">
        <f>J206*M206</f>
        <v>204.34</v>
      </c>
      <c r="O206" s="137">
        <f>N206/$N$815</f>
        <v>2.2466104042877363E-7</v>
      </c>
      <c r="P206" s="50" t="s">
        <v>20</v>
      </c>
      <c r="Q206" s="49"/>
      <c r="R206" s="49"/>
      <c r="S206" s="70"/>
      <c r="T206" s="131"/>
      <c r="U206" s="48"/>
      <c r="V206" s="47"/>
      <c r="W206" s="47"/>
      <c r="X206" s="47"/>
      <c r="Y206" s="47"/>
      <c r="Z206" s="47"/>
      <c r="AA206" s="47"/>
      <c r="AB206" s="47"/>
      <c r="AC206" s="47"/>
      <c r="AD206" s="47"/>
      <c r="AE206" s="47"/>
      <c r="AF206" s="47"/>
      <c r="AG206" s="47"/>
      <c r="AH206" s="47"/>
      <c r="AI206" s="47"/>
      <c r="AJ206" s="47"/>
      <c r="AK206" s="47"/>
      <c r="AL206" s="47"/>
      <c r="AM206" s="47"/>
      <c r="AN206" s="47"/>
      <c r="AO206" s="47"/>
      <c r="AP206" s="47"/>
      <c r="AQ206" s="47"/>
      <c r="AR206" s="47"/>
      <c r="AS206" s="47"/>
      <c r="AT206" s="47"/>
      <c r="AU206" s="47"/>
      <c r="AV206" s="47"/>
      <c r="AW206" s="47">
        <v>50</v>
      </c>
      <c r="AX206" s="47">
        <v>50</v>
      </c>
      <c r="AY206" s="47"/>
      <c r="AZ206" s="134"/>
      <c r="BA206" s="46"/>
      <c r="BB206" s="52"/>
      <c r="BC206" s="51"/>
      <c r="BE206" s="2">
        <f t="shared" si="26"/>
        <v>100</v>
      </c>
      <c r="BF206" s="9">
        <f t="shared" si="27"/>
        <v>0</v>
      </c>
    </row>
    <row r="207" spans="1:58" s="69" customFormat="1" ht="9" hidden="1" customHeight="1">
      <c r="A207" s="140"/>
      <c r="B207" s="56"/>
      <c r="C207" s="55"/>
      <c r="D207" s="55"/>
      <c r="E207" s="55"/>
      <c r="F207" s="138"/>
      <c r="G207" s="138"/>
      <c r="H207" s="139"/>
      <c r="I207" s="140"/>
      <c r="J207" s="141"/>
      <c r="K207" s="142"/>
      <c r="L207" s="143"/>
      <c r="M207" s="144"/>
      <c r="N207" s="136"/>
      <c r="O207" s="137"/>
      <c r="P207" s="50" t="s">
        <v>19</v>
      </c>
      <c r="Q207" s="49"/>
      <c r="R207" s="49"/>
      <c r="S207" s="70"/>
      <c r="T207" s="131"/>
      <c r="U207" s="48"/>
      <c r="V207" s="47"/>
      <c r="W207" s="47"/>
      <c r="X207" s="47"/>
      <c r="Y207" s="47"/>
      <c r="Z207" s="47"/>
      <c r="AA207" s="47"/>
      <c r="AB207" s="47"/>
      <c r="AC207" s="47"/>
      <c r="AD207" s="47"/>
      <c r="AE207" s="47"/>
      <c r="AF207" s="47"/>
      <c r="AG207" s="47"/>
      <c r="AH207" s="47"/>
      <c r="AI207" s="47"/>
      <c r="AJ207" s="47"/>
      <c r="AK207" s="47"/>
      <c r="AL207" s="47"/>
      <c r="AM207" s="47"/>
      <c r="AN207" s="47"/>
      <c r="AO207" s="47"/>
      <c r="AP207" s="47"/>
      <c r="AQ207" s="47"/>
      <c r="AR207" s="47"/>
      <c r="AS207" s="47"/>
      <c r="AT207" s="47"/>
      <c r="AU207" s="47"/>
      <c r="AV207" s="47"/>
      <c r="AW207" s="47"/>
      <c r="AX207" s="47"/>
      <c r="AY207" s="47"/>
      <c r="AZ207" s="134"/>
      <c r="BA207" s="46"/>
      <c r="BB207" s="52"/>
      <c r="BC207" s="51"/>
      <c r="BE207" s="2">
        <f t="shared" si="26"/>
        <v>0</v>
      </c>
      <c r="BF207" s="9">
        <f t="shared" si="27"/>
        <v>-100</v>
      </c>
    </row>
    <row r="208" spans="1:58" ht="9" hidden="1" customHeight="1">
      <c r="A208" s="140"/>
      <c r="B208" s="56"/>
      <c r="C208" s="55"/>
      <c r="D208" s="55"/>
      <c r="E208" s="55"/>
      <c r="F208" s="138" t="s">
        <v>439</v>
      </c>
      <c r="G208" s="138"/>
      <c r="H208" s="139"/>
      <c r="I208" s="140" t="s">
        <v>104</v>
      </c>
      <c r="J208" s="141">
        <f>[178]BOQ!J99</f>
        <v>12</v>
      </c>
      <c r="K208" s="142">
        <f>L208-M208</f>
        <v>0</v>
      </c>
      <c r="L208" s="143">
        <f>[178]BOQ!L99</f>
        <v>568.53</v>
      </c>
      <c r="M208" s="144">
        <f>[178]BOQ!L99</f>
        <v>568.53</v>
      </c>
      <c r="N208" s="136">
        <f>J208*M208</f>
        <v>6822.36</v>
      </c>
      <c r="O208" s="137">
        <f>N208/$N$815</f>
        <v>7.5008245853951654E-6</v>
      </c>
      <c r="P208" s="50" t="s">
        <v>20</v>
      </c>
      <c r="Q208" s="49"/>
      <c r="R208" s="49"/>
      <c r="T208" s="131"/>
      <c r="U208" s="48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47"/>
      <c r="AG208" s="47"/>
      <c r="AH208" s="47"/>
      <c r="AI208" s="47"/>
      <c r="AJ208" s="47"/>
      <c r="AK208" s="47"/>
      <c r="AL208" s="47"/>
      <c r="AM208" s="47"/>
      <c r="AN208" s="47"/>
      <c r="AO208" s="47"/>
      <c r="AP208" s="47"/>
      <c r="AQ208" s="47"/>
      <c r="AR208" s="47"/>
      <c r="AS208" s="47"/>
      <c r="AT208" s="47"/>
      <c r="AU208" s="47">
        <v>50</v>
      </c>
      <c r="AV208" s="47">
        <v>50</v>
      </c>
      <c r="AW208" s="47"/>
      <c r="AX208" s="47"/>
      <c r="AY208" s="47"/>
      <c r="AZ208" s="134"/>
      <c r="BA208" s="46"/>
      <c r="BB208" s="52"/>
      <c r="BC208" s="51"/>
      <c r="BE208" s="2">
        <f t="shared" si="26"/>
        <v>100</v>
      </c>
      <c r="BF208" s="9">
        <f t="shared" si="27"/>
        <v>0</v>
      </c>
    </row>
    <row r="209" spans="1:58" ht="9" hidden="1" customHeight="1">
      <c r="A209" s="140"/>
      <c r="B209" s="56"/>
      <c r="C209" s="55"/>
      <c r="D209" s="55"/>
      <c r="E209" s="55"/>
      <c r="F209" s="138"/>
      <c r="G209" s="138"/>
      <c r="H209" s="139"/>
      <c r="I209" s="140"/>
      <c r="J209" s="141"/>
      <c r="K209" s="142"/>
      <c r="L209" s="143"/>
      <c r="M209" s="144"/>
      <c r="N209" s="136"/>
      <c r="O209" s="137"/>
      <c r="P209" s="50" t="s">
        <v>19</v>
      </c>
      <c r="Q209" s="49"/>
      <c r="R209" s="49"/>
      <c r="T209" s="131"/>
      <c r="U209" s="48"/>
      <c r="V209" s="47"/>
      <c r="W209" s="47"/>
      <c r="X209" s="47"/>
      <c r="Y209" s="47"/>
      <c r="Z209" s="47"/>
      <c r="AA209" s="47"/>
      <c r="AB209" s="47"/>
      <c r="AC209" s="47"/>
      <c r="AD209" s="47"/>
      <c r="AE209" s="47"/>
      <c r="AF209" s="47"/>
      <c r="AG209" s="47"/>
      <c r="AH209" s="47"/>
      <c r="AI209" s="47"/>
      <c r="AJ209" s="47"/>
      <c r="AK209" s="47"/>
      <c r="AL209" s="47"/>
      <c r="AM209" s="47"/>
      <c r="AN209" s="47"/>
      <c r="AO209" s="47"/>
      <c r="AP209" s="47"/>
      <c r="AQ209" s="47"/>
      <c r="AR209" s="47"/>
      <c r="AS209" s="47"/>
      <c r="AT209" s="47"/>
      <c r="AU209" s="47"/>
      <c r="AV209" s="47"/>
      <c r="AW209" s="47"/>
      <c r="AX209" s="47"/>
      <c r="AY209" s="47"/>
      <c r="AZ209" s="134"/>
      <c r="BA209" s="46"/>
      <c r="BB209" s="52"/>
      <c r="BC209" s="51"/>
      <c r="BE209" s="2">
        <f t="shared" si="26"/>
        <v>0</v>
      </c>
      <c r="BF209" s="9">
        <f t="shared" si="27"/>
        <v>-100</v>
      </c>
    </row>
    <row r="210" spans="1:58" s="69" customFormat="1" ht="9" customHeight="1">
      <c r="A210" s="140" t="s">
        <v>438</v>
      </c>
      <c r="B210" s="145" t="s">
        <v>437</v>
      </c>
      <c r="C210" s="146"/>
      <c r="D210" s="146"/>
      <c r="E210" s="146"/>
      <c r="F210" s="146"/>
      <c r="G210" s="146"/>
      <c r="H210" s="147"/>
      <c r="I210" s="140" t="s">
        <v>96</v>
      </c>
      <c r="J210" s="141">
        <v>1</v>
      </c>
      <c r="K210" s="142">
        <f>L210-M210</f>
        <v>0</v>
      </c>
      <c r="L210" s="143">
        <f>[178]BOQ!L100</f>
        <v>0</v>
      </c>
      <c r="M210" s="144"/>
      <c r="N210" s="136">
        <f>SUBTOTAL(9,N212:N235)</f>
        <v>3157944.2899999996</v>
      </c>
      <c r="O210" s="137">
        <f>N210/$N$815</f>
        <v>3.4719930009176115E-3</v>
      </c>
      <c r="P210" s="50" t="s">
        <v>95</v>
      </c>
      <c r="Q210" s="49"/>
      <c r="R210" s="49"/>
      <c r="S210" s="70"/>
      <c r="T210" s="131"/>
      <c r="U210" s="48">
        <f t="shared" ref="U210:AY210" si="30">SUMPRODUCT(($P212:$P235="p")*($N212:$N235)*(U212:U235))/$N210</f>
        <v>0</v>
      </c>
      <c r="V210" s="47">
        <f t="shared" si="30"/>
        <v>0</v>
      </c>
      <c r="W210" s="47">
        <f t="shared" si="30"/>
        <v>0</v>
      </c>
      <c r="X210" s="47">
        <f t="shared" si="30"/>
        <v>0</v>
      </c>
      <c r="Y210" s="47">
        <f t="shared" si="30"/>
        <v>0</v>
      </c>
      <c r="Z210" s="47">
        <f t="shared" si="30"/>
        <v>0</v>
      </c>
      <c r="AA210" s="47">
        <f t="shared" si="30"/>
        <v>0</v>
      </c>
      <c r="AB210" s="47">
        <f t="shared" si="30"/>
        <v>0</v>
      </c>
      <c r="AC210" s="47">
        <f t="shared" si="30"/>
        <v>0</v>
      </c>
      <c r="AD210" s="47">
        <f t="shared" si="30"/>
        <v>0</v>
      </c>
      <c r="AE210" s="47">
        <f t="shared" si="30"/>
        <v>0</v>
      </c>
      <c r="AF210" s="47">
        <f t="shared" si="30"/>
        <v>0</v>
      </c>
      <c r="AG210" s="47">
        <f t="shared" si="30"/>
        <v>0</v>
      </c>
      <c r="AH210" s="47">
        <f t="shared" si="30"/>
        <v>0</v>
      </c>
      <c r="AI210" s="47">
        <f t="shared" si="30"/>
        <v>0</v>
      </c>
      <c r="AJ210" s="47">
        <f t="shared" si="30"/>
        <v>1.8648840698833229</v>
      </c>
      <c r="AK210" s="47">
        <f t="shared" si="30"/>
        <v>3.4521690691383289</v>
      </c>
      <c r="AL210" s="47">
        <f t="shared" si="30"/>
        <v>3.4521690691383289</v>
      </c>
      <c r="AM210" s="47">
        <f t="shared" si="30"/>
        <v>3.4521690691383289</v>
      </c>
      <c r="AN210" s="47">
        <f t="shared" si="30"/>
        <v>3.4521690691383289</v>
      </c>
      <c r="AO210" s="47">
        <f t="shared" si="30"/>
        <v>1.587284999255006</v>
      </c>
      <c r="AP210" s="47">
        <f t="shared" si="30"/>
        <v>68.405900536009781</v>
      </c>
      <c r="AQ210" s="47">
        <f t="shared" si="30"/>
        <v>2.2873171078011643</v>
      </c>
      <c r="AR210" s="47">
        <f t="shared" si="30"/>
        <v>2.2873171078011643</v>
      </c>
      <c r="AS210" s="47">
        <f t="shared" si="30"/>
        <v>4.690707194204494</v>
      </c>
      <c r="AT210" s="47">
        <f t="shared" si="30"/>
        <v>4.690707194204494</v>
      </c>
      <c r="AU210" s="47">
        <f t="shared" si="30"/>
        <v>0.18536742457860145</v>
      </c>
      <c r="AV210" s="47">
        <f t="shared" si="30"/>
        <v>0.18536742457860145</v>
      </c>
      <c r="AW210" s="47">
        <f t="shared" si="30"/>
        <v>3.2353325650339455E-3</v>
      </c>
      <c r="AX210" s="47">
        <f t="shared" si="30"/>
        <v>3.2353325650339455E-3</v>
      </c>
      <c r="AY210" s="47">
        <f t="shared" si="30"/>
        <v>0</v>
      </c>
      <c r="AZ210" s="134"/>
      <c r="BA210" s="46"/>
      <c r="BB210" s="52"/>
      <c r="BC210" s="51"/>
      <c r="BE210" s="2">
        <f t="shared" si="26"/>
        <v>100</v>
      </c>
      <c r="BF210" s="9">
        <f t="shared" si="27"/>
        <v>0</v>
      </c>
    </row>
    <row r="211" spans="1:58" s="69" customFormat="1" ht="9" customHeight="1">
      <c r="A211" s="140"/>
      <c r="B211" s="145"/>
      <c r="C211" s="146"/>
      <c r="D211" s="146"/>
      <c r="E211" s="146"/>
      <c r="F211" s="146"/>
      <c r="G211" s="146"/>
      <c r="H211" s="147"/>
      <c r="I211" s="140"/>
      <c r="J211" s="141"/>
      <c r="K211" s="142"/>
      <c r="L211" s="143"/>
      <c r="M211" s="144"/>
      <c r="N211" s="136"/>
      <c r="O211" s="137"/>
      <c r="P211" s="50" t="s">
        <v>94</v>
      </c>
      <c r="Q211" s="49"/>
      <c r="R211" s="49"/>
      <c r="S211" s="70"/>
      <c r="T211" s="131"/>
      <c r="U211" s="48"/>
      <c r="V211" s="47"/>
      <c r="W211" s="47"/>
      <c r="X211" s="47"/>
      <c r="Y211" s="47"/>
      <c r="Z211" s="47"/>
      <c r="AA211" s="47"/>
      <c r="AB211" s="47"/>
      <c r="AC211" s="47"/>
      <c r="AD211" s="47"/>
      <c r="AE211" s="47"/>
      <c r="AF211" s="47"/>
      <c r="AG211" s="47"/>
      <c r="AH211" s="47"/>
      <c r="AI211" s="47"/>
      <c r="AJ211" s="47"/>
      <c r="AK211" s="47"/>
      <c r="AL211" s="47"/>
      <c r="AM211" s="47"/>
      <c r="AN211" s="47"/>
      <c r="AO211" s="47"/>
      <c r="AP211" s="47"/>
      <c r="AQ211" s="47"/>
      <c r="AR211" s="47"/>
      <c r="AS211" s="47"/>
      <c r="AT211" s="47"/>
      <c r="AU211" s="47"/>
      <c r="AV211" s="47"/>
      <c r="AW211" s="47"/>
      <c r="AX211" s="47"/>
      <c r="AY211" s="47"/>
      <c r="AZ211" s="134"/>
      <c r="BA211" s="46"/>
      <c r="BB211" s="52"/>
      <c r="BC211" s="51"/>
      <c r="BE211" s="2">
        <f t="shared" si="26"/>
        <v>0</v>
      </c>
      <c r="BF211" s="9">
        <f t="shared" si="27"/>
        <v>-100</v>
      </c>
    </row>
    <row r="212" spans="1:58" s="69" customFormat="1" ht="9" hidden="1" customHeight="1">
      <c r="A212" s="140"/>
      <c r="B212" s="56"/>
      <c r="C212" s="55"/>
      <c r="D212" s="55"/>
      <c r="E212" s="55"/>
      <c r="F212" s="138" t="s">
        <v>436</v>
      </c>
      <c r="G212" s="138"/>
      <c r="H212" s="139"/>
      <c r="I212" s="140" t="s">
        <v>390</v>
      </c>
      <c r="J212" s="141">
        <f>[178]BOQ!J101</f>
        <v>2</v>
      </c>
      <c r="K212" s="142">
        <f>L212-M212</f>
        <v>0</v>
      </c>
      <c r="L212" s="143">
        <f>[178]BOQ!L101</f>
        <v>147230</v>
      </c>
      <c r="M212" s="144">
        <f>[178]BOQ!L101</f>
        <v>147230</v>
      </c>
      <c r="N212" s="136">
        <f>J212*M212</f>
        <v>294460</v>
      </c>
      <c r="O212" s="137">
        <f>N212/$N$815</f>
        <v>3.2374322190788235E-4</v>
      </c>
      <c r="P212" s="50" t="s">
        <v>20</v>
      </c>
      <c r="Q212" s="49"/>
      <c r="R212" s="49"/>
      <c r="S212" s="70"/>
      <c r="T212" s="131"/>
      <c r="U212" s="48"/>
      <c r="V212" s="47"/>
      <c r="W212" s="47"/>
      <c r="X212" s="47"/>
      <c r="Y212" s="47"/>
      <c r="Z212" s="47"/>
      <c r="AA212" s="47"/>
      <c r="AB212" s="47"/>
      <c r="AC212" s="47"/>
      <c r="AD212" s="47"/>
      <c r="AE212" s="47"/>
      <c r="AF212" s="47"/>
      <c r="AG212" s="47"/>
      <c r="AH212" s="47"/>
      <c r="AI212" s="47"/>
      <c r="AJ212" s="47">
        <v>20</v>
      </c>
      <c r="AK212" s="47">
        <v>20</v>
      </c>
      <c r="AL212" s="47">
        <v>20</v>
      </c>
      <c r="AM212" s="47">
        <v>20</v>
      </c>
      <c r="AN212" s="47">
        <v>20</v>
      </c>
      <c r="AO212" s="47"/>
      <c r="AP212" s="47"/>
      <c r="AQ212" s="47"/>
      <c r="AR212" s="47"/>
      <c r="AS212" s="47"/>
      <c r="AT212" s="47"/>
      <c r="AU212" s="47"/>
      <c r="AV212" s="47"/>
      <c r="AW212" s="47"/>
      <c r="AX212" s="47"/>
      <c r="AY212" s="47"/>
      <c r="AZ212" s="134"/>
      <c r="BA212" s="46"/>
      <c r="BB212" s="52"/>
      <c r="BC212" s="51"/>
      <c r="BE212" s="2">
        <f t="shared" ref="BE212:BE275" si="31">SUM(U212:AY212)</f>
        <v>100</v>
      </c>
      <c r="BF212" s="9">
        <f t="shared" ref="BF212:BF275" si="32">BE212-100</f>
        <v>0</v>
      </c>
    </row>
    <row r="213" spans="1:58" s="69" customFormat="1" ht="9" hidden="1" customHeight="1">
      <c r="A213" s="140"/>
      <c r="B213" s="56"/>
      <c r="C213" s="55"/>
      <c r="D213" s="55"/>
      <c r="E213" s="55"/>
      <c r="F213" s="138"/>
      <c r="G213" s="138"/>
      <c r="H213" s="139"/>
      <c r="I213" s="140"/>
      <c r="J213" s="141"/>
      <c r="K213" s="142"/>
      <c r="L213" s="143"/>
      <c r="M213" s="144"/>
      <c r="N213" s="136"/>
      <c r="O213" s="137"/>
      <c r="P213" s="50" t="s">
        <v>19</v>
      </c>
      <c r="Q213" s="49"/>
      <c r="R213" s="49"/>
      <c r="S213" s="70"/>
      <c r="T213" s="131"/>
      <c r="U213" s="48"/>
      <c r="V213" s="47"/>
      <c r="W213" s="47"/>
      <c r="X213" s="47"/>
      <c r="Y213" s="47"/>
      <c r="Z213" s="47"/>
      <c r="AA213" s="47"/>
      <c r="AB213" s="47"/>
      <c r="AC213" s="47"/>
      <c r="AD213" s="47"/>
      <c r="AE213" s="47"/>
      <c r="AF213" s="47"/>
      <c r="AG213" s="47"/>
      <c r="AH213" s="47"/>
      <c r="AI213" s="47"/>
      <c r="AJ213" s="47"/>
      <c r="AK213" s="47"/>
      <c r="AL213" s="47"/>
      <c r="AM213" s="47"/>
      <c r="AN213" s="47"/>
      <c r="AO213" s="47"/>
      <c r="AP213" s="47"/>
      <c r="AQ213" s="47"/>
      <c r="AR213" s="47"/>
      <c r="AS213" s="47"/>
      <c r="AT213" s="47"/>
      <c r="AU213" s="47"/>
      <c r="AV213" s="47"/>
      <c r="AW213" s="47"/>
      <c r="AX213" s="47"/>
      <c r="AY213" s="47"/>
      <c r="AZ213" s="134"/>
      <c r="BA213" s="46"/>
      <c r="BB213" s="52"/>
      <c r="BC213" s="51"/>
      <c r="BE213" s="2">
        <f t="shared" si="31"/>
        <v>0</v>
      </c>
      <c r="BF213" s="9">
        <f t="shared" si="32"/>
        <v>-100</v>
      </c>
    </row>
    <row r="214" spans="1:58" s="69" customFormat="1" ht="9" hidden="1" customHeight="1">
      <c r="A214" s="140"/>
      <c r="B214" s="56"/>
      <c r="C214" s="55"/>
      <c r="D214" s="55"/>
      <c r="E214" s="55"/>
      <c r="F214" s="138" t="s">
        <v>435</v>
      </c>
      <c r="G214" s="138"/>
      <c r="H214" s="139"/>
      <c r="I214" s="140" t="s">
        <v>390</v>
      </c>
      <c r="J214" s="141">
        <f>[178]BOQ!J102</f>
        <v>2</v>
      </c>
      <c r="K214" s="142">
        <f>L214-M214</f>
        <v>0</v>
      </c>
      <c r="L214" s="143">
        <f>[178]BOQ!L102</f>
        <v>125313.94</v>
      </c>
      <c r="M214" s="144">
        <f>[178]BOQ!L102</f>
        <v>125313.94</v>
      </c>
      <c r="N214" s="136">
        <f>J214*M214</f>
        <v>250627.88</v>
      </c>
      <c r="O214" s="137">
        <f>N214/$N$815</f>
        <v>2.7555212039374487E-4</v>
      </c>
      <c r="P214" s="50" t="s">
        <v>20</v>
      </c>
      <c r="Q214" s="49"/>
      <c r="R214" s="49"/>
      <c r="S214" s="70"/>
      <c r="T214" s="131"/>
      <c r="U214" s="48"/>
      <c r="V214" s="47"/>
      <c r="W214" s="47"/>
      <c r="X214" s="47"/>
      <c r="Y214" s="47"/>
      <c r="Z214" s="47"/>
      <c r="AA214" s="47"/>
      <c r="AB214" s="47"/>
      <c r="AC214" s="47"/>
      <c r="AD214" s="47"/>
      <c r="AE214" s="47"/>
      <c r="AF214" s="47"/>
      <c r="AG214" s="47"/>
      <c r="AH214" s="47"/>
      <c r="AI214" s="47"/>
      <c r="AJ214" s="47"/>
      <c r="AK214" s="47">
        <v>20</v>
      </c>
      <c r="AL214" s="47">
        <v>20</v>
      </c>
      <c r="AM214" s="47">
        <v>20</v>
      </c>
      <c r="AN214" s="47">
        <v>20</v>
      </c>
      <c r="AO214" s="47">
        <v>20</v>
      </c>
      <c r="AP214" s="47"/>
      <c r="AQ214" s="47"/>
      <c r="AR214" s="47"/>
      <c r="AS214" s="47"/>
      <c r="AT214" s="47"/>
      <c r="AU214" s="47"/>
      <c r="AV214" s="47"/>
      <c r="AW214" s="47"/>
      <c r="AX214" s="47"/>
      <c r="AY214" s="47"/>
      <c r="AZ214" s="134"/>
      <c r="BA214" s="46"/>
      <c r="BB214" s="52"/>
      <c r="BC214" s="51"/>
      <c r="BE214" s="2">
        <f t="shared" si="31"/>
        <v>100</v>
      </c>
      <c r="BF214" s="9">
        <f t="shared" si="32"/>
        <v>0</v>
      </c>
    </row>
    <row r="215" spans="1:58" s="69" customFormat="1" ht="9" hidden="1" customHeight="1">
      <c r="A215" s="140"/>
      <c r="B215" s="56"/>
      <c r="C215" s="55"/>
      <c r="D215" s="55"/>
      <c r="E215" s="55"/>
      <c r="F215" s="138"/>
      <c r="G215" s="138"/>
      <c r="H215" s="139"/>
      <c r="I215" s="140"/>
      <c r="J215" s="141"/>
      <c r="K215" s="142"/>
      <c r="L215" s="143"/>
      <c r="M215" s="144"/>
      <c r="N215" s="136"/>
      <c r="O215" s="137"/>
      <c r="P215" s="50" t="s">
        <v>19</v>
      </c>
      <c r="Q215" s="49"/>
      <c r="R215" s="49"/>
      <c r="S215" s="70"/>
      <c r="T215" s="131"/>
      <c r="U215" s="48"/>
      <c r="V215" s="47"/>
      <c r="W215" s="47"/>
      <c r="X215" s="47"/>
      <c r="Y215" s="47"/>
      <c r="Z215" s="47"/>
      <c r="AA215" s="47"/>
      <c r="AB215" s="47"/>
      <c r="AC215" s="47"/>
      <c r="AD215" s="47"/>
      <c r="AE215" s="47"/>
      <c r="AF215" s="47"/>
      <c r="AG215" s="47"/>
      <c r="AH215" s="47"/>
      <c r="AI215" s="47"/>
      <c r="AJ215" s="47"/>
      <c r="AK215" s="47"/>
      <c r="AL215" s="47"/>
      <c r="AM215" s="47"/>
      <c r="AN215" s="47"/>
      <c r="AO215" s="47"/>
      <c r="AP215" s="47"/>
      <c r="AQ215" s="47"/>
      <c r="AR215" s="47"/>
      <c r="AS215" s="47"/>
      <c r="AT215" s="47"/>
      <c r="AU215" s="47"/>
      <c r="AV215" s="47"/>
      <c r="AW215" s="47"/>
      <c r="AX215" s="47"/>
      <c r="AY215" s="47"/>
      <c r="AZ215" s="134"/>
      <c r="BA215" s="46"/>
      <c r="BB215" s="52"/>
      <c r="BC215" s="51"/>
      <c r="BE215" s="2">
        <f t="shared" si="31"/>
        <v>0</v>
      </c>
      <c r="BF215" s="9">
        <f t="shared" si="32"/>
        <v>-100</v>
      </c>
    </row>
    <row r="216" spans="1:58" s="69" customFormat="1" ht="9" hidden="1" customHeight="1">
      <c r="A216" s="140"/>
      <c r="B216" s="56"/>
      <c r="C216" s="55"/>
      <c r="D216" s="55"/>
      <c r="E216" s="55"/>
      <c r="F216" s="138" t="s">
        <v>434</v>
      </c>
      <c r="G216" s="138"/>
      <c r="H216" s="139"/>
      <c r="I216" s="140" t="s">
        <v>383</v>
      </c>
      <c r="J216" s="141">
        <f>[178]BOQ!J103</f>
        <v>33</v>
      </c>
      <c r="K216" s="142">
        <f>L216-M216</f>
        <v>0</v>
      </c>
      <c r="L216" s="143">
        <f>[178]BOQ!L103</f>
        <v>54898.97</v>
      </c>
      <c r="M216" s="144">
        <f>[178]BOQ!L103</f>
        <v>54898.97</v>
      </c>
      <c r="N216" s="136">
        <f>J216*M216</f>
        <v>1811666.01</v>
      </c>
      <c r="O216" s="137">
        <f>N216/$N$815</f>
        <v>1.9918311183128364E-3</v>
      </c>
      <c r="P216" s="50" t="s">
        <v>20</v>
      </c>
      <c r="Q216" s="49"/>
      <c r="R216" s="49"/>
      <c r="S216" s="70"/>
      <c r="T216" s="131"/>
      <c r="U216" s="48"/>
      <c r="V216" s="47"/>
      <c r="W216" s="47"/>
      <c r="X216" s="47"/>
      <c r="Y216" s="47"/>
      <c r="Z216" s="47"/>
      <c r="AA216" s="47"/>
      <c r="AB216" s="47"/>
      <c r="AC216" s="47"/>
      <c r="AD216" s="47"/>
      <c r="AE216" s="47"/>
      <c r="AF216" s="47"/>
      <c r="AG216" s="47"/>
      <c r="AH216" s="47"/>
      <c r="AI216" s="47"/>
      <c r="AJ216" s="47"/>
      <c r="AK216" s="47"/>
      <c r="AL216" s="47"/>
      <c r="AM216" s="47"/>
      <c r="AN216" s="47"/>
      <c r="AO216" s="47"/>
      <c r="AP216" s="47">
        <v>100</v>
      </c>
      <c r="AQ216" s="47"/>
      <c r="AR216" s="47"/>
      <c r="AS216" s="47"/>
      <c r="AT216" s="47"/>
      <c r="AU216" s="47"/>
      <c r="AV216" s="47"/>
      <c r="AW216" s="47"/>
      <c r="AX216" s="47"/>
      <c r="AY216" s="47"/>
      <c r="AZ216" s="134"/>
      <c r="BA216" s="46"/>
      <c r="BB216" s="52"/>
      <c r="BC216" s="51"/>
      <c r="BE216" s="2">
        <f t="shared" si="31"/>
        <v>100</v>
      </c>
      <c r="BF216" s="9">
        <f t="shared" si="32"/>
        <v>0</v>
      </c>
    </row>
    <row r="217" spans="1:58" s="69" customFormat="1" ht="9" hidden="1" customHeight="1">
      <c r="A217" s="140"/>
      <c r="B217" s="56"/>
      <c r="C217" s="55"/>
      <c r="D217" s="55"/>
      <c r="E217" s="55"/>
      <c r="F217" s="138"/>
      <c r="G217" s="138"/>
      <c r="H217" s="139"/>
      <c r="I217" s="140"/>
      <c r="J217" s="141"/>
      <c r="K217" s="142"/>
      <c r="L217" s="143"/>
      <c r="M217" s="144"/>
      <c r="N217" s="136"/>
      <c r="O217" s="137"/>
      <c r="P217" s="50" t="s">
        <v>19</v>
      </c>
      <c r="Q217" s="49"/>
      <c r="R217" s="49"/>
      <c r="S217" s="70"/>
      <c r="T217" s="131"/>
      <c r="U217" s="48"/>
      <c r="V217" s="47"/>
      <c r="W217" s="47"/>
      <c r="X217" s="47"/>
      <c r="Y217" s="47"/>
      <c r="Z217" s="47"/>
      <c r="AA217" s="47"/>
      <c r="AB217" s="47"/>
      <c r="AC217" s="47"/>
      <c r="AD217" s="47"/>
      <c r="AE217" s="47"/>
      <c r="AF217" s="47"/>
      <c r="AG217" s="47"/>
      <c r="AH217" s="47"/>
      <c r="AI217" s="47"/>
      <c r="AJ217" s="47"/>
      <c r="AK217" s="47"/>
      <c r="AL217" s="47"/>
      <c r="AM217" s="47"/>
      <c r="AN217" s="47"/>
      <c r="AO217" s="47"/>
      <c r="AP217" s="47"/>
      <c r="AQ217" s="47"/>
      <c r="AR217" s="47"/>
      <c r="AS217" s="47"/>
      <c r="AT217" s="47"/>
      <c r="AU217" s="47"/>
      <c r="AV217" s="47"/>
      <c r="AW217" s="47"/>
      <c r="AX217" s="47"/>
      <c r="AY217" s="47"/>
      <c r="AZ217" s="134"/>
      <c r="BA217" s="46"/>
      <c r="BB217" s="52"/>
      <c r="BC217" s="51"/>
      <c r="BE217" s="2">
        <f t="shared" si="31"/>
        <v>0</v>
      </c>
      <c r="BF217" s="9">
        <f t="shared" si="32"/>
        <v>-100</v>
      </c>
    </row>
    <row r="218" spans="1:58" s="69" customFormat="1" ht="9" hidden="1" customHeight="1">
      <c r="A218" s="140"/>
      <c r="B218" s="56"/>
      <c r="C218" s="55"/>
      <c r="D218" s="55"/>
      <c r="E218" s="55"/>
      <c r="F218" s="138" t="s">
        <v>433</v>
      </c>
      <c r="G218" s="138"/>
      <c r="H218" s="139"/>
      <c r="I218" s="140" t="s">
        <v>383</v>
      </c>
      <c r="J218" s="141">
        <f>[178]BOQ!J104</f>
        <v>3</v>
      </c>
      <c r="K218" s="142">
        <f>L218-M218</f>
        <v>0</v>
      </c>
      <c r="L218" s="143">
        <f>[178]BOQ!L104</f>
        <v>59339.49</v>
      </c>
      <c r="M218" s="144">
        <f>[178]BOQ!L104</f>
        <v>59339.49</v>
      </c>
      <c r="N218" s="136">
        <f>J218*M218</f>
        <v>178018.47</v>
      </c>
      <c r="O218" s="137">
        <f>N218/$N$815</f>
        <v>1.9572190802455921E-4</v>
      </c>
      <c r="P218" s="50" t="s">
        <v>20</v>
      </c>
      <c r="Q218" s="49"/>
      <c r="R218" s="49"/>
      <c r="S218" s="70"/>
      <c r="T218" s="131"/>
      <c r="U218" s="48"/>
      <c r="V218" s="47"/>
      <c r="W218" s="47"/>
      <c r="X218" s="47"/>
      <c r="Y218" s="47"/>
      <c r="Z218" s="47"/>
      <c r="AA218" s="47"/>
      <c r="AB218" s="47"/>
      <c r="AC218" s="47"/>
      <c r="AD218" s="47"/>
      <c r="AE218" s="47"/>
      <c r="AF218" s="47"/>
      <c r="AG218" s="47"/>
      <c r="AH218" s="47"/>
      <c r="AI218" s="47"/>
      <c r="AJ218" s="47"/>
      <c r="AK218" s="47"/>
      <c r="AL218" s="47"/>
      <c r="AM218" s="47"/>
      <c r="AN218" s="47"/>
      <c r="AO218" s="47"/>
      <c r="AP218" s="47">
        <v>100</v>
      </c>
      <c r="AQ218" s="47"/>
      <c r="AR218" s="47"/>
      <c r="AS218" s="47"/>
      <c r="AT218" s="47"/>
      <c r="AU218" s="47"/>
      <c r="AV218" s="47"/>
      <c r="AW218" s="47"/>
      <c r="AX218" s="47"/>
      <c r="AY218" s="47"/>
      <c r="AZ218" s="134"/>
      <c r="BA218" s="46"/>
      <c r="BB218" s="52"/>
      <c r="BC218" s="51"/>
      <c r="BE218" s="2">
        <f t="shared" si="31"/>
        <v>100</v>
      </c>
      <c r="BF218" s="9">
        <f t="shared" si="32"/>
        <v>0</v>
      </c>
    </row>
    <row r="219" spans="1:58" s="69" customFormat="1" ht="9" hidden="1" customHeight="1">
      <c r="A219" s="140"/>
      <c r="B219" s="56"/>
      <c r="C219" s="55"/>
      <c r="D219" s="55"/>
      <c r="E219" s="55"/>
      <c r="F219" s="138"/>
      <c r="G219" s="138"/>
      <c r="H219" s="139"/>
      <c r="I219" s="140"/>
      <c r="J219" s="141"/>
      <c r="K219" s="142"/>
      <c r="L219" s="143"/>
      <c r="M219" s="144"/>
      <c r="N219" s="136"/>
      <c r="O219" s="137"/>
      <c r="P219" s="50" t="s">
        <v>19</v>
      </c>
      <c r="Q219" s="49"/>
      <c r="R219" s="49"/>
      <c r="S219" s="70"/>
      <c r="T219" s="131"/>
      <c r="U219" s="48"/>
      <c r="V219" s="47"/>
      <c r="W219" s="47"/>
      <c r="X219" s="47"/>
      <c r="Y219" s="47"/>
      <c r="Z219" s="47"/>
      <c r="AA219" s="47"/>
      <c r="AB219" s="47"/>
      <c r="AC219" s="47"/>
      <c r="AD219" s="47"/>
      <c r="AE219" s="47"/>
      <c r="AF219" s="47"/>
      <c r="AG219" s="47"/>
      <c r="AH219" s="47"/>
      <c r="AI219" s="47"/>
      <c r="AJ219" s="47"/>
      <c r="AK219" s="47"/>
      <c r="AL219" s="47"/>
      <c r="AM219" s="47"/>
      <c r="AN219" s="47"/>
      <c r="AO219" s="47"/>
      <c r="AP219" s="47"/>
      <c r="AQ219" s="47"/>
      <c r="AR219" s="47"/>
      <c r="AS219" s="47"/>
      <c r="AT219" s="47"/>
      <c r="AU219" s="47"/>
      <c r="AV219" s="47"/>
      <c r="AW219" s="47"/>
      <c r="AX219" s="47"/>
      <c r="AY219" s="47"/>
      <c r="AZ219" s="134"/>
      <c r="BA219" s="46"/>
      <c r="BB219" s="52"/>
      <c r="BC219" s="51"/>
      <c r="BE219" s="2">
        <f t="shared" si="31"/>
        <v>0</v>
      </c>
      <c r="BF219" s="9">
        <f t="shared" si="32"/>
        <v>-100</v>
      </c>
    </row>
    <row r="220" spans="1:58" s="69" customFormat="1" ht="9" hidden="1" customHeight="1">
      <c r="A220" s="140"/>
      <c r="B220" s="56"/>
      <c r="C220" s="55"/>
      <c r="D220" s="55"/>
      <c r="E220" s="55"/>
      <c r="F220" s="138" t="s">
        <v>432</v>
      </c>
      <c r="G220" s="138"/>
      <c r="H220" s="139"/>
      <c r="I220" s="140" t="s">
        <v>383</v>
      </c>
      <c r="J220" s="141">
        <f>[178]BOQ!J105</f>
        <v>3</v>
      </c>
      <c r="K220" s="142">
        <f>L220-M220</f>
        <v>0</v>
      </c>
      <c r="L220" s="143">
        <f>[178]BOQ!L105</f>
        <v>56845.25</v>
      </c>
      <c r="M220" s="144">
        <f>[178]BOQ!L105</f>
        <v>56845.25</v>
      </c>
      <c r="N220" s="136">
        <f>J220*M220</f>
        <v>170535.75</v>
      </c>
      <c r="O220" s="137">
        <f>N220/$N$815</f>
        <v>1.8749505248752684E-4</v>
      </c>
      <c r="P220" s="50" t="s">
        <v>20</v>
      </c>
      <c r="Q220" s="49"/>
      <c r="R220" s="49"/>
      <c r="S220" s="70"/>
      <c r="T220" s="131"/>
      <c r="U220" s="48"/>
      <c r="V220" s="47"/>
      <c r="W220" s="47"/>
      <c r="X220" s="47"/>
      <c r="Y220" s="47"/>
      <c r="Z220" s="47"/>
      <c r="AA220" s="47"/>
      <c r="AB220" s="47"/>
      <c r="AC220" s="47"/>
      <c r="AD220" s="47"/>
      <c r="AE220" s="47"/>
      <c r="AF220" s="47"/>
      <c r="AG220" s="47"/>
      <c r="AH220" s="47"/>
      <c r="AI220" s="47"/>
      <c r="AJ220" s="47"/>
      <c r="AK220" s="47"/>
      <c r="AL220" s="47"/>
      <c r="AM220" s="47"/>
      <c r="AN220" s="47"/>
      <c r="AO220" s="47"/>
      <c r="AP220" s="47">
        <v>100</v>
      </c>
      <c r="AQ220" s="47"/>
      <c r="AR220" s="47"/>
      <c r="AS220" s="47"/>
      <c r="AT220" s="47"/>
      <c r="AU220" s="47"/>
      <c r="AV220" s="47"/>
      <c r="AW220" s="47"/>
      <c r="AX220" s="47"/>
      <c r="AY220" s="47"/>
      <c r="AZ220" s="134"/>
      <c r="BA220" s="46"/>
      <c r="BB220" s="52"/>
      <c r="BC220" s="51"/>
      <c r="BE220" s="2">
        <f t="shared" si="31"/>
        <v>100</v>
      </c>
      <c r="BF220" s="9">
        <f t="shared" si="32"/>
        <v>0</v>
      </c>
    </row>
    <row r="221" spans="1:58" s="69" customFormat="1" ht="9" hidden="1" customHeight="1">
      <c r="A221" s="140"/>
      <c r="B221" s="56"/>
      <c r="C221" s="55"/>
      <c r="D221" s="55"/>
      <c r="E221" s="55"/>
      <c r="F221" s="138"/>
      <c r="G221" s="138"/>
      <c r="H221" s="139"/>
      <c r="I221" s="140"/>
      <c r="J221" s="141"/>
      <c r="K221" s="142"/>
      <c r="L221" s="143"/>
      <c r="M221" s="144"/>
      <c r="N221" s="136"/>
      <c r="O221" s="137"/>
      <c r="P221" s="50" t="s">
        <v>19</v>
      </c>
      <c r="Q221" s="49"/>
      <c r="R221" s="49"/>
      <c r="S221" s="70"/>
      <c r="T221" s="131"/>
      <c r="U221" s="48"/>
      <c r="V221" s="47"/>
      <c r="W221" s="47"/>
      <c r="X221" s="47"/>
      <c r="Y221" s="47"/>
      <c r="Z221" s="47"/>
      <c r="AA221" s="47"/>
      <c r="AB221" s="47"/>
      <c r="AC221" s="47"/>
      <c r="AD221" s="47"/>
      <c r="AE221" s="47"/>
      <c r="AF221" s="47"/>
      <c r="AG221" s="47"/>
      <c r="AH221" s="47"/>
      <c r="AI221" s="47"/>
      <c r="AJ221" s="47"/>
      <c r="AK221" s="47"/>
      <c r="AL221" s="47"/>
      <c r="AM221" s="47"/>
      <c r="AN221" s="47"/>
      <c r="AO221" s="47"/>
      <c r="AP221" s="47"/>
      <c r="AQ221" s="47"/>
      <c r="AR221" s="47"/>
      <c r="AS221" s="47"/>
      <c r="AT221" s="47"/>
      <c r="AU221" s="47"/>
      <c r="AV221" s="47"/>
      <c r="AW221" s="47"/>
      <c r="AX221" s="47"/>
      <c r="AY221" s="47"/>
      <c r="AZ221" s="134"/>
      <c r="BA221" s="46"/>
      <c r="BB221" s="52"/>
      <c r="BC221" s="51"/>
      <c r="BE221" s="2">
        <f t="shared" si="31"/>
        <v>0</v>
      </c>
      <c r="BF221" s="9">
        <f t="shared" si="32"/>
        <v>-100</v>
      </c>
    </row>
    <row r="222" spans="1:58" s="69" customFormat="1" ht="9" hidden="1" customHeight="1">
      <c r="A222" s="140"/>
      <c r="B222" s="56"/>
      <c r="C222" s="55"/>
      <c r="D222" s="55"/>
      <c r="E222" s="55"/>
      <c r="F222" s="138" t="s">
        <v>431</v>
      </c>
      <c r="G222" s="138"/>
      <c r="H222" s="139"/>
      <c r="I222" s="140" t="s">
        <v>163</v>
      </c>
      <c r="J222" s="141">
        <f>[178]BOQ!J106</f>
        <v>360</v>
      </c>
      <c r="K222" s="142">
        <f>L222-M222</f>
        <v>0</v>
      </c>
      <c r="L222" s="143">
        <f>[178]BOQ!L106</f>
        <v>401.29</v>
      </c>
      <c r="M222" s="144">
        <f>[178]BOQ!L106</f>
        <v>401.29</v>
      </c>
      <c r="N222" s="136">
        <f>J222*M222</f>
        <v>144464.4</v>
      </c>
      <c r="O222" s="137">
        <f>N222/$N$815</f>
        <v>1.5883097978329513E-4</v>
      </c>
      <c r="P222" s="50" t="s">
        <v>20</v>
      </c>
      <c r="Q222" s="49"/>
      <c r="R222" s="49"/>
      <c r="S222" s="70"/>
      <c r="T222" s="131"/>
      <c r="U222" s="48"/>
      <c r="V222" s="47"/>
      <c r="W222" s="47"/>
      <c r="X222" s="47"/>
      <c r="Y222" s="47"/>
      <c r="Z222" s="47"/>
      <c r="AA222" s="47"/>
      <c r="AB222" s="47"/>
      <c r="AC222" s="47"/>
      <c r="AD222" s="47"/>
      <c r="AE222" s="47"/>
      <c r="AF222" s="47"/>
      <c r="AG222" s="47"/>
      <c r="AH222" s="47"/>
      <c r="AI222" s="47"/>
      <c r="AJ222" s="47"/>
      <c r="AK222" s="47"/>
      <c r="AL222" s="47"/>
      <c r="AM222" s="47"/>
      <c r="AN222" s="47"/>
      <c r="AO222" s="47"/>
      <c r="AP222" s="47"/>
      <c r="AQ222" s="47">
        <v>50</v>
      </c>
      <c r="AR222" s="47">
        <v>50</v>
      </c>
      <c r="AS222" s="47"/>
      <c r="AT222" s="47"/>
      <c r="AU222" s="47"/>
      <c r="AV222" s="47"/>
      <c r="AW222" s="47"/>
      <c r="AX222" s="47"/>
      <c r="AY222" s="47"/>
      <c r="AZ222" s="134"/>
      <c r="BA222" s="46"/>
      <c r="BB222" s="52"/>
      <c r="BC222" s="51"/>
      <c r="BE222" s="2">
        <f t="shared" si="31"/>
        <v>100</v>
      </c>
      <c r="BF222" s="9">
        <f t="shared" si="32"/>
        <v>0</v>
      </c>
    </row>
    <row r="223" spans="1:58" s="69" customFormat="1" ht="9" hidden="1" customHeight="1">
      <c r="A223" s="140"/>
      <c r="B223" s="56"/>
      <c r="C223" s="55"/>
      <c r="D223" s="55"/>
      <c r="E223" s="55"/>
      <c r="F223" s="138"/>
      <c r="G223" s="138"/>
      <c r="H223" s="139"/>
      <c r="I223" s="140"/>
      <c r="J223" s="141"/>
      <c r="K223" s="142"/>
      <c r="L223" s="143"/>
      <c r="M223" s="144"/>
      <c r="N223" s="136"/>
      <c r="O223" s="137"/>
      <c r="P223" s="50" t="s">
        <v>19</v>
      </c>
      <c r="Q223" s="49"/>
      <c r="R223" s="49"/>
      <c r="S223" s="70"/>
      <c r="T223" s="131"/>
      <c r="U223" s="48"/>
      <c r="V223" s="47"/>
      <c r="W223" s="47"/>
      <c r="X223" s="47"/>
      <c r="Y223" s="47"/>
      <c r="Z223" s="47"/>
      <c r="AA223" s="47"/>
      <c r="AB223" s="47"/>
      <c r="AC223" s="47"/>
      <c r="AD223" s="47"/>
      <c r="AE223" s="47"/>
      <c r="AF223" s="47"/>
      <c r="AG223" s="47"/>
      <c r="AH223" s="47"/>
      <c r="AI223" s="47"/>
      <c r="AJ223" s="47"/>
      <c r="AK223" s="47"/>
      <c r="AL223" s="47"/>
      <c r="AM223" s="47"/>
      <c r="AN223" s="47"/>
      <c r="AO223" s="47"/>
      <c r="AP223" s="47"/>
      <c r="AQ223" s="47"/>
      <c r="AR223" s="47"/>
      <c r="AS223" s="47"/>
      <c r="AT223" s="47"/>
      <c r="AU223" s="47"/>
      <c r="AV223" s="47"/>
      <c r="AW223" s="47"/>
      <c r="AX223" s="47"/>
      <c r="AY223" s="47"/>
      <c r="AZ223" s="134"/>
      <c r="BA223" s="46"/>
      <c r="BB223" s="52"/>
      <c r="BC223" s="51"/>
      <c r="BE223" s="2">
        <f t="shared" si="31"/>
        <v>0</v>
      </c>
      <c r="BF223" s="9">
        <f t="shared" si="32"/>
        <v>-100</v>
      </c>
    </row>
    <row r="224" spans="1:58" s="69" customFormat="1" ht="9" hidden="1" customHeight="1">
      <c r="A224" s="140"/>
      <c r="B224" s="56"/>
      <c r="C224" s="55"/>
      <c r="D224" s="55"/>
      <c r="E224" s="55"/>
      <c r="F224" s="138" t="s">
        <v>430</v>
      </c>
      <c r="G224" s="138"/>
      <c r="H224" s="139"/>
      <c r="I224" s="140" t="s">
        <v>104</v>
      </c>
      <c r="J224" s="141">
        <f>[178]BOQ!J107</f>
        <v>36</v>
      </c>
      <c r="K224" s="142">
        <f>L224-M224</f>
        <v>0</v>
      </c>
      <c r="L224" s="143">
        <f>[178]BOQ!L107</f>
        <v>2141.73</v>
      </c>
      <c r="M224" s="144">
        <f>[178]BOQ!L107</f>
        <v>2141.73</v>
      </c>
      <c r="N224" s="136">
        <f>J224*M224</f>
        <v>77102.28</v>
      </c>
      <c r="O224" s="137">
        <f>N224/$N$815</f>
        <v>8.4769885701432051E-5</v>
      </c>
      <c r="P224" s="50" t="s">
        <v>20</v>
      </c>
      <c r="Q224" s="49"/>
      <c r="R224" s="49"/>
      <c r="S224" s="70"/>
      <c r="T224" s="131"/>
      <c r="U224" s="48"/>
      <c r="V224" s="47"/>
      <c r="W224" s="47"/>
      <c r="X224" s="47"/>
      <c r="Y224" s="47"/>
      <c r="Z224" s="47"/>
      <c r="AA224" s="47"/>
      <c r="AB224" s="47"/>
      <c r="AC224" s="47"/>
      <c r="AD224" s="47"/>
      <c r="AE224" s="47"/>
      <c r="AF224" s="47"/>
      <c r="AG224" s="47"/>
      <c r="AH224" s="47"/>
      <c r="AI224" s="47"/>
      <c r="AJ224" s="47"/>
      <c r="AK224" s="47"/>
      <c r="AL224" s="47"/>
      <c r="AM224" s="47"/>
      <c r="AN224" s="47"/>
      <c r="AO224" s="47"/>
      <c r="AP224" s="47"/>
      <c r="AQ224" s="47"/>
      <c r="AR224" s="47"/>
      <c r="AS224" s="47">
        <v>50</v>
      </c>
      <c r="AT224" s="47">
        <v>50</v>
      </c>
      <c r="AU224" s="47"/>
      <c r="AV224" s="47"/>
      <c r="AW224" s="47"/>
      <c r="AX224" s="47"/>
      <c r="AY224" s="47"/>
      <c r="AZ224" s="134"/>
      <c r="BA224" s="46"/>
      <c r="BB224" s="52"/>
      <c r="BC224" s="51"/>
      <c r="BE224" s="2">
        <f t="shared" si="31"/>
        <v>100</v>
      </c>
      <c r="BF224" s="9">
        <f t="shared" si="32"/>
        <v>0</v>
      </c>
    </row>
    <row r="225" spans="1:58" s="69" customFormat="1" ht="9" hidden="1" customHeight="1">
      <c r="A225" s="140"/>
      <c r="B225" s="56"/>
      <c r="C225" s="55"/>
      <c r="D225" s="55"/>
      <c r="E225" s="55"/>
      <c r="F225" s="138"/>
      <c r="G225" s="138"/>
      <c r="H225" s="139"/>
      <c r="I225" s="140"/>
      <c r="J225" s="141"/>
      <c r="K225" s="142"/>
      <c r="L225" s="143"/>
      <c r="M225" s="144"/>
      <c r="N225" s="136"/>
      <c r="O225" s="137"/>
      <c r="P225" s="50" t="s">
        <v>19</v>
      </c>
      <c r="Q225" s="49"/>
      <c r="R225" s="49"/>
      <c r="S225" s="70"/>
      <c r="T225" s="131"/>
      <c r="U225" s="48"/>
      <c r="V225" s="47"/>
      <c r="W225" s="47"/>
      <c r="X225" s="47"/>
      <c r="Y225" s="47"/>
      <c r="Z225" s="47"/>
      <c r="AA225" s="47"/>
      <c r="AB225" s="47"/>
      <c r="AC225" s="47"/>
      <c r="AD225" s="47"/>
      <c r="AE225" s="47"/>
      <c r="AF225" s="47"/>
      <c r="AG225" s="47"/>
      <c r="AH225" s="47"/>
      <c r="AI225" s="47"/>
      <c r="AJ225" s="47"/>
      <c r="AK225" s="47"/>
      <c r="AL225" s="47"/>
      <c r="AM225" s="47"/>
      <c r="AN225" s="47"/>
      <c r="AO225" s="47"/>
      <c r="AP225" s="47"/>
      <c r="AQ225" s="47"/>
      <c r="AR225" s="47"/>
      <c r="AS225" s="47"/>
      <c r="AT225" s="47"/>
      <c r="AU225" s="47"/>
      <c r="AV225" s="47"/>
      <c r="AW225" s="47"/>
      <c r="AX225" s="47"/>
      <c r="AY225" s="47"/>
      <c r="AZ225" s="134"/>
      <c r="BA225" s="46"/>
      <c r="BB225" s="52"/>
      <c r="BC225" s="51"/>
      <c r="BE225" s="2">
        <f t="shared" si="31"/>
        <v>0</v>
      </c>
      <c r="BF225" s="9">
        <f t="shared" si="32"/>
        <v>-100</v>
      </c>
    </row>
    <row r="226" spans="1:58" s="69" customFormat="1" ht="9" hidden="1" customHeight="1">
      <c r="A226" s="140"/>
      <c r="B226" s="56"/>
      <c r="C226" s="55"/>
      <c r="D226" s="55"/>
      <c r="E226" s="55"/>
      <c r="F226" s="138" t="s">
        <v>429</v>
      </c>
      <c r="G226" s="138"/>
      <c r="H226" s="139"/>
      <c r="I226" s="140" t="s">
        <v>104</v>
      </c>
      <c r="J226" s="141">
        <f>[178]BOQ!J108</f>
        <v>36</v>
      </c>
      <c r="K226" s="142">
        <f>L226-M226</f>
        <v>0</v>
      </c>
      <c r="L226" s="143">
        <f>[178]BOQ!L108</f>
        <v>6087.71</v>
      </c>
      <c r="M226" s="144">
        <f>[178]BOQ!L108</f>
        <v>6087.71</v>
      </c>
      <c r="N226" s="136">
        <f>J226*M226</f>
        <v>219157.56</v>
      </c>
      <c r="O226" s="137">
        <f>N226/$N$815</f>
        <v>2.4095216525120574E-4</v>
      </c>
      <c r="P226" s="50" t="s">
        <v>20</v>
      </c>
      <c r="Q226" s="49"/>
      <c r="R226" s="49"/>
      <c r="S226" s="70"/>
      <c r="T226" s="131"/>
      <c r="U226" s="48"/>
      <c r="V226" s="47"/>
      <c r="W226" s="47"/>
      <c r="X226" s="47"/>
      <c r="Y226" s="47"/>
      <c r="Z226" s="47"/>
      <c r="AA226" s="47"/>
      <c r="AB226" s="47"/>
      <c r="AC226" s="47"/>
      <c r="AD226" s="47"/>
      <c r="AE226" s="47"/>
      <c r="AF226" s="47"/>
      <c r="AG226" s="47"/>
      <c r="AH226" s="47"/>
      <c r="AI226" s="47"/>
      <c r="AJ226" s="47"/>
      <c r="AK226" s="47"/>
      <c r="AL226" s="47"/>
      <c r="AM226" s="47"/>
      <c r="AN226" s="47"/>
      <c r="AO226" s="47"/>
      <c r="AP226" s="47"/>
      <c r="AQ226" s="47"/>
      <c r="AR226" s="47"/>
      <c r="AS226" s="47">
        <v>50</v>
      </c>
      <c r="AT226" s="47">
        <v>50</v>
      </c>
      <c r="AU226" s="47"/>
      <c r="AV226" s="47"/>
      <c r="AW226" s="47"/>
      <c r="AX226" s="47"/>
      <c r="AY226" s="47"/>
      <c r="AZ226" s="134"/>
      <c r="BA226" s="46"/>
      <c r="BB226" s="52"/>
      <c r="BC226" s="51"/>
      <c r="BE226" s="2">
        <f t="shared" si="31"/>
        <v>100</v>
      </c>
      <c r="BF226" s="9">
        <f t="shared" si="32"/>
        <v>0</v>
      </c>
    </row>
    <row r="227" spans="1:58" s="69" customFormat="1" ht="9" hidden="1" customHeight="1">
      <c r="A227" s="140"/>
      <c r="B227" s="56"/>
      <c r="C227" s="55"/>
      <c r="D227" s="55"/>
      <c r="E227" s="55"/>
      <c r="F227" s="138"/>
      <c r="G227" s="138"/>
      <c r="H227" s="139"/>
      <c r="I227" s="140"/>
      <c r="J227" s="141"/>
      <c r="K227" s="142"/>
      <c r="L227" s="143"/>
      <c r="M227" s="144"/>
      <c r="N227" s="136"/>
      <c r="O227" s="137"/>
      <c r="P227" s="50" t="s">
        <v>19</v>
      </c>
      <c r="Q227" s="49"/>
      <c r="R227" s="49"/>
      <c r="S227" s="70"/>
      <c r="T227" s="131"/>
      <c r="U227" s="48"/>
      <c r="V227" s="47"/>
      <c r="W227" s="47"/>
      <c r="X227" s="47"/>
      <c r="Y227" s="47"/>
      <c r="Z227" s="47"/>
      <c r="AA227" s="47"/>
      <c r="AB227" s="47"/>
      <c r="AC227" s="47"/>
      <c r="AD227" s="47"/>
      <c r="AE227" s="47"/>
      <c r="AF227" s="47"/>
      <c r="AG227" s="47"/>
      <c r="AH227" s="47"/>
      <c r="AI227" s="47"/>
      <c r="AJ227" s="47"/>
      <c r="AK227" s="47"/>
      <c r="AL227" s="47"/>
      <c r="AM227" s="47"/>
      <c r="AN227" s="47"/>
      <c r="AO227" s="47"/>
      <c r="AP227" s="47"/>
      <c r="AQ227" s="47"/>
      <c r="AR227" s="47"/>
      <c r="AS227" s="47"/>
      <c r="AT227" s="47"/>
      <c r="AU227" s="47"/>
      <c r="AV227" s="47"/>
      <c r="AW227" s="47"/>
      <c r="AX227" s="47"/>
      <c r="AY227" s="47"/>
      <c r="AZ227" s="134"/>
      <c r="BA227" s="46"/>
      <c r="BB227" s="52"/>
      <c r="BC227" s="51"/>
      <c r="BE227" s="2">
        <f t="shared" si="31"/>
        <v>0</v>
      </c>
      <c r="BF227" s="9">
        <f t="shared" si="32"/>
        <v>-100</v>
      </c>
    </row>
    <row r="228" spans="1:58" s="69" customFormat="1" ht="9" hidden="1" customHeight="1">
      <c r="A228" s="140"/>
      <c r="B228" s="56"/>
      <c r="C228" s="55"/>
      <c r="D228" s="55"/>
      <c r="E228" s="55"/>
      <c r="F228" s="138" t="s">
        <v>428</v>
      </c>
      <c r="G228" s="138"/>
      <c r="H228" s="139"/>
      <c r="I228" s="140" t="s">
        <v>377</v>
      </c>
      <c r="J228" s="141">
        <f>[178]BOQ!J109</f>
        <v>1</v>
      </c>
      <c r="K228" s="142">
        <f>L228-M228</f>
        <v>0</v>
      </c>
      <c r="L228" s="143">
        <f>[178]BOQ!L109</f>
        <v>3421.03</v>
      </c>
      <c r="M228" s="144">
        <f>[178]BOQ!L109</f>
        <v>3421.03</v>
      </c>
      <c r="N228" s="136">
        <f>J228*M228</f>
        <v>3421.03</v>
      </c>
      <c r="O228" s="137">
        <f>N228/$N$815</f>
        <v>3.7612418475973746E-6</v>
      </c>
      <c r="P228" s="50" t="s">
        <v>20</v>
      </c>
      <c r="Q228" s="49"/>
      <c r="R228" s="49"/>
      <c r="S228" s="70"/>
      <c r="T228" s="131"/>
      <c r="U228" s="48"/>
      <c r="V228" s="47"/>
      <c r="W228" s="47"/>
      <c r="X228" s="47"/>
      <c r="Y228" s="47"/>
      <c r="Z228" s="47"/>
      <c r="AA228" s="47"/>
      <c r="AB228" s="47"/>
      <c r="AC228" s="47"/>
      <c r="AD228" s="47"/>
      <c r="AE228" s="47"/>
      <c r="AF228" s="47"/>
      <c r="AG228" s="47"/>
      <c r="AH228" s="47"/>
      <c r="AI228" s="47"/>
      <c r="AJ228" s="47"/>
      <c r="AK228" s="47"/>
      <c r="AL228" s="47"/>
      <c r="AM228" s="47"/>
      <c r="AN228" s="47"/>
      <c r="AO228" s="47"/>
      <c r="AP228" s="47"/>
      <c r="AQ228" s="47"/>
      <c r="AR228" s="47"/>
      <c r="AS228" s="47"/>
      <c r="AT228" s="47"/>
      <c r="AU228" s="47">
        <v>50</v>
      </c>
      <c r="AV228" s="47">
        <v>50</v>
      </c>
      <c r="AW228" s="47"/>
      <c r="AX228" s="47"/>
      <c r="AY228" s="47"/>
      <c r="AZ228" s="134"/>
      <c r="BA228" s="46"/>
      <c r="BB228" s="52"/>
      <c r="BC228" s="51"/>
      <c r="BE228" s="2">
        <f t="shared" si="31"/>
        <v>100</v>
      </c>
      <c r="BF228" s="9">
        <f t="shared" si="32"/>
        <v>0</v>
      </c>
    </row>
    <row r="229" spans="1:58" s="69" customFormat="1" ht="9" hidden="1" customHeight="1">
      <c r="A229" s="140"/>
      <c r="B229" s="56"/>
      <c r="C229" s="55"/>
      <c r="D229" s="55"/>
      <c r="E229" s="55"/>
      <c r="F229" s="138"/>
      <c r="G229" s="138"/>
      <c r="H229" s="139"/>
      <c r="I229" s="140"/>
      <c r="J229" s="141"/>
      <c r="K229" s="142"/>
      <c r="L229" s="143"/>
      <c r="M229" s="144"/>
      <c r="N229" s="136"/>
      <c r="O229" s="137"/>
      <c r="P229" s="50" t="s">
        <v>19</v>
      </c>
      <c r="Q229" s="49"/>
      <c r="R229" s="49"/>
      <c r="S229" s="70"/>
      <c r="T229" s="131"/>
      <c r="U229" s="48"/>
      <c r="V229" s="47"/>
      <c r="W229" s="47"/>
      <c r="X229" s="47"/>
      <c r="Y229" s="47"/>
      <c r="Z229" s="47"/>
      <c r="AA229" s="47"/>
      <c r="AB229" s="47"/>
      <c r="AC229" s="47"/>
      <c r="AD229" s="47"/>
      <c r="AE229" s="47"/>
      <c r="AF229" s="47"/>
      <c r="AG229" s="47"/>
      <c r="AH229" s="47"/>
      <c r="AI229" s="47"/>
      <c r="AJ229" s="47"/>
      <c r="AK229" s="47"/>
      <c r="AL229" s="47"/>
      <c r="AM229" s="47"/>
      <c r="AN229" s="47"/>
      <c r="AO229" s="47"/>
      <c r="AP229" s="47"/>
      <c r="AQ229" s="47"/>
      <c r="AR229" s="47"/>
      <c r="AS229" s="47"/>
      <c r="AT229" s="47"/>
      <c r="AU229" s="47"/>
      <c r="AV229" s="47"/>
      <c r="AW229" s="47"/>
      <c r="AX229" s="47"/>
      <c r="AY229" s="47"/>
      <c r="AZ229" s="134"/>
      <c r="BA229" s="46"/>
      <c r="BB229" s="52"/>
      <c r="BC229" s="51"/>
      <c r="BE229" s="2">
        <f t="shared" si="31"/>
        <v>0</v>
      </c>
      <c r="BF229" s="9">
        <f t="shared" si="32"/>
        <v>-100</v>
      </c>
    </row>
    <row r="230" spans="1:58" s="69" customFormat="1" ht="9" hidden="1" customHeight="1">
      <c r="A230" s="140"/>
      <c r="B230" s="56"/>
      <c r="C230" s="55"/>
      <c r="D230" s="55"/>
      <c r="E230" s="55"/>
      <c r="F230" s="138" t="s">
        <v>427</v>
      </c>
      <c r="G230" s="138"/>
      <c r="H230" s="139"/>
      <c r="I230" s="140" t="s">
        <v>377</v>
      </c>
      <c r="J230" s="141">
        <f>[178]BOQ!J110</f>
        <v>1</v>
      </c>
      <c r="K230" s="142">
        <f>L230-M230</f>
        <v>0</v>
      </c>
      <c r="L230" s="143">
        <f>[178]BOQ!L110</f>
        <v>1464.21</v>
      </c>
      <c r="M230" s="144">
        <f>[178]BOQ!L110</f>
        <v>1464.21</v>
      </c>
      <c r="N230" s="136">
        <f>J230*M230</f>
        <v>1464.21</v>
      </c>
      <c r="O230" s="137">
        <f>N230/$N$815</f>
        <v>1.6098215817080095E-6</v>
      </c>
      <c r="P230" s="50" t="s">
        <v>20</v>
      </c>
      <c r="Q230" s="49"/>
      <c r="R230" s="49"/>
      <c r="S230" s="70"/>
      <c r="T230" s="131"/>
      <c r="U230" s="48"/>
      <c r="V230" s="47"/>
      <c r="W230" s="47"/>
      <c r="X230" s="47"/>
      <c r="Y230" s="47"/>
      <c r="Z230" s="47"/>
      <c r="AA230" s="47"/>
      <c r="AB230" s="47"/>
      <c r="AC230" s="47"/>
      <c r="AD230" s="47"/>
      <c r="AE230" s="47"/>
      <c r="AF230" s="47"/>
      <c r="AG230" s="47"/>
      <c r="AH230" s="47"/>
      <c r="AI230" s="47"/>
      <c r="AJ230" s="47"/>
      <c r="AK230" s="47"/>
      <c r="AL230" s="47"/>
      <c r="AM230" s="47"/>
      <c r="AN230" s="47"/>
      <c r="AO230" s="47"/>
      <c r="AP230" s="47"/>
      <c r="AQ230" s="47"/>
      <c r="AR230" s="47"/>
      <c r="AS230" s="47"/>
      <c r="AT230" s="47"/>
      <c r="AU230" s="47">
        <v>50</v>
      </c>
      <c r="AV230" s="47">
        <v>50</v>
      </c>
      <c r="AW230" s="47"/>
      <c r="AX230" s="47"/>
      <c r="AY230" s="47"/>
      <c r="AZ230" s="134"/>
      <c r="BA230" s="46"/>
      <c r="BB230" s="52"/>
      <c r="BC230" s="51"/>
      <c r="BE230" s="2">
        <f t="shared" si="31"/>
        <v>100</v>
      </c>
      <c r="BF230" s="9">
        <f t="shared" si="32"/>
        <v>0</v>
      </c>
    </row>
    <row r="231" spans="1:58" s="69" customFormat="1" ht="9" hidden="1" customHeight="1">
      <c r="A231" s="140"/>
      <c r="B231" s="56"/>
      <c r="C231" s="55"/>
      <c r="D231" s="55"/>
      <c r="E231" s="55"/>
      <c r="F231" s="138"/>
      <c r="G231" s="138"/>
      <c r="H231" s="139"/>
      <c r="I231" s="140"/>
      <c r="J231" s="141"/>
      <c r="K231" s="142"/>
      <c r="L231" s="143"/>
      <c r="M231" s="144"/>
      <c r="N231" s="136"/>
      <c r="O231" s="137"/>
      <c r="P231" s="50" t="s">
        <v>19</v>
      </c>
      <c r="Q231" s="49"/>
      <c r="R231" s="49"/>
      <c r="S231" s="70"/>
      <c r="T231" s="131"/>
      <c r="U231" s="48"/>
      <c r="V231" s="47"/>
      <c r="W231" s="47"/>
      <c r="X231" s="47"/>
      <c r="Y231" s="47"/>
      <c r="Z231" s="47"/>
      <c r="AA231" s="47"/>
      <c r="AB231" s="47"/>
      <c r="AC231" s="47"/>
      <c r="AD231" s="47"/>
      <c r="AE231" s="47"/>
      <c r="AF231" s="47"/>
      <c r="AG231" s="47"/>
      <c r="AH231" s="47"/>
      <c r="AI231" s="47"/>
      <c r="AJ231" s="47"/>
      <c r="AK231" s="47"/>
      <c r="AL231" s="47"/>
      <c r="AM231" s="47"/>
      <c r="AN231" s="47"/>
      <c r="AO231" s="47"/>
      <c r="AP231" s="47"/>
      <c r="AQ231" s="47"/>
      <c r="AR231" s="47"/>
      <c r="AS231" s="47"/>
      <c r="AT231" s="47"/>
      <c r="AU231" s="47"/>
      <c r="AV231" s="47"/>
      <c r="AW231" s="47"/>
      <c r="AX231" s="47"/>
      <c r="AY231" s="47"/>
      <c r="AZ231" s="134"/>
      <c r="BA231" s="46"/>
      <c r="BB231" s="52"/>
      <c r="BC231" s="51"/>
      <c r="BE231" s="2">
        <f t="shared" si="31"/>
        <v>0</v>
      </c>
      <c r="BF231" s="9">
        <f t="shared" si="32"/>
        <v>-100</v>
      </c>
    </row>
    <row r="232" spans="1:58" s="69" customFormat="1" ht="9" hidden="1" customHeight="1">
      <c r="A232" s="140"/>
      <c r="B232" s="56"/>
      <c r="C232" s="55"/>
      <c r="D232" s="55"/>
      <c r="E232" s="55"/>
      <c r="F232" s="138" t="s">
        <v>426</v>
      </c>
      <c r="G232" s="138"/>
      <c r="H232" s="139"/>
      <c r="I232" s="140" t="s">
        <v>163</v>
      </c>
      <c r="J232" s="141">
        <f>[178]BOQ!J111</f>
        <v>2</v>
      </c>
      <c r="K232" s="142">
        <f>L232-M232</f>
        <v>0</v>
      </c>
      <c r="L232" s="143">
        <f>[178]BOQ!L111</f>
        <v>102.17</v>
      </c>
      <c r="M232" s="144">
        <f>[178]BOQ!L111</f>
        <v>102.17</v>
      </c>
      <c r="N232" s="136">
        <f>J232*M232</f>
        <v>204.34</v>
      </c>
      <c r="O232" s="137">
        <f>N232/$N$815</f>
        <v>2.2466104042877363E-7</v>
      </c>
      <c r="P232" s="50" t="s">
        <v>20</v>
      </c>
      <c r="Q232" s="49"/>
      <c r="R232" s="49"/>
      <c r="S232" s="70"/>
      <c r="T232" s="131"/>
      <c r="U232" s="48"/>
      <c r="V232" s="47"/>
      <c r="W232" s="47"/>
      <c r="X232" s="47"/>
      <c r="Y232" s="47"/>
      <c r="Z232" s="47"/>
      <c r="AA232" s="47"/>
      <c r="AB232" s="47"/>
      <c r="AC232" s="47"/>
      <c r="AD232" s="47"/>
      <c r="AE232" s="47"/>
      <c r="AF232" s="47"/>
      <c r="AG232" s="47"/>
      <c r="AH232" s="47"/>
      <c r="AI232" s="47"/>
      <c r="AJ232" s="47"/>
      <c r="AK232" s="47"/>
      <c r="AL232" s="47"/>
      <c r="AM232" s="47"/>
      <c r="AN232" s="47"/>
      <c r="AO232" s="47"/>
      <c r="AP232" s="47"/>
      <c r="AQ232" s="47"/>
      <c r="AR232" s="47"/>
      <c r="AS232" s="47"/>
      <c r="AT232" s="47"/>
      <c r="AU232" s="47"/>
      <c r="AV232" s="47"/>
      <c r="AW232" s="47">
        <v>50</v>
      </c>
      <c r="AX232" s="47">
        <v>50</v>
      </c>
      <c r="AY232" s="47"/>
      <c r="AZ232" s="134"/>
      <c r="BA232" s="46"/>
      <c r="BB232" s="52"/>
      <c r="BC232" s="51"/>
      <c r="BE232" s="2">
        <f t="shared" si="31"/>
        <v>100</v>
      </c>
      <c r="BF232" s="9">
        <f t="shared" si="32"/>
        <v>0</v>
      </c>
    </row>
    <row r="233" spans="1:58" s="69" customFormat="1" ht="9" hidden="1" customHeight="1">
      <c r="A233" s="140"/>
      <c r="B233" s="56"/>
      <c r="C233" s="55"/>
      <c r="D233" s="55"/>
      <c r="E233" s="55"/>
      <c r="F233" s="138"/>
      <c r="G233" s="138"/>
      <c r="H233" s="139"/>
      <c r="I233" s="140"/>
      <c r="J233" s="141"/>
      <c r="K233" s="142"/>
      <c r="L233" s="143"/>
      <c r="M233" s="144"/>
      <c r="N233" s="136"/>
      <c r="O233" s="137"/>
      <c r="P233" s="50" t="s">
        <v>19</v>
      </c>
      <c r="Q233" s="49"/>
      <c r="R233" s="49"/>
      <c r="S233" s="70"/>
      <c r="T233" s="131"/>
      <c r="U233" s="48"/>
      <c r="V233" s="47"/>
      <c r="W233" s="47"/>
      <c r="X233" s="47"/>
      <c r="Y233" s="47"/>
      <c r="Z233" s="47"/>
      <c r="AA233" s="47"/>
      <c r="AB233" s="47"/>
      <c r="AC233" s="47"/>
      <c r="AD233" s="47"/>
      <c r="AE233" s="47"/>
      <c r="AF233" s="47"/>
      <c r="AG233" s="47"/>
      <c r="AH233" s="47"/>
      <c r="AI233" s="47"/>
      <c r="AJ233" s="47"/>
      <c r="AK233" s="47"/>
      <c r="AL233" s="47"/>
      <c r="AM233" s="47"/>
      <c r="AN233" s="47"/>
      <c r="AO233" s="47"/>
      <c r="AP233" s="47"/>
      <c r="AQ233" s="47"/>
      <c r="AR233" s="47"/>
      <c r="AS233" s="47"/>
      <c r="AT233" s="47"/>
      <c r="AU233" s="47"/>
      <c r="AV233" s="47"/>
      <c r="AW233" s="47"/>
      <c r="AX233" s="47"/>
      <c r="AY233" s="47"/>
      <c r="AZ233" s="134"/>
      <c r="BA233" s="46"/>
      <c r="BB233" s="52"/>
      <c r="BC233" s="51"/>
      <c r="BE233" s="2">
        <f t="shared" si="31"/>
        <v>0</v>
      </c>
      <c r="BF233" s="9">
        <f t="shared" si="32"/>
        <v>-100</v>
      </c>
    </row>
    <row r="234" spans="1:58" s="69" customFormat="1" ht="9" hidden="1" customHeight="1">
      <c r="A234" s="140"/>
      <c r="B234" s="56"/>
      <c r="C234" s="55"/>
      <c r="D234" s="55"/>
      <c r="E234" s="55"/>
      <c r="F234" s="138" t="s">
        <v>425</v>
      </c>
      <c r="G234" s="138"/>
      <c r="H234" s="139"/>
      <c r="I234" s="140" t="s">
        <v>104</v>
      </c>
      <c r="J234" s="141">
        <f>[178]BOQ!J112</f>
        <v>12</v>
      </c>
      <c r="K234" s="142">
        <f>L234-M234</f>
        <v>0</v>
      </c>
      <c r="L234" s="143">
        <f>[178]BOQ!L112</f>
        <v>568.53</v>
      </c>
      <c r="M234" s="144">
        <f>[178]BOQ!L112</f>
        <v>568.53</v>
      </c>
      <c r="N234" s="136">
        <f>J234*M234</f>
        <v>6822.36</v>
      </c>
      <c r="O234" s="137">
        <f>N234/$N$815</f>
        <v>7.5008245853951654E-6</v>
      </c>
      <c r="P234" s="50" t="s">
        <v>20</v>
      </c>
      <c r="Q234" s="49"/>
      <c r="R234" s="49"/>
      <c r="S234" s="70"/>
      <c r="T234" s="131"/>
      <c r="U234" s="48"/>
      <c r="V234" s="47"/>
      <c r="W234" s="47"/>
      <c r="X234" s="47"/>
      <c r="Y234" s="47"/>
      <c r="Z234" s="47"/>
      <c r="AA234" s="47"/>
      <c r="AB234" s="47"/>
      <c r="AC234" s="47"/>
      <c r="AD234" s="47"/>
      <c r="AE234" s="47"/>
      <c r="AF234" s="47"/>
      <c r="AG234" s="47"/>
      <c r="AH234" s="47"/>
      <c r="AI234" s="47"/>
      <c r="AJ234" s="47"/>
      <c r="AK234" s="47"/>
      <c r="AL234" s="47"/>
      <c r="AM234" s="47"/>
      <c r="AN234" s="47"/>
      <c r="AO234" s="47"/>
      <c r="AP234" s="47"/>
      <c r="AQ234" s="47"/>
      <c r="AR234" s="47"/>
      <c r="AS234" s="47"/>
      <c r="AT234" s="47"/>
      <c r="AU234" s="47">
        <v>50</v>
      </c>
      <c r="AV234" s="47">
        <v>50</v>
      </c>
      <c r="AW234" s="47"/>
      <c r="AX234" s="47"/>
      <c r="AY234" s="47"/>
      <c r="AZ234" s="134"/>
      <c r="BA234" s="46"/>
      <c r="BB234" s="52"/>
      <c r="BC234" s="51"/>
      <c r="BE234" s="2">
        <f t="shared" si="31"/>
        <v>100</v>
      </c>
      <c r="BF234" s="9">
        <f t="shared" si="32"/>
        <v>0</v>
      </c>
    </row>
    <row r="235" spans="1:58" s="69" customFormat="1" ht="9" hidden="1" customHeight="1">
      <c r="A235" s="140"/>
      <c r="B235" s="56"/>
      <c r="C235" s="55"/>
      <c r="D235" s="55"/>
      <c r="E235" s="55"/>
      <c r="F235" s="138"/>
      <c r="G235" s="138"/>
      <c r="H235" s="139"/>
      <c r="I235" s="140"/>
      <c r="J235" s="141"/>
      <c r="K235" s="142"/>
      <c r="L235" s="143"/>
      <c r="M235" s="144"/>
      <c r="N235" s="136"/>
      <c r="O235" s="137"/>
      <c r="P235" s="50" t="s">
        <v>19</v>
      </c>
      <c r="Q235" s="49"/>
      <c r="R235" s="49"/>
      <c r="S235" s="70"/>
      <c r="T235" s="131"/>
      <c r="U235" s="48"/>
      <c r="V235" s="47"/>
      <c r="W235" s="47"/>
      <c r="X235" s="47"/>
      <c r="Y235" s="47"/>
      <c r="Z235" s="47"/>
      <c r="AA235" s="47"/>
      <c r="AB235" s="47"/>
      <c r="AC235" s="47"/>
      <c r="AD235" s="47"/>
      <c r="AE235" s="47"/>
      <c r="AF235" s="47"/>
      <c r="AG235" s="47"/>
      <c r="AH235" s="47"/>
      <c r="AI235" s="47"/>
      <c r="AJ235" s="47"/>
      <c r="AK235" s="47"/>
      <c r="AL235" s="47"/>
      <c r="AM235" s="47"/>
      <c r="AN235" s="47"/>
      <c r="AO235" s="47"/>
      <c r="AP235" s="47"/>
      <c r="AQ235" s="47"/>
      <c r="AR235" s="47"/>
      <c r="AS235" s="47"/>
      <c r="AT235" s="47"/>
      <c r="AU235" s="47"/>
      <c r="AV235" s="47"/>
      <c r="AW235" s="47"/>
      <c r="AX235" s="47"/>
      <c r="AY235" s="47"/>
      <c r="AZ235" s="134"/>
      <c r="BA235" s="46"/>
      <c r="BB235" s="52"/>
      <c r="BC235" s="51"/>
      <c r="BE235" s="2">
        <f t="shared" si="31"/>
        <v>0</v>
      </c>
      <c r="BF235" s="9">
        <f t="shared" si="32"/>
        <v>-100</v>
      </c>
    </row>
    <row r="236" spans="1:58" s="69" customFormat="1" ht="9" customHeight="1">
      <c r="A236" s="140" t="s">
        <v>424</v>
      </c>
      <c r="B236" s="145" t="s">
        <v>423</v>
      </c>
      <c r="C236" s="146"/>
      <c r="D236" s="146"/>
      <c r="E236" s="146"/>
      <c r="F236" s="146"/>
      <c r="G236" s="146"/>
      <c r="H236" s="147"/>
      <c r="I236" s="140" t="s">
        <v>96</v>
      </c>
      <c r="J236" s="141">
        <v>1</v>
      </c>
      <c r="K236" s="142">
        <f>L236-M236</f>
        <v>0</v>
      </c>
      <c r="L236" s="143">
        <f>[178]BOQ!L113</f>
        <v>0</v>
      </c>
      <c r="M236" s="144"/>
      <c r="N236" s="136">
        <f>SUBTOTAL(9,N238:N259)</f>
        <v>6800179.3399999999</v>
      </c>
      <c r="O236" s="137">
        <f>N236/$N$815</f>
        <v>7.4764381209095196E-3</v>
      </c>
      <c r="P236" s="50" t="s">
        <v>95</v>
      </c>
      <c r="Q236" s="49"/>
      <c r="R236" s="49"/>
      <c r="S236" s="70"/>
      <c r="T236" s="131"/>
      <c r="U236" s="48">
        <f t="shared" ref="U236:AY236" si="33">SUMPRODUCT(($P238:$P259="p")*($N238:$N259)*(U238:U259))/$N236</f>
        <v>0</v>
      </c>
      <c r="V236" s="47">
        <f t="shared" si="33"/>
        <v>0</v>
      </c>
      <c r="W236" s="47">
        <f t="shared" si="33"/>
        <v>0</v>
      </c>
      <c r="X236" s="47">
        <f t="shared" si="33"/>
        <v>0</v>
      </c>
      <c r="Y236" s="47">
        <f t="shared" si="33"/>
        <v>0</v>
      </c>
      <c r="Z236" s="47">
        <f t="shared" si="33"/>
        <v>0</v>
      </c>
      <c r="AA236" s="47">
        <f t="shared" si="33"/>
        <v>0</v>
      </c>
      <c r="AB236" s="47">
        <f t="shared" si="33"/>
        <v>0</v>
      </c>
      <c r="AC236" s="47">
        <f t="shared" si="33"/>
        <v>0</v>
      </c>
      <c r="AD236" s="47">
        <f t="shared" si="33"/>
        <v>0</v>
      </c>
      <c r="AE236" s="47">
        <f t="shared" si="33"/>
        <v>0</v>
      </c>
      <c r="AF236" s="47">
        <f t="shared" si="33"/>
        <v>0</v>
      </c>
      <c r="AG236" s="47">
        <f t="shared" si="33"/>
        <v>0</v>
      </c>
      <c r="AH236" s="47">
        <f t="shared" si="33"/>
        <v>0</v>
      </c>
      <c r="AI236" s="47">
        <f t="shared" si="33"/>
        <v>0</v>
      </c>
      <c r="AJ236" s="47">
        <f t="shared" si="33"/>
        <v>0</v>
      </c>
      <c r="AK236" s="47">
        <f t="shared" si="33"/>
        <v>0</v>
      </c>
      <c r="AL236" s="47">
        <f t="shared" si="33"/>
        <v>3.2145180453431981</v>
      </c>
      <c r="AM236" s="47">
        <f t="shared" si="33"/>
        <v>6.0895180743865502</v>
      </c>
      <c r="AN236" s="47">
        <f t="shared" si="33"/>
        <v>17.565365415789167</v>
      </c>
      <c r="AO236" s="47">
        <f t="shared" si="33"/>
        <v>17.565365415789167</v>
      </c>
      <c r="AP236" s="47">
        <f t="shared" si="33"/>
        <v>17.565365415789167</v>
      </c>
      <c r="AQ236" s="47">
        <f t="shared" si="33"/>
        <v>14.350847370445969</v>
      </c>
      <c r="AR236" s="47">
        <f t="shared" si="33"/>
        <v>15.658827315574886</v>
      </c>
      <c r="AS236" s="47">
        <f t="shared" si="33"/>
        <v>2.0276041719805584</v>
      </c>
      <c r="AT236" s="47">
        <f t="shared" si="33"/>
        <v>2.0276041719805584</v>
      </c>
      <c r="AU236" s="47">
        <f t="shared" si="33"/>
        <v>3.6611347664839675</v>
      </c>
      <c r="AV236" s="47">
        <f t="shared" si="33"/>
        <v>0.2723473760619966</v>
      </c>
      <c r="AW236" s="47">
        <f t="shared" si="33"/>
        <v>7.512301874085574E-4</v>
      </c>
      <c r="AX236" s="47">
        <f t="shared" si="33"/>
        <v>7.512301874085574E-4</v>
      </c>
      <c r="AY236" s="47">
        <f t="shared" si="33"/>
        <v>0</v>
      </c>
      <c r="AZ236" s="134"/>
      <c r="BA236" s="46"/>
      <c r="BB236" s="52"/>
      <c r="BC236" s="51"/>
      <c r="BE236" s="2">
        <f t="shared" si="31"/>
        <v>99.999999999999986</v>
      </c>
      <c r="BF236" s="9">
        <f t="shared" si="32"/>
        <v>0</v>
      </c>
    </row>
    <row r="237" spans="1:58" s="69" customFormat="1" ht="9" customHeight="1">
      <c r="A237" s="140"/>
      <c r="B237" s="145"/>
      <c r="C237" s="146"/>
      <c r="D237" s="146"/>
      <c r="E237" s="146"/>
      <c r="F237" s="146"/>
      <c r="G237" s="146"/>
      <c r="H237" s="147"/>
      <c r="I237" s="140"/>
      <c r="J237" s="141"/>
      <c r="K237" s="142"/>
      <c r="L237" s="143"/>
      <c r="M237" s="144"/>
      <c r="N237" s="136"/>
      <c r="O237" s="137"/>
      <c r="P237" s="50" t="s">
        <v>94</v>
      </c>
      <c r="Q237" s="49"/>
      <c r="R237" s="49"/>
      <c r="S237" s="70"/>
      <c r="T237" s="131"/>
      <c r="U237" s="48"/>
      <c r="V237" s="47"/>
      <c r="W237" s="47"/>
      <c r="X237" s="47"/>
      <c r="Y237" s="47"/>
      <c r="Z237" s="47"/>
      <c r="AA237" s="47"/>
      <c r="AB237" s="47"/>
      <c r="AC237" s="47"/>
      <c r="AD237" s="47"/>
      <c r="AE237" s="47"/>
      <c r="AF237" s="47"/>
      <c r="AG237" s="47"/>
      <c r="AH237" s="47"/>
      <c r="AI237" s="47"/>
      <c r="AJ237" s="47"/>
      <c r="AK237" s="47"/>
      <c r="AL237" s="47"/>
      <c r="AM237" s="47"/>
      <c r="AN237" s="47"/>
      <c r="AO237" s="47"/>
      <c r="AP237" s="47"/>
      <c r="AQ237" s="47"/>
      <c r="AR237" s="47"/>
      <c r="AS237" s="47"/>
      <c r="AT237" s="47"/>
      <c r="AU237" s="47"/>
      <c r="AV237" s="47"/>
      <c r="AW237" s="47"/>
      <c r="AX237" s="47"/>
      <c r="AY237" s="47"/>
      <c r="AZ237" s="134"/>
      <c r="BA237" s="46"/>
      <c r="BB237" s="52"/>
      <c r="BC237" s="51"/>
      <c r="BE237" s="2">
        <f t="shared" si="31"/>
        <v>0</v>
      </c>
      <c r="BF237" s="9">
        <f t="shared" si="32"/>
        <v>-100</v>
      </c>
    </row>
    <row r="238" spans="1:58" s="69" customFormat="1" ht="9" hidden="1" customHeight="1">
      <c r="A238" s="140"/>
      <c r="B238" s="56"/>
      <c r="C238" s="55"/>
      <c r="D238" s="55"/>
      <c r="E238" s="55"/>
      <c r="F238" s="138" t="s">
        <v>422</v>
      </c>
      <c r="G238" s="138"/>
      <c r="H238" s="139"/>
      <c r="I238" s="140" t="s">
        <v>390</v>
      </c>
      <c r="J238" s="141">
        <f>[178]BOQ!J114</f>
        <v>1</v>
      </c>
      <c r="K238" s="142">
        <f>L238-M238</f>
        <v>0</v>
      </c>
      <c r="L238" s="143">
        <f>[178]BOQ!L114</f>
        <v>1092964.96</v>
      </c>
      <c r="M238" s="144">
        <f>[178]BOQ!L114</f>
        <v>1092964.96</v>
      </c>
      <c r="N238" s="136">
        <f>J238*M238</f>
        <v>1092964.96</v>
      </c>
      <c r="O238" s="137">
        <f>N238/$N$815</f>
        <v>1.2016572627277721E-3</v>
      </c>
      <c r="P238" s="50" t="s">
        <v>20</v>
      </c>
      <c r="Q238" s="49"/>
      <c r="R238" s="49"/>
      <c r="S238" s="70"/>
      <c r="T238" s="131"/>
      <c r="U238" s="48"/>
      <c r="V238" s="47"/>
      <c r="W238" s="47"/>
      <c r="X238" s="47"/>
      <c r="Y238" s="47"/>
      <c r="Z238" s="47"/>
      <c r="AA238" s="47"/>
      <c r="AB238" s="47"/>
      <c r="AC238" s="47"/>
      <c r="AD238" s="47"/>
      <c r="AE238" s="47"/>
      <c r="AF238" s="47"/>
      <c r="AG238" s="47"/>
      <c r="AH238" s="47"/>
      <c r="AI238" s="47"/>
      <c r="AJ238" s="47"/>
      <c r="AK238" s="47"/>
      <c r="AL238" s="47">
        <v>20</v>
      </c>
      <c r="AM238" s="47">
        <v>20</v>
      </c>
      <c r="AN238" s="47">
        <v>20</v>
      </c>
      <c r="AO238" s="47">
        <v>20</v>
      </c>
      <c r="AP238" s="47">
        <v>20</v>
      </c>
      <c r="AQ238" s="47"/>
      <c r="AR238" s="47"/>
      <c r="AS238" s="47"/>
      <c r="AT238" s="47"/>
      <c r="AU238" s="47"/>
      <c r="AV238" s="47"/>
      <c r="AW238" s="47"/>
      <c r="AX238" s="47"/>
      <c r="AY238" s="47"/>
      <c r="AZ238" s="134"/>
      <c r="BA238" s="46"/>
      <c r="BB238" s="52"/>
      <c r="BC238" s="51"/>
      <c r="BE238" s="2">
        <f t="shared" si="31"/>
        <v>100</v>
      </c>
      <c r="BF238" s="9">
        <f t="shared" si="32"/>
        <v>0</v>
      </c>
    </row>
    <row r="239" spans="1:58" s="69" customFormat="1" ht="9" hidden="1" customHeight="1">
      <c r="A239" s="140"/>
      <c r="B239" s="56"/>
      <c r="C239" s="55"/>
      <c r="D239" s="55"/>
      <c r="E239" s="55"/>
      <c r="F239" s="138"/>
      <c r="G239" s="138"/>
      <c r="H239" s="139"/>
      <c r="I239" s="140"/>
      <c r="J239" s="141"/>
      <c r="K239" s="142"/>
      <c r="L239" s="143"/>
      <c r="M239" s="144"/>
      <c r="N239" s="136"/>
      <c r="O239" s="137"/>
      <c r="P239" s="50" t="s">
        <v>19</v>
      </c>
      <c r="Q239" s="49"/>
      <c r="R239" s="49"/>
      <c r="S239" s="70"/>
      <c r="T239" s="131"/>
      <c r="U239" s="48"/>
      <c r="V239" s="47"/>
      <c r="W239" s="47"/>
      <c r="X239" s="47"/>
      <c r="Y239" s="47"/>
      <c r="Z239" s="47"/>
      <c r="AA239" s="47"/>
      <c r="AB239" s="47"/>
      <c r="AC239" s="47"/>
      <c r="AD239" s="47"/>
      <c r="AE239" s="47"/>
      <c r="AF239" s="47"/>
      <c r="AG239" s="47"/>
      <c r="AH239" s="47"/>
      <c r="AI239" s="47"/>
      <c r="AJ239" s="47"/>
      <c r="AK239" s="47"/>
      <c r="AL239" s="47"/>
      <c r="AM239" s="47"/>
      <c r="AN239" s="47"/>
      <c r="AO239" s="47"/>
      <c r="AP239" s="47"/>
      <c r="AQ239" s="47"/>
      <c r="AR239" s="47"/>
      <c r="AS239" s="47"/>
      <c r="AT239" s="47"/>
      <c r="AU239" s="47"/>
      <c r="AV239" s="47"/>
      <c r="AW239" s="47"/>
      <c r="AX239" s="47"/>
      <c r="AY239" s="47"/>
      <c r="AZ239" s="134"/>
      <c r="BA239" s="46"/>
      <c r="BB239" s="52"/>
      <c r="BC239" s="51"/>
      <c r="BE239" s="2">
        <f t="shared" si="31"/>
        <v>0</v>
      </c>
      <c r="BF239" s="9">
        <f t="shared" si="32"/>
        <v>-100</v>
      </c>
    </row>
    <row r="240" spans="1:58" s="69" customFormat="1" ht="9" hidden="1" customHeight="1">
      <c r="A240" s="140"/>
      <c r="B240" s="56"/>
      <c r="C240" s="55"/>
      <c r="D240" s="55"/>
      <c r="E240" s="55"/>
      <c r="F240" s="138" t="s">
        <v>421</v>
      </c>
      <c r="G240" s="138"/>
      <c r="H240" s="139"/>
      <c r="I240" s="140" t="s">
        <v>390</v>
      </c>
      <c r="J240" s="141">
        <f>[178]BOQ!J115</f>
        <v>1</v>
      </c>
      <c r="K240" s="142">
        <f>L240-M240</f>
        <v>0</v>
      </c>
      <c r="L240" s="143">
        <f>[178]BOQ!L115</f>
        <v>977525.79</v>
      </c>
      <c r="M240" s="144">
        <f>[178]BOQ!L115</f>
        <v>977525.79</v>
      </c>
      <c r="N240" s="136">
        <f>J240*M240</f>
        <v>977525.79</v>
      </c>
      <c r="O240" s="137">
        <f>N240/$N$815</f>
        <v>1.0747379907377844E-3</v>
      </c>
      <c r="P240" s="50" t="s">
        <v>20</v>
      </c>
      <c r="Q240" s="49"/>
      <c r="R240" s="49"/>
      <c r="S240" s="70"/>
      <c r="T240" s="131"/>
      <c r="U240" s="48"/>
      <c r="V240" s="47"/>
      <c r="W240" s="47"/>
      <c r="X240" s="47"/>
      <c r="Y240" s="47"/>
      <c r="Z240" s="47"/>
      <c r="AA240" s="47"/>
      <c r="AB240" s="47"/>
      <c r="AC240" s="47"/>
      <c r="AD240" s="47"/>
      <c r="AE240" s="47"/>
      <c r="AF240" s="47"/>
      <c r="AG240" s="47"/>
      <c r="AH240" s="47"/>
      <c r="AI240" s="47"/>
      <c r="AJ240" s="47"/>
      <c r="AK240" s="47"/>
      <c r="AL240" s="47"/>
      <c r="AM240" s="47">
        <v>20</v>
      </c>
      <c r="AN240" s="47">
        <v>20</v>
      </c>
      <c r="AO240" s="47">
        <v>20</v>
      </c>
      <c r="AP240" s="47">
        <v>20</v>
      </c>
      <c r="AQ240" s="47">
        <v>20</v>
      </c>
      <c r="AR240" s="47"/>
      <c r="AS240" s="47"/>
      <c r="AT240" s="47"/>
      <c r="AU240" s="47"/>
      <c r="AV240" s="47"/>
      <c r="AW240" s="47"/>
      <c r="AX240" s="47"/>
      <c r="AY240" s="47"/>
      <c r="AZ240" s="134"/>
      <c r="BA240" s="46"/>
      <c r="BB240" s="52"/>
      <c r="BC240" s="51"/>
      <c r="BE240" s="2">
        <f t="shared" si="31"/>
        <v>100</v>
      </c>
      <c r="BF240" s="9">
        <f t="shared" si="32"/>
        <v>0</v>
      </c>
    </row>
    <row r="241" spans="1:58" s="69" customFormat="1" ht="9" hidden="1" customHeight="1">
      <c r="A241" s="140"/>
      <c r="B241" s="56"/>
      <c r="C241" s="55"/>
      <c r="D241" s="55"/>
      <c r="E241" s="55"/>
      <c r="F241" s="138"/>
      <c r="G241" s="138"/>
      <c r="H241" s="139"/>
      <c r="I241" s="140"/>
      <c r="J241" s="141"/>
      <c r="K241" s="142"/>
      <c r="L241" s="143"/>
      <c r="M241" s="144"/>
      <c r="N241" s="136"/>
      <c r="O241" s="137"/>
      <c r="P241" s="50" t="s">
        <v>19</v>
      </c>
      <c r="Q241" s="49"/>
      <c r="R241" s="49"/>
      <c r="S241" s="70"/>
      <c r="T241" s="131"/>
      <c r="U241" s="48"/>
      <c r="V241" s="47"/>
      <c r="W241" s="47"/>
      <c r="X241" s="47"/>
      <c r="Y241" s="47"/>
      <c r="Z241" s="47"/>
      <c r="AA241" s="47"/>
      <c r="AB241" s="47"/>
      <c r="AC241" s="47"/>
      <c r="AD241" s="47"/>
      <c r="AE241" s="47"/>
      <c r="AF241" s="47"/>
      <c r="AG241" s="47"/>
      <c r="AH241" s="47"/>
      <c r="AI241" s="47"/>
      <c r="AJ241" s="47"/>
      <c r="AK241" s="47"/>
      <c r="AL241" s="47"/>
      <c r="AM241" s="47"/>
      <c r="AN241" s="47"/>
      <c r="AO241" s="47"/>
      <c r="AP241" s="47"/>
      <c r="AQ241" s="47"/>
      <c r="AR241" s="47"/>
      <c r="AS241" s="47"/>
      <c r="AT241" s="47"/>
      <c r="AU241" s="47"/>
      <c r="AV241" s="47"/>
      <c r="AW241" s="47"/>
      <c r="AX241" s="47"/>
      <c r="AY241" s="47"/>
      <c r="AZ241" s="134"/>
      <c r="BA241" s="46"/>
      <c r="BB241" s="52"/>
      <c r="BC241" s="51"/>
      <c r="BE241" s="2">
        <f t="shared" si="31"/>
        <v>0</v>
      </c>
      <c r="BF241" s="9">
        <f t="shared" si="32"/>
        <v>-100</v>
      </c>
    </row>
    <row r="242" spans="1:58" s="69" customFormat="1" ht="9" hidden="1" customHeight="1">
      <c r="A242" s="140"/>
      <c r="B242" s="56"/>
      <c r="C242" s="55"/>
      <c r="D242" s="55"/>
      <c r="E242" s="55"/>
      <c r="F242" s="138" t="s">
        <v>420</v>
      </c>
      <c r="G242" s="138"/>
      <c r="H242" s="139"/>
      <c r="I242" s="140" t="s">
        <v>383</v>
      </c>
      <c r="J242" s="141">
        <f>[178]BOQ!J116</f>
        <v>28</v>
      </c>
      <c r="K242" s="142">
        <f>L242-M242</f>
        <v>0</v>
      </c>
      <c r="L242" s="143">
        <f>[178]BOQ!L116</f>
        <v>139353.25</v>
      </c>
      <c r="M242" s="144">
        <f>[178]BOQ!L116</f>
        <v>139353.25</v>
      </c>
      <c r="N242" s="136">
        <f>J242*M242</f>
        <v>3901891</v>
      </c>
      <c r="O242" s="137">
        <f>N242/$N$815</f>
        <v>4.2899231266500344E-3</v>
      </c>
      <c r="P242" s="50" t="s">
        <v>20</v>
      </c>
      <c r="Q242" s="49"/>
      <c r="R242" s="49"/>
      <c r="S242" s="70"/>
      <c r="T242" s="131"/>
      <c r="U242" s="48"/>
      <c r="V242" s="47"/>
      <c r="W242" s="47"/>
      <c r="X242" s="47"/>
      <c r="Y242" s="47"/>
      <c r="Z242" s="47"/>
      <c r="AA242" s="47"/>
      <c r="AB242" s="47"/>
      <c r="AC242" s="47"/>
      <c r="AD242" s="47"/>
      <c r="AE242" s="47"/>
      <c r="AF242" s="47"/>
      <c r="AG242" s="47"/>
      <c r="AH242" s="47"/>
      <c r="AI242" s="47"/>
      <c r="AJ242" s="47"/>
      <c r="AK242" s="47"/>
      <c r="AL242" s="47"/>
      <c r="AM242" s="47"/>
      <c r="AN242" s="47">
        <v>20</v>
      </c>
      <c r="AO242" s="47">
        <v>20</v>
      </c>
      <c r="AP242" s="47">
        <v>20</v>
      </c>
      <c r="AQ242" s="47">
        <v>20</v>
      </c>
      <c r="AR242" s="47">
        <v>20</v>
      </c>
      <c r="AS242" s="47"/>
      <c r="AT242" s="47"/>
      <c r="AU242" s="47"/>
      <c r="AV242" s="47"/>
      <c r="AW242" s="47"/>
      <c r="AX242" s="47"/>
      <c r="AY242" s="47"/>
      <c r="AZ242" s="134"/>
      <c r="BA242" s="46"/>
      <c r="BB242" s="52"/>
      <c r="BC242" s="51"/>
      <c r="BE242" s="2">
        <f t="shared" si="31"/>
        <v>100</v>
      </c>
      <c r="BF242" s="9">
        <f t="shared" si="32"/>
        <v>0</v>
      </c>
    </row>
    <row r="243" spans="1:58" s="69" customFormat="1" ht="9" hidden="1" customHeight="1">
      <c r="A243" s="140"/>
      <c r="B243" s="56"/>
      <c r="C243" s="55"/>
      <c r="D243" s="55"/>
      <c r="E243" s="55"/>
      <c r="F243" s="138"/>
      <c r="G243" s="138"/>
      <c r="H243" s="139"/>
      <c r="I243" s="140"/>
      <c r="J243" s="141"/>
      <c r="K243" s="142"/>
      <c r="L243" s="143"/>
      <c r="M243" s="144"/>
      <c r="N243" s="136"/>
      <c r="O243" s="137"/>
      <c r="P243" s="50" t="s">
        <v>19</v>
      </c>
      <c r="Q243" s="49"/>
      <c r="R243" s="49"/>
      <c r="S243" s="70"/>
      <c r="T243" s="131"/>
      <c r="U243" s="48"/>
      <c r="V243" s="47"/>
      <c r="W243" s="47"/>
      <c r="X243" s="47"/>
      <c r="Y243" s="47"/>
      <c r="Z243" s="47"/>
      <c r="AA243" s="47"/>
      <c r="AB243" s="47"/>
      <c r="AC243" s="47"/>
      <c r="AD243" s="47"/>
      <c r="AE243" s="47"/>
      <c r="AF243" s="47"/>
      <c r="AG243" s="47"/>
      <c r="AH243" s="47"/>
      <c r="AI243" s="47"/>
      <c r="AJ243" s="47"/>
      <c r="AK243" s="47"/>
      <c r="AL243" s="47"/>
      <c r="AM243" s="47"/>
      <c r="AN243" s="47"/>
      <c r="AO243" s="47"/>
      <c r="AP243" s="47"/>
      <c r="AQ243" s="47"/>
      <c r="AR243" s="47"/>
      <c r="AS243" s="47"/>
      <c r="AT243" s="47"/>
      <c r="AU243" s="47"/>
      <c r="AV243" s="47"/>
      <c r="AW243" s="47"/>
      <c r="AX243" s="47"/>
      <c r="AY243" s="47"/>
      <c r="AZ243" s="134"/>
      <c r="BA243" s="46"/>
      <c r="BB243" s="52"/>
      <c r="BC243" s="51"/>
      <c r="BE243" s="2">
        <f t="shared" si="31"/>
        <v>0</v>
      </c>
      <c r="BF243" s="9">
        <f t="shared" si="32"/>
        <v>-100</v>
      </c>
    </row>
    <row r="244" spans="1:58" s="69" customFormat="1" ht="9" hidden="1" customHeight="1">
      <c r="A244" s="140"/>
      <c r="B244" s="56"/>
      <c r="C244" s="55"/>
      <c r="D244" s="55"/>
      <c r="E244" s="55"/>
      <c r="F244" s="138" t="s">
        <v>419</v>
      </c>
      <c r="G244" s="138"/>
      <c r="H244" s="139"/>
      <c r="I244" s="140" t="s">
        <v>383</v>
      </c>
      <c r="J244" s="141">
        <f>[178]BOQ!J117</f>
        <v>2</v>
      </c>
      <c r="K244" s="142">
        <f>L244-M244</f>
        <v>0</v>
      </c>
      <c r="L244" s="143">
        <f>[178]BOQ!L117</f>
        <v>142225.07</v>
      </c>
      <c r="M244" s="144">
        <f>[178]BOQ!L117</f>
        <v>142225.07</v>
      </c>
      <c r="N244" s="136">
        <f>J244*M244</f>
        <v>284450.14</v>
      </c>
      <c r="O244" s="137">
        <f>N244/$N$815</f>
        <v>3.1273790937902672E-4</v>
      </c>
      <c r="P244" s="50" t="s">
        <v>20</v>
      </c>
      <c r="Q244" s="49"/>
      <c r="R244" s="49"/>
      <c r="S244" s="70"/>
      <c r="T244" s="131"/>
      <c r="U244" s="48"/>
      <c r="V244" s="47"/>
      <c r="W244" s="47"/>
      <c r="X244" s="47"/>
      <c r="Y244" s="47"/>
      <c r="Z244" s="47"/>
      <c r="AA244" s="47"/>
      <c r="AB244" s="47"/>
      <c r="AC244" s="47"/>
      <c r="AD244" s="47"/>
      <c r="AE244" s="47"/>
      <c r="AF244" s="47"/>
      <c r="AG244" s="47"/>
      <c r="AH244" s="47"/>
      <c r="AI244" s="47"/>
      <c r="AJ244" s="47"/>
      <c r="AK244" s="47"/>
      <c r="AL244" s="47"/>
      <c r="AM244" s="47"/>
      <c r="AN244" s="47"/>
      <c r="AO244" s="47"/>
      <c r="AP244" s="47"/>
      <c r="AQ244" s="47"/>
      <c r="AR244" s="47">
        <v>100</v>
      </c>
      <c r="AS244" s="47"/>
      <c r="AT244" s="47"/>
      <c r="AU244" s="47"/>
      <c r="AV244" s="47"/>
      <c r="AW244" s="47"/>
      <c r="AX244" s="47"/>
      <c r="AY244" s="47"/>
      <c r="AZ244" s="134"/>
      <c r="BA244" s="46"/>
      <c r="BB244" s="52"/>
      <c r="BC244" s="51"/>
      <c r="BE244" s="2">
        <f t="shared" si="31"/>
        <v>100</v>
      </c>
      <c r="BF244" s="9">
        <f t="shared" si="32"/>
        <v>0</v>
      </c>
    </row>
    <row r="245" spans="1:58" s="69" customFormat="1" ht="9" hidden="1" customHeight="1">
      <c r="A245" s="140"/>
      <c r="B245" s="56"/>
      <c r="C245" s="55"/>
      <c r="D245" s="55"/>
      <c r="E245" s="55"/>
      <c r="F245" s="138"/>
      <c r="G245" s="138"/>
      <c r="H245" s="139"/>
      <c r="I245" s="140"/>
      <c r="J245" s="141"/>
      <c r="K245" s="142"/>
      <c r="L245" s="143"/>
      <c r="M245" s="144"/>
      <c r="N245" s="136"/>
      <c r="O245" s="137"/>
      <c r="P245" s="50" t="s">
        <v>19</v>
      </c>
      <c r="Q245" s="49"/>
      <c r="R245" s="49"/>
      <c r="S245" s="70"/>
      <c r="T245" s="131"/>
      <c r="U245" s="48"/>
      <c r="V245" s="47"/>
      <c r="W245" s="47"/>
      <c r="X245" s="47"/>
      <c r="Y245" s="47"/>
      <c r="Z245" s="47"/>
      <c r="AA245" s="47"/>
      <c r="AB245" s="47"/>
      <c r="AC245" s="47"/>
      <c r="AD245" s="47"/>
      <c r="AE245" s="47"/>
      <c r="AF245" s="47"/>
      <c r="AG245" s="47"/>
      <c r="AH245" s="47"/>
      <c r="AI245" s="47"/>
      <c r="AJ245" s="47"/>
      <c r="AK245" s="47"/>
      <c r="AL245" s="47"/>
      <c r="AM245" s="47"/>
      <c r="AN245" s="47"/>
      <c r="AO245" s="47"/>
      <c r="AP245" s="47"/>
      <c r="AQ245" s="47"/>
      <c r="AR245" s="47"/>
      <c r="AS245" s="47"/>
      <c r="AT245" s="47"/>
      <c r="AU245" s="47"/>
      <c r="AV245" s="47"/>
      <c r="AW245" s="47"/>
      <c r="AX245" s="47"/>
      <c r="AY245" s="47"/>
      <c r="AZ245" s="134"/>
      <c r="BA245" s="46"/>
      <c r="BB245" s="52"/>
      <c r="BC245" s="51"/>
      <c r="BE245" s="2">
        <f t="shared" si="31"/>
        <v>0</v>
      </c>
      <c r="BF245" s="9">
        <f t="shared" si="32"/>
        <v>-100</v>
      </c>
    </row>
    <row r="246" spans="1:58" s="69" customFormat="1" ht="9" hidden="1" customHeight="1">
      <c r="A246" s="140"/>
      <c r="B246" s="56"/>
      <c r="C246" s="55"/>
      <c r="D246" s="55"/>
      <c r="E246" s="55"/>
      <c r="F246" s="138" t="s">
        <v>418</v>
      </c>
      <c r="G246" s="138"/>
      <c r="H246" s="139"/>
      <c r="I246" s="140" t="s">
        <v>163</v>
      </c>
      <c r="J246" s="141">
        <f>[178]BOQ!J118</f>
        <v>480</v>
      </c>
      <c r="K246" s="142">
        <f>L246-M246</f>
        <v>0</v>
      </c>
      <c r="L246" s="143">
        <f>[178]BOQ!L118</f>
        <v>396.84</v>
      </c>
      <c r="M246" s="144">
        <f>[178]BOQ!L118</f>
        <v>396.84</v>
      </c>
      <c r="N246" s="136">
        <f>J246*M246</f>
        <v>190483.19999999998</v>
      </c>
      <c r="O246" s="137">
        <f>N246/$N$815</f>
        <v>2.0942622049624238E-4</v>
      </c>
      <c r="P246" s="50" t="s">
        <v>20</v>
      </c>
      <c r="Q246" s="49"/>
      <c r="R246" s="49"/>
      <c r="S246" s="70"/>
      <c r="T246" s="131"/>
      <c r="U246" s="48"/>
      <c r="V246" s="47"/>
      <c r="W246" s="47"/>
      <c r="X246" s="47"/>
      <c r="Y246" s="47"/>
      <c r="Z246" s="47"/>
      <c r="AA246" s="47"/>
      <c r="AB246" s="47"/>
      <c r="AC246" s="47"/>
      <c r="AD246" s="47"/>
      <c r="AE246" s="47"/>
      <c r="AF246" s="47"/>
      <c r="AG246" s="47"/>
      <c r="AH246" s="47"/>
      <c r="AI246" s="47"/>
      <c r="AJ246" s="47"/>
      <c r="AK246" s="47"/>
      <c r="AL246" s="47"/>
      <c r="AM246" s="47"/>
      <c r="AN246" s="47"/>
      <c r="AO246" s="47"/>
      <c r="AP246" s="47"/>
      <c r="AQ246" s="47"/>
      <c r="AR246" s="47"/>
      <c r="AS246" s="47">
        <v>50</v>
      </c>
      <c r="AT246" s="47">
        <v>50</v>
      </c>
      <c r="AU246" s="47"/>
      <c r="AV246" s="47"/>
      <c r="AW246" s="47"/>
      <c r="AX246" s="47"/>
      <c r="AY246" s="47"/>
      <c r="AZ246" s="134"/>
      <c r="BA246" s="46"/>
      <c r="BB246" s="52"/>
      <c r="BC246" s="51"/>
      <c r="BE246" s="2">
        <f t="shared" si="31"/>
        <v>100</v>
      </c>
      <c r="BF246" s="9">
        <f t="shared" si="32"/>
        <v>0</v>
      </c>
    </row>
    <row r="247" spans="1:58" s="69" customFormat="1" ht="9" hidden="1" customHeight="1">
      <c r="A247" s="140"/>
      <c r="B247" s="56"/>
      <c r="C247" s="55"/>
      <c r="D247" s="55"/>
      <c r="E247" s="55"/>
      <c r="F247" s="138"/>
      <c r="G247" s="138"/>
      <c r="H247" s="139"/>
      <c r="I247" s="140"/>
      <c r="J247" s="141"/>
      <c r="K247" s="142"/>
      <c r="L247" s="143"/>
      <c r="M247" s="144"/>
      <c r="N247" s="136"/>
      <c r="O247" s="137"/>
      <c r="P247" s="50" t="s">
        <v>19</v>
      </c>
      <c r="Q247" s="49"/>
      <c r="R247" s="49"/>
      <c r="S247" s="70"/>
      <c r="T247" s="131"/>
      <c r="U247" s="48"/>
      <c r="V247" s="47"/>
      <c r="W247" s="47"/>
      <c r="X247" s="47"/>
      <c r="Y247" s="47"/>
      <c r="Z247" s="47"/>
      <c r="AA247" s="47"/>
      <c r="AB247" s="47"/>
      <c r="AC247" s="47"/>
      <c r="AD247" s="47"/>
      <c r="AE247" s="47"/>
      <c r="AF247" s="47"/>
      <c r="AG247" s="47"/>
      <c r="AH247" s="47"/>
      <c r="AI247" s="47"/>
      <c r="AJ247" s="47"/>
      <c r="AK247" s="47"/>
      <c r="AL247" s="47"/>
      <c r="AM247" s="47"/>
      <c r="AN247" s="47"/>
      <c r="AO247" s="47"/>
      <c r="AP247" s="47"/>
      <c r="AQ247" s="47"/>
      <c r="AR247" s="47"/>
      <c r="AS247" s="47"/>
      <c r="AT247" s="47"/>
      <c r="AU247" s="47"/>
      <c r="AV247" s="47"/>
      <c r="AW247" s="47"/>
      <c r="AX247" s="47"/>
      <c r="AY247" s="47"/>
      <c r="AZ247" s="134"/>
      <c r="BA247" s="46"/>
      <c r="BB247" s="52"/>
      <c r="BC247" s="51"/>
      <c r="BE247" s="2">
        <f t="shared" si="31"/>
        <v>0</v>
      </c>
      <c r="BF247" s="9">
        <f t="shared" si="32"/>
        <v>-100</v>
      </c>
    </row>
    <row r="248" spans="1:58" s="69" customFormat="1" ht="9" hidden="1" customHeight="1">
      <c r="A248" s="140"/>
      <c r="B248" s="56"/>
      <c r="C248" s="55"/>
      <c r="D248" s="55"/>
      <c r="E248" s="55"/>
      <c r="F248" s="138" t="s">
        <v>417</v>
      </c>
      <c r="G248" s="138"/>
      <c r="H248" s="139"/>
      <c r="I248" s="140" t="s">
        <v>104</v>
      </c>
      <c r="J248" s="141">
        <f>[178]BOQ!J119</f>
        <v>48</v>
      </c>
      <c r="K248" s="142">
        <f>L248-M248</f>
        <v>0</v>
      </c>
      <c r="L248" s="143">
        <f>[178]BOQ!L119</f>
        <v>1776.63</v>
      </c>
      <c r="M248" s="144">
        <f>[178]BOQ!L119</f>
        <v>1776.63</v>
      </c>
      <c r="N248" s="136">
        <f>J248*M248</f>
        <v>85278.24</v>
      </c>
      <c r="O248" s="137">
        <f>N248/$N$815</f>
        <v>9.3758922013970156E-5</v>
      </c>
      <c r="P248" s="50" t="s">
        <v>20</v>
      </c>
      <c r="Q248" s="49"/>
      <c r="R248" s="49"/>
      <c r="S248" s="70"/>
      <c r="T248" s="131"/>
      <c r="U248" s="48"/>
      <c r="V248" s="47"/>
      <c r="W248" s="47"/>
      <c r="X248" s="47"/>
      <c r="Y248" s="47"/>
      <c r="Z248" s="47"/>
      <c r="AA248" s="47"/>
      <c r="AB248" s="47"/>
      <c r="AC248" s="47"/>
      <c r="AD248" s="47"/>
      <c r="AE248" s="47"/>
      <c r="AF248" s="47"/>
      <c r="AG248" s="47"/>
      <c r="AH248" s="47"/>
      <c r="AI248" s="47"/>
      <c r="AJ248" s="47"/>
      <c r="AK248" s="47"/>
      <c r="AL248" s="47"/>
      <c r="AM248" s="47"/>
      <c r="AN248" s="47"/>
      <c r="AO248" s="47"/>
      <c r="AP248" s="47"/>
      <c r="AQ248" s="47"/>
      <c r="AR248" s="47"/>
      <c r="AS248" s="47">
        <v>50</v>
      </c>
      <c r="AT248" s="47">
        <v>50</v>
      </c>
      <c r="AU248" s="47"/>
      <c r="AV248" s="47"/>
      <c r="AW248" s="47"/>
      <c r="AX248" s="47"/>
      <c r="AY248" s="47"/>
      <c r="AZ248" s="134"/>
      <c r="BA248" s="46"/>
      <c r="BB248" s="52"/>
      <c r="BC248" s="51"/>
      <c r="BE248" s="2">
        <f t="shared" si="31"/>
        <v>100</v>
      </c>
      <c r="BF248" s="9">
        <f t="shared" si="32"/>
        <v>0</v>
      </c>
    </row>
    <row r="249" spans="1:58" s="69" customFormat="1" ht="9" hidden="1" customHeight="1">
      <c r="A249" s="140"/>
      <c r="B249" s="56"/>
      <c r="C249" s="55"/>
      <c r="D249" s="55"/>
      <c r="E249" s="55"/>
      <c r="F249" s="138"/>
      <c r="G249" s="138"/>
      <c r="H249" s="139"/>
      <c r="I249" s="140"/>
      <c r="J249" s="141"/>
      <c r="K249" s="142"/>
      <c r="L249" s="143"/>
      <c r="M249" s="144"/>
      <c r="N249" s="136"/>
      <c r="O249" s="137"/>
      <c r="P249" s="50" t="s">
        <v>19</v>
      </c>
      <c r="Q249" s="49"/>
      <c r="R249" s="49"/>
      <c r="S249" s="70"/>
      <c r="T249" s="131"/>
      <c r="U249" s="48"/>
      <c r="V249" s="47"/>
      <c r="W249" s="47"/>
      <c r="X249" s="47"/>
      <c r="Y249" s="47"/>
      <c r="Z249" s="47"/>
      <c r="AA249" s="47"/>
      <c r="AB249" s="47"/>
      <c r="AC249" s="47"/>
      <c r="AD249" s="47"/>
      <c r="AE249" s="47"/>
      <c r="AF249" s="47"/>
      <c r="AG249" s="47"/>
      <c r="AH249" s="47"/>
      <c r="AI249" s="47"/>
      <c r="AJ249" s="47"/>
      <c r="AK249" s="47"/>
      <c r="AL249" s="47"/>
      <c r="AM249" s="47"/>
      <c r="AN249" s="47"/>
      <c r="AO249" s="47"/>
      <c r="AP249" s="47"/>
      <c r="AQ249" s="47"/>
      <c r="AR249" s="47"/>
      <c r="AS249" s="47"/>
      <c r="AT249" s="47"/>
      <c r="AU249" s="47"/>
      <c r="AV249" s="47"/>
      <c r="AW249" s="47"/>
      <c r="AX249" s="47"/>
      <c r="AY249" s="47"/>
      <c r="AZ249" s="134"/>
      <c r="BA249" s="46"/>
      <c r="BB249" s="52"/>
      <c r="BC249" s="51"/>
      <c r="BE249" s="2">
        <f t="shared" si="31"/>
        <v>0</v>
      </c>
      <c r="BF249" s="9">
        <f t="shared" si="32"/>
        <v>-100</v>
      </c>
    </row>
    <row r="250" spans="1:58" s="69" customFormat="1" ht="9" hidden="1" customHeight="1">
      <c r="A250" s="140"/>
      <c r="B250" s="56"/>
      <c r="C250" s="55"/>
      <c r="D250" s="55"/>
      <c r="E250" s="55"/>
      <c r="F250" s="138" t="s">
        <v>416</v>
      </c>
      <c r="G250" s="138"/>
      <c r="H250" s="139"/>
      <c r="I250" s="140" t="s">
        <v>104</v>
      </c>
      <c r="J250" s="141">
        <f>[178]BOQ!J120</f>
        <v>40</v>
      </c>
      <c r="K250" s="142">
        <f>L250-M250</f>
        <v>0</v>
      </c>
      <c r="L250" s="143">
        <f>[178]BOQ!L120</f>
        <v>5712.17</v>
      </c>
      <c r="M250" s="144">
        <f>[178]BOQ!L120</f>
        <v>5712.17</v>
      </c>
      <c r="N250" s="136">
        <f>J250*M250</f>
        <v>228486.8</v>
      </c>
      <c r="O250" s="137">
        <f>N250/$N$815</f>
        <v>2.5120917202819379E-4</v>
      </c>
      <c r="P250" s="50" t="s">
        <v>20</v>
      </c>
      <c r="Q250" s="49"/>
      <c r="R250" s="49"/>
      <c r="S250" s="70"/>
      <c r="T250" s="131"/>
      <c r="U250" s="48"/>
      <c r="V250" s="47"/>
      <c r="W250" s="47"/>
      <c r="X250" s="47"/>
      <c r="Y250" s="47"/>
      <c r="Z250" s="47"/>
      <c r="AA250" s="47"/>
      <c r="AB250" s="47"/>
      <c r="AC250" s="47"/>
      <c r="AD250" s="47"/>
      <c r="AE250" s="47"/>
      <c r="AF250" s="47"/>
      <c r="AG250" s="47"/>
      <c r="AH250" s="47"/>
      <c r="AI250" s="47"/>
      <c r="AJ250" s="47"/>
      <c r="AK250" s="47"/>
      <c r="AL250" s="47"/>
      <c r="AM250" s="47"/>
      <c r="AN250" s="47"/>
      <c r="AO250" s="47"/>
      <c r="AP250" s="47"/>
      <c r="AQ250" s="47"/>
      <c r="AR250" s="47"/>
      <c r="AS250" s="47"/>
      <c r="AT250" s="47"/>
      <c r="AU250" s="47">
        <v>100</v>
      </c>
      <c r="AV250" s="47"/>
      <c r="AW250" s="47"/>
      <c r="AX250" s="47"/>
      <c r="AY250" s="47"/>
      <c r="AZ250" s="134"/>
      <c r="BA250" s="46"/>
      <c r="BB250" s="52"/>
      <c r="BC250" s="51"/>
      <c r="BE250" s="2">
        <f t="shared" si="31"/>
        <v>100</v>
      </c>
      <c r="BF250" s="9">
        <f t="shared" si="32"/>
        <v>0</v>
      </c>
    </row>
    <row r="251" spans="1:58" s="69" customFormat="1" ht="9" hidden="1" customHeight="1">
      <c r="A251" s="140"/>
      <c r="B251" s="56"/>
      <c r="C251" s="55"/>
      <c r="D251" s="55"/>
      <c r="E251" s="55"/>
      <c r="F251" s="138"/>
      <c r="G251" s="138"/>
      <c r="H251" s="139"/>
      <c r="I251" s="140"/>
      <c r="J251" s="141"/>
      <c r="K251" s="142"/>
      <c r="L251" s="143"/>
      <c r="M251" s="144"/>
      <c r="N251" s="136"/>
      <c r="O251" s="137"/>
      <c r="P251" s="50" t="s">
        <v>19</v>
      </c>
      <c r="Q251" s="49"/>
      <c r="R251" s="49"/>
      <c r="S251" s="70"/>
      <c r="T251" s="131"/>
      <c r="U251" s="48"/>
      <c r="V251" s="47"/>
      <c r="W251" s="47"/>
      <c r="X251" s="47"/>
      <c r="Y251" s="47"/>
      <c r="Z251" s="47"/>
      <c r="AA251" s="47"/>
      <c r="AB251" s="47"/>
      <c r="AC251" s="47"/>
      <c r="AD251" s="47"/>
      <c r="AE251" s="47"/>
      <c r="AF251" s="47"/>
      <c r="AG251" s="47"/>
      <c r="AH251" s="47"/>
      <c r="AI251" s="47"/>
      <c r="AJ251" s="47"/>
      <c r="AK251" s="47"/>
      <c r="AL251" s="47"/>
      <c r="AM251" s="47"/>
      <c r="AN251" s="47"/>
      <c r="AO251" s="47"/>
      <c r="AP251" s="47"/>
      <c r="AQ251" s="47"/>
      <c r="AR251" s="47"/>
      <c r="AS251" s="47"/>
      <c r="AT251" s="47"/>
      <c r="AU251" s="47"/>
      <c r="AV251" s="47"/>
      <c r="AW251" s="47"/>
      <c r="AX251" s="47"/>
      <c r="AY251" s="47"/>
      <c r="AZ251" s="134"/>
      <c r="BA251" s="46"/>
      <c r="BB251" s="52"/>
      <c r="BC251" s="51"/>
      <c r="BE251" s="2">
        <f t="shared" si="31"/>
        <v>0</v>
      </c>
      <c r="BF251" s="9">
        <f t="shared" si="32"/>
        <v>-100</v>
      </c>
    </row>
    <row r="252" spans="1:58" s="69" customFormat="1" ht="9" hidden="1" customHeight="1">
      <c r="A252" s="140"/>
      <c r="B252" s="56"/>
      <c r="C252" s="55"/>
      <c r="D252" s="55"/>
      <c r="E252" s="55"/>
      <c r="F252" s="138" t="s">
        <v>415</v>
      </c>
      <c r="G252" s="138"/>
      <c r="H252" s="139"/>
      <c r="I252" s="140" t="s">
        <v>377</v>
      </c>
      <c r="J252" s="141">
        <f>[178]BOQ!J121</f>
        <v>1</v>
      </c>
      <c r="K252" s="142">
        <f>L252-M252</f>
        <v>0</v>
      </c>
      <c r="L252" s="143">
        <f>[178]BOQ!L121</f>
        <v>3421.03</v>
      </c>
      <c r="M252" s="144">
        <f>[178]BOQ!L121</f>
        <v>3421.03</v>
      </c>
      <c r="N252" s="136">
        <f>J252*M252</f>
        <v>3421.03</v>
      </c>
      <c r="O252" s="137">
        <f>N252/$N$815</f>
        <v>3.7612418475973746E-6</v>
      </c>
      <c r="P252" s="50" t="s">
        <v>20</v>
      </c>
      <c r="Q252" s="49"/>
      <c r="R252" s="49"/>
      <c r="S252" s="70"/>
      <c r="T252" s="131"/>
      <c r="U252" s="48"/>
      <c r="V252" s="47"/>
      <c r="W252" s="47"/>
      <c r="X252" s="47"/>
      <c r="Y252" s="47"/>
      <c r="Z252" s="47"/>
      <c r="AA252" s="47"/>
      <c r="AB252" s="47"/>
      <c r="AC252" s="47"/>
      <c r="AD252" s="47"/>
      <c r="AE252" s="47"/>
      <c r="AF252" s="47"/>
      <c r="AG252" s="47"/>
      <c r="AH252" s="47"/>
      <c r="AI252" s="47"/>
      <c r="AJ252" s="47"/>
      <c r="AK252" s="47"/>
      <c r="AL252" s="47"/>
      <c r="AM252" s="47"/>
      <c r="AN252" s="47"/>
      <c r="AO252" s="47"/>
      <c r="AP252" s="47"/>
      <c r="AQ252" s="47"/>
      <c r="AR252" s="47"/>
      <c r="AS252" s="47"/>
      <c r="AT252" s="47"/>
      <c r="AU252" s="47">
        <v>100</v>
      </c>
      <c r="AV252" s="47"/>
      <c r="AW252" s="47"/>
      <c r="AX252" s="47"/>
      <c r="AY252" s="47"/>
      <c r="AZ252" s="134"/>
      <c r="BA252" s="46"/>
      <c r="BB252" s="52"/>
      <c r="BC252" s="51"/>
      <c r="BE252" s="2">
        <f t="shared" si="31"/>
        <v>100</v>
      </c>
      <c r="BF252" s="9">
        <f t="shared" si="32"/>
        <v>0</v>
      </c>
    </row>
    <row r="253" spans="1:58" s="69" customFormat="1" ht="9" hidden="1" customHeight="1">
      <c r="A253" s="140"/>
      <c r="B253" s="56"/>
      <c r="C253" s="55"/>
      <c r="D253" s="55"/>
      <c r="E253" s="55"/>
      <c r="F253" s="138"/>
      <c r="G253" s="138"/>
      <c r="H253" s="139"/>
      <c r="I253" s="140"/>
      <c r="J253" s="141"/>
      <c r="K253" s="142"/>
      <c r="L253" s="143"/>
      <c r="M253" s="144"/>
      <c r="N253" s="136"/>
      <c r="O253" s="137"/>
      <c r="P253" s="50" t="s">
        <v>19</v>
      </c>
      <c r="Q253" s="49"/>
      <c r="R253" s="49"/>
      <c r="S253" s="70"/>
      <c r="T253" s="131"/>
      <c r="U253" s="48"/>
      <c r="V253" s="47"/>
      <c r="W253" s="47"/>
      <c r="X253" s="47"/>
      <c r="Y253" s="47"/>
      <c r="Z253" s="47"/>
      <c r="AA253" s="47"/>
      <c r="AB253" s="47"/>
      <c r="AC253" s="47"/>
      <c r="AD253" s="47"/>
      <c r="AE253" s="47"/>
      <c r="AF253" s="47"/>
      <c r="AG253" s="47"/>
      <c r="AH253" s="47"/>
      <c r="AI253" s="47"/>
      <c r="AJ253" s="47"/>
      <c r="AK253" s="47"/>
      <c r="AL253" s="47"/>
      <c r="AM253" s="47"/>
      <c r="AN253" s="47"/>
      <c r="AO253" s="47"/>
      <c r="AP253" s="47"/>
      <c r="AQ253" s="47"/>
      <c r="AR253" s="47"/>
      <c r="AS253" s="47"/>
      <c r="AT253" s="47"/>
      <c r="AU253" s="47"/>
      <c r="AV253" s="47"/>
      <c r="AW253" s="47"/>
      <c r="AX253" s="47"/>
      <c r="AY253" s="47"/>
      <c r="AZ253" s="134"/>
      <c r="BA253" s="46"/>
      <c r="BB253" s="52"/>
      <c r="BC253" s="51"/>
      <c r="BE253" s="2">
        <f t="shared" si="31"/>
        <v>0</v>
      </c>
      <c r="BF253" s="9">
        <f t="shared" si="32"/>
        <v>-100</v>
      </c>
    </row>
    <row r="254" spans="1:58" s="69" customFormat="1" ht="9" hidden="1" customHeight="1">
      <c r="A254" s="140"/>
      <c r="B254" s="56"/>
      <c r="C254" s="55"/>
      <c r="D254" s="55"/>
      <c r="E254" s="55"/>
      <c r="F254" s="138" t="s">
        <v>414</v>
      </c>
      <c r="G254" s="138"/>
      <c r="H254" s="139"/>
      <c r="I254" s="140" t="s">
        <v>377</v>
      </c>
      <c r="J254" s="141">
        <f>[178]BOQ!J122</f>
        <v>1</v>
      </c>
      <c r="K254" s="142">
        <f>L254-M254</f>
        <v>0</v>
      </c>
      <c r="L254" s="143">
        <f>[178]BOQ!L122</f>
        <v>1464.21</v>
      </c>
      <c r="M254" s="144">
        <f>[178]BOQ!L122</f>
        <v>1464.21</v>
      </c>
      <c r="N254" s="136">
        <f>J254*M254</f>
        <v>1464.21</v>
      </c>
      <c r="O254" s="137">
        <f>N254/$N$815</f>
        <v>1.6098215817080095E-6</v>
      </c>
      <c r="P254" s="50" t="s">
        <v>20</v>
      </c>
      <c r="Q254" s="49"/>
      <c r="R254" s="49"/>
      <c r="S254" s="70"/>
      <c r="T254" s="131"/>
      <c r="U254" s="48"/>
      <c r="V254" s="47"/>
      <c r="W254" s="47"/>
      <c r="X254" s="47"/>
      <c r="Y254" s="47"/>
      <c r="Z254" s="47"/>
      <c r="AA254" s="47"/>
      <c r="AB254" s="47"/>
      <c r="AC254" s="47"/>
      <c r="AD254" s="47"/>
      <c r="AE254" s="47"/>
      <c r="AF254" s="47"/>
      <c r="AG254" s="47"/>
      <c r="AH254" s="47"/>
      <c r="AI254" s="47"/>
      <c r="AJ254" s="47"/>
      <c r="AK254" s="47"/>
      <c r="AL254" s="47"/>
      <c r="AM254" s="47"/>
      <c r="AN254" s="47"/>
      <c r="AO254" s="47"/>
      <c r="AP254" s="47"/>
      <c r="AQ254" s="47"/>
      <c r="AR254" s="47"/>
      <c r="AS254" s="47"/>
      <c r="AT254" s="47"/>
      <c r="AU254" s="47"/>
      <c r="AV254" s="47">
        <v>100</v>
      </c>
      <c r="AW254" s="47"/>
      <c r="AX254" s="47"/>
      <c r="AY254" s="47"/>
      <c r="AZ254" s="134"/>
      <c r="BA254" s="46"/>
      <c r="BB254" s="52"/>
      <c r="BC254" s="51"/>
      <c r="BE254" s="2">
        <f t="shared" si="31"/>
        <v>100</v>
      </c>
      <c r="BF254" s="9">
        <f t="shared" si="32"/>
        <v>0</v>
      </c>
    </row>
    <row r="255" spans="1:58" s="69" customFormat="1" ht="9" hidden="1" customHeight="1">
      <c r="A255" s="140"/>
      <c r="B255" s="56"/>
      <c r="C255" s="55"/>
      <c r="D255" s="55"/>
      <c r="E255" s="55"/>
      <c r="F255" s="138"/>
      <c r="G255" s="138"/>
      <c r="H255" s="139"/>
      <c r="I255" s="140"/>
      <c r="J255" s="141"/>
      <c r="K255" s="142"/>
      <c r="L255" s="143"/>
      <c r="M255" s="144"/>
      <c r="N255" s="136"/>
      <c r="O255" s="137"/>
      <c r="P255" s="50" t="s">
        <v>19</v>
      </c>
      <c r="Q255" s="49"/>
      <c r="R255" s="49"/>
      <c r="S255" s="70"/>
      <c r="T255" s="131"/>
      <c r="U255" s="48"/>
      <c r="V255" s="47"/>
      <c r="W255" s="47"/>
      <c r="X255" s="47"/>
      <c r="Y255" s="47"/>
      <c r="Z255" s="47"/>
      <c r="AA255" s="47"/>
      <c r="AB255" s="47"/>
      <c r="AC255" s="47"/>
      <c r="AD255" s="47"/>
      <c r="AE255" s="47"/>
      <c r="AF255" s="47"/>
      <c r="AG255" s="47"/>
      <c r="AH255" s="47"/>
      <c r="AI255" s="47"/>
      <c r="AJ255" s="47"/>
      <c r="AK255" s="47"/>
      <c r="AL255" s="47"/>
      <c r="AM255" s="47"/>
      <c r="AN255" s="47"/>
      <c r="AO255" s="47"/>
      <c r="AP255" s="47"/>
      <c r="AQ255" s="47"/>
      <c r="AR255" s="47"/>
      <c r="AS255" s="47"/>
      <c r="AT255" s="47"/>
      <c r="AU255" s="47"/>
      <c r="AV255" s="47"/>
      <c r="AW255" s="47"/>
      <c r="AX255" s="47"/>
      <c r="AY255" s="47"/>
      <c r="AZ255" s="134"/>
      <c r="BA255" s="46"/>
      <c r="BB255" s="52"/>
      <c r="BC255" s="51"/>
      <c r="BE255" s="2">
        <f t="shared" si="31"/>
        <v>0</v>
      </c>
      <c r="BF255" s="9">
        <f t="shared" si="32"/>
        <v>-100</v>
      </c>
    </row>
    <row r="256" spans="1:58" s="69" customFormat="1" ht="9" hidden="1" customHeight="1">
      <c r="A256" s="140"/>
      <c r="B256" s="56"/>
      <c r="C256" s="55"/>
      <c r="D256" s="55"/>
      <c r="E256" s="55"/>
      <c r="F256" s="138" t="s">
        <v>413</v>
      </c>
      <c r="G256" s="138"/>
      <c r="H256" s="139"/>
      <c r="I256" s="140" t="s">
        <v>163</v>
      </c>
      <c r="J256" s="141">
        <f>[178]BOQ!J123</f>
        <v>1</v>
      </c>
      <c r="K256" s="142">
        <f>L256-M256</f>
        <v>0</v>
      </c>
      <c r="L256" s="143">
        <f>[178]BOQ!L123</f>
        <v>102.17</v>
      </c>
      <c r="M256" s="144">
        <f>[178]BOQ!L123</f>
        <v>102.17</v>
      </c>
      <c r="N256" s="136">
        <f>J256*M256</f>
        <v>102.17</v>
      </c>
      <c r="O256" s="137">
        <f>N256/$N$815</f>
        <v>1.1233052021438681E-7</v>
      </c>
      <c r="P256" s="50" t="s">
        <v>20</v>
      </c>
      <c r="Q256" s="49"/>
      <c r="R256" s="49"/>
      <c r="S256" s="70"/>
      <c r="T256" s="131"/>
      <c r="U256" s="48"/>
      <c r="V256" s="47"/>
      <c r="W256" s="47"/>
      <c r="X256" s="47"/>
      <c r="Y256" s="47"/>
      <c r="Z256" s="47"/>
      <c r="AA256" s="47"/>
      <c r="AB256" s="47"/>
      <c r="AC256" s="47"/>
      <c r="AD256" s="47"/>
      <c r="AE256" s="47"/>
      <c r="AF256" s="47"/>
      <c r="AG256" s="47"/>
      <c r="AH256" s="47"/>
      <c r="AI256" s="47"/>
      <c r="AJ256" s="47"/>
      <c r="AK256" s="47"/>
      <c r="AL256" s="47"/>
      <c r="AM256" s="47"/>
      <c r="AN256" s="47"/>
      <c r="AO256" s="47"/>
      <c r="AP256" s="47"/>
      <c r="AQ256" s="47"/>
      <c r="AR256" s="47"/>
      <c r="AS256" s="47"/>
      <c r="AT256" s="47"/>
      <c r="AU256" s="47"/>
      <c r="AV256" s="47"/>
      <c r="AW256" s="47">
        <v>50</v>
      </c>
      <c r="AX256" s="47">
        <v>50</v>
      </c>
      <c r="AY256" s="47"/>
      <c r="AZ256" s="134"/>
      <c r="BA256" s="46"/>
      <c r="BB256" s="52"/>
      <c r="BC256" s="51"/>
      <c r="BE256" s="2">
        <f t="shared" si="31"/>
        <v>100</v>
      </c>
      <c r="BF256" s="9">
        <f t="shared" si="32"/>
        <v>0</v>
      </c>
    </row>
    <row r="257" spans="1:58" s="69" customFormat="1" ht="9" hidden="1" customHeight="1">
      <c r="A257" s="140"/>
      <c r="B257" s="56"/>
      <c r="C257" s="55"/>
      <c r="D257" s="55"/>
      <c r="E257" s="55"/>
      <c r="F257" s="138"/>
      <c r="G257" s="138"/>
      <c r="H257" s="139"/>
      <c r="I257" s="140"/>
      <c r="J257" s="141"/>
      <c r="K257" s="142"/>
      <c r="L257" s="143"/>
      <c r="M257" s="144"/>
      <c r="N257" s="136"/>
      <c r="O257" s="137"/>
      <c r="P257" s="50" t="s">
        <v>19</v>
      </c>
      <c r="Q257" s="49"/>
      <c r="R257" s="49"/>
      <c r="S257" s="70"/>
      <c r="T257" s="131"/>
      <c r="U257" s="48"/>
      <c r="V257" s="47"/>
      <c r="W257" s="47"/>
      <c r="X257" s="47"/>
      <c r="Y257" s="47"/>
      <c r="Z257" s="47"/>
      <c r="AA257" s="47"/>
      <c r="AB257" s="47"/>
      <c r="AC257" s="47"/>
      <c r="AD257" s="47"/>
      <c r="AE257" s="47"/>
      <c r="AF257" s="47"/>
      <c r="AG257" s="47"/>
      <c r="AH257" s="47"/>
      <c r="AI257" s="47"/>
      <c r="AJ257" s="47"/>
      <c r="AK257" s="47"/>
      <c r="AL257" s="47"/>
      <c r="AM257" s="47"/>
      <c r="AN257" s="47"/>
      <c r="AO257" s="47"/>
      <c r="AP257" s="47"/>
      <c r="AQ257" s="47"/>
      <c r="AR257" s="47"/>
      <c r="AS257" s="47"/>
      <c r="AT257" s="47"/>
      <c r="AU257" s="47"/>
      <c r="AV257" s="47"/>
      <c r="AW257" s="47"/>
      <c r="AX257" s="47"/>
      <c r="AY257" s="47"/>
      <c r="AZ257" s="134"/>
      <c r="BA257" s="46"/>
      <c r="BB257" s="52"/>
      <c r="BC257" s="51"/>
      <c r="BE257" s="2">
        <f t="shared" si="31"/>
        <v>0</v>
      </c>
      <c r="BF257" s="9">
        <f t="shared" si="32"/>
        <v>-100</v>
      </c>
    </row>
    <row r="258" spans="1:58" s="69" customFormat="1" ht="9" hidden="1" customHeight="1">
      <c r="A258" s="140"/>
      <c r="B258" s="56"/>
      <c r="C258" s="55"/>
      <c r="D258" s="55"/>
      <c r="E258" s="55"/>
      <c r="F258" s="138" t="s">
        <v>412</v>
      </c>
      <c r="G258" s="138"/>
      <c r="H258" s="139"/>
      <c r="I258" s="140" t="s">
        <v>104</v>
      </c>
      <c r="J258" s="141">
        <f>[178]BOQ!J124</f>
        <v>60</v>
      </c>
      <c r="K258" s="142">
        <f>L258-M258</f>
        <v>0</v>
      </c>
      <c r="L258" s="143">
        <f>[178]BOQ!L124</f>
        <v>568.53</v>
      </c>
      <c r="M258" s="144">
        <f>[178]BOQ!L124</f>
        <v>568.53</v>
      </c>
      <c r="N258" s="136">
        <f>J258*M258</f>
        <v>34111.799999999996</v>
      </c>
      <c r="O258" s="137">
        <f>N258/$N$815</f>
        <v>3.7504122926975821E-5</v>
      </c>
      <c r="P258" s="50" t="s">
        <v>20</v>
      </c>
      <c r="Q258" s="49"/>
      <c r="R258" s="49"/>
      <c r="S258" s="70"/>
      <c r="T258" s="131"/>
      <c r="U258" s="48"/>
      <c r="V258" s="47"/>
      <c r="W258" s="47"/>
      <c r="X258" s="47"/>
      <c r="Y258" s="47"/>
      <c r="Z258" s="47"/>
      <c r="AA258" s="47"/>
      <c r="AB258" s="47"/>
      <c r="AC258" s="47"/>
      <c r="AD258" s="47"/>
      <c r="AE258" s="47"/>
      <c r="AF258" s="47"/>
      <c r="AG258" s="47"/>
      <c r="AH258" s="47"/>
      <c r="AI258" s="47"/>
      <c r="AJ258" s="47"/>
      <c r="AK258" s="47"/>
      <c r="AL258" s="47"/>
      <c r="AM258" s="47"/>
      <c r="AN258" s="47"/>
      <c r="AO258" s="47"/>
      <c r="AP258" s="47"/>
      <c r="AQ258" s="47"/>
      <c r="AR258" s="47"/>
      <c r="AS258" s="47"/>
      <c r="AT258" s="47"/>
      <c r="AU258" s="47">
        <v>50</v>
      </c>
      <c r="AV258" s="47">
        <v>50</v>
      </c>
      <c r="AW258" s="47"/>
      <c r="AX258" s="47"/>
      <c r="AY258" s="47"/>
      <c r="AZ258" s="134"/>
      <c r="BA258" s="46"/>
      <c r="BB258" s="52"/>
      <c r="BC258" s="51"/>
      <c r="BE258" s="2">
        <f t="shared" si="31"/>
        <v>100</v>
      </c>
      <c r="BF258" s="9">
        <f t="shared" si="32"/>
        <v>0</v>
      </c>
    </row>
    <row r="259" spans="1:58" s="69" customFormat="1" ht="9" hidden="1" customHeight="1">
      <c r="A259" s="140"/>
      <c r="B259" s="56"/>
      <c r="C259" s="55"/>
      <c r="D259" s="55"/>
      <c r="E259" s="55"/>
      <c r="F259" s="138"/>
      <c r="G259" s="138"/>
      <c r="H259" s="139"/>
      <c r="I259" s="140"/>
      <c r="J259" s="141"/>
      <c r="K259" s="142"/>
      <c r="L259" s="143"/>
      <c r="M259" s="144"/>
      <c r="N259" s="136"/>
      <c r="O259" s="137"/>
      <c r="P259" s="50" t="s">
        <v>19</v>
      </c>
      <c r="Q259" s="49"/>
      <c r="R259" s="49"/>
      <c r="S259" s="70"/>
      <c r="T259" s="131"/>
      <c r="U259" s="48"/>
      <c r="V259" s="47"/>
      <c r="W259" s="47"/>
      <c r="X259" s="47"/>
      <c r="Y259" s="47"/>
      <c r="Z259" s="47"/>
      <c r="AA259" s="47"/>
      <c r="AB259" s="47"/>
      <c r="AC259" s="47"/>
      <c r="AD259" s="47"/>
      <c r="AE259" s="47"/>
      <c r="AF259" s="47"/>
      <c r="AG259" s="47"/>
      <c r="AH259" s="47"/>
      <c r="AI259" s="47"/>
      <c r="AJ259" s="47"/>
      <c r="AK259" s="47"/>
      <c r="AL259" s="47"/>
      <c r="AM259" s="47"/>
      <c r="AN259" s="47"/>
      <c r="AO259" s="47"/>
      <c r="AP259" s="47"/>
      <c r="AQ259" s="47"/>
      <c r="AR259" s="47"/>
      <c r="AS259" s="47"/>
      <c r="AT259" s="47"/>
      <c r="AU259" s="47"/>
      <c r="AV259" s="47"/>
      <c r="AW259" s="47"/>
      <c r="AX259" s="47"/>
      <c r="AY259" s="47"/>
      <c r="AZ259" s="134"/>
      <c r="BA259" s="46"/>
      <c r="BB259" s="52"/>
      <c r="BC259" s="51"/>
      <c r="BE259" s="2">
        <f t="shared" si="31"/>
        <v>0</v>
      </c>
      <c r="BF259" s="9">
        <f t="shared" si="32"/>
        <v>-100</v>
      </c>
    </row>
    <row r="260" spans="1:58" s="69" customFormat="1" ht="9" customHeight="1">
      <c r="A260" s="140" t="s">
        <v>411</v>
      </c>
      <c r="B260" s="145" t="s">
        <v>410</v>
      </c>
      <c r="C260" s="146"/>
      <c r="D260" s="146"/>
      <c r="E260" s="146"/>
      <c r="F260" s="146"/>
      <c r="G260" s="146"/>
      <c r="H260" s="147"/>
      <c r="I260" s="140" t="s">
        <v>96</v>
      </c>
      <c r="J260" s="141">
        <v>1</v>
      </c>
      <c r="K260" s="142">
        <f>L260-M260</f>
        <v>0</v>
      </c>
      <c r="L260" s="143">
        <f>[178]BOQ!L125</f>
        <v>0</v>
      </c>
      <c r="M260" s="144"/>
      <c r="N260" s="136">
        <f>SUBTOTAL(9,N262:N291)</f>
        <v>4258421.1999999993</v>
      </c>
      <c r="O260" s="137">
        <f>N260/$N$815</f>
        <v>4.6819092560240116E-3</v>
      </c>
      <c r="P260" s="50" t="s">
        <v>95</v>
      </c>
      <c r="Q260" s="49"/>
      <c r="R260" s="49"/>
      <c r="S260" s="70"/>
      <c r="T260" s="131"/>
      <c r="U260" s="48">
        <f t="shared" ref="U260:AY260" si="34">SUMPRODUCT(($P262:$P291="p")*($N262:$N291)*(U262:U291))/$N260</f>
        <v>0</v>
      </c>
      <c r="V260" s="47">
        <f t="shared" si="34"/>
        <v>0</v>
      </c>
      <c r="W260" s="47">
        <f t="shared" si="34"/>
        <v>0</v>
      </c>
      <c r="X260" s="47">
        <f t="shared" si="34"/>
        <v>0</v>
      </c>
      <c r="Y260" s="47">
        <f t="shared" si="34"/>
        <v>0</v>
      </c>
      <c r="Z260" s="47">
        <f t="shared" si="34"/>
        <v>0</v>
      </c>
      <c r="AA260" s="47">
        <f t="shared" si="34"/>
        <v>0</v>
      </c>
      <c r="AB260" s="47">
        <f t="shared" si="34"/>
        <v>0</v>
      </c>
      <c r="AC260" s="47">
        <f t="shared" si="34"/>
        <v>0</v>
      </c>
      <c r="AD260" s="47">
        <f t="shared" si="34"/>
        <v>0</v>
      </c>
      <c r="AE260" s="47">
        <f t="shared" si="34"/>
        <v>0</v>
      </c>
      <c r="AF260" s="47">
        <f t="shared" si="34"/>
        <v>0</v>
      </c>
      <c r="AG260" s="47">
        <f t="shared" si="34"/>
        <v>0</v>
      </c>
      <c r="AH260" s="47">
        <f t="shared" si="34"/>
        <v>0</v>
      </c>
      <c r="AI260" s="47">
        <f t="shared" si="34"/>
        <v>0</v>
      </c>
      <c r="AJ260" s="47">
        <f t="shared" si="34"/>
        <v>0</v>
      </c>
      <c r="AK260" s="47">
        <f t="shared" si="34"/>
        <v>0</v>
      </c>
      <c r="AL260" s="47">
        <f t="shared" si="34"/>
        <v>0</v>
      </c>
      <c r="AM260" s="47">
        <f t="shared" si="34"/>
        <v>0</v>
      </c>
      <c r="AN260" s="47">
        <f t="shared" si="34"/>
        <v>1.408733170875629</v>
      </c>
      <c r="AO260" s="47">
        <f t="shared" si="34"/>
        <v>3.8330976747908361</v>
      </c>
      <c r="AP260" s="47">
        <f t="shared" si="34"/>
        <v>15.479944773898836</v>
      </c>
      <c r="AQ260" s="47">
        <f t="shared" si="34"/>
        <v>15.479944773898836</v>
      </c>
      <c r="AR260" s="47">
        <f t="shared" si="34"/>
        <v>15.479944773898836</v>
      </c>
      <c r="AS260" s="47">
        <f t="shared" si="34"/>
        <v>14.071211603023206</v>
      </c>
      <c r="AT260" s="47">
        <f t="shared" si="34"/>
        <v>22.63912940316942</v>
      </c>
      <c r="AU260" s="47">
        <f t="shared" si="34"/>
        <v>2.0555938665719591</v>
      </c>
      <c r="AV260" s="47">
        <f t="shared" si="34"/>
        <v>9.4328819563457014</v>
      </c>
      <c r="AW260" s="47">
        <f t="shared" si="34"/>
        <v>0.11711875753389545</v>
      </c>
      <c r="AX260" s="47">
        <f t="shared" si="34"/>
        <v>2.399245992857635E-3</v>
      </c>
      <c r="AY260" s="47">
        <f t="shared" si="34"/>
        <v>0</v>
      </c>
      <c r="AZ260" s="134"/>
      <c r="BA260" s="46"/>
      <c r="BB260" s="52"/>
      <c r="BC260" s="51"/>
      <c r="BE260" s="2">
        <f t="shared" si="31"/>
        <v>100.00000000000001</v>
      </c>
      <c r="BF260" s="9">
        <f t="shared" si="32"/>
        <v>0</v>
      </c>
    </row>
    <row r="261" spans="1:58" s="69" customFormat="1" ht="9" customHeight="1">
      <c r="A261" s="140"/>
      <c r="B261" s="145"/>
      <c r="C261" s="146"/>
      <c r="D261" s="146"/>
      <c r="E261" s="146"/>
      <c r="F261" s="146"/>
      <c r="G261" s="146"/>
      <c r="H261" s="147"/>
      <c r="I261" s="140"/>
      <c r="J261" s="141"/>
      <c r="K261" s="142"/>
      <c r="L261" s="143"/>
      <c r="M261" s="144"/>
      <c r="N261" s="136"/>
      <c r="O261" s="137"/>
      <c r="P261" s="50" t="s">
        <v>94</v>
      </c>
      <c r="Q261" s="49"/>
      <c r="R261" s="49"/>
      <c r="S261" s="70"/>
      <c r="T261" s="131"/>
      <c r="U261" s="48"/>
      <c r="V261" s="47"/>
      <c r="W261" s="47"/>
      <c r="X261" s="47"/>
      <c r="Y261" s="47"/>
      <c r="Z261" s="47"/>
      <c r="AA261" s="47"/>
      <c r="AB261" s="47"/>
      <c r="AC261" s="47"/>
      <c r="AD261" s="47"/>
      <c r="AE261" s="47"/>
      <c r="AF261" s="47"/>
      <c r="AG261" s="47"/>
      <c r="AH261" s="47"/>
      <c r="AI261" s="47"/>
      <c r="AJ261" s="47"/>
      <c r="AK261" s="47"/>
      <c r="AL261" s="47"/>
      <c r="AM261" s="47"/>
      <c r="AN261" s="47"/>
      <c r="AO261" s="47"/>
      <c r="AP261" s="47"/>
      <c r="AQ261" s="47"/>
      <c r="AR261" s="47"/>
      <c r="AS261" s="47"/>
      <c r="AT261" s="47"/>
      <c r="AU261" s="47"/>
      <c r="AV261" s="47"/>
      <c r="AW261" s="47"/>
      <c r="AX261" s="47"/>
      <c r="AY261" s="47"/>
      <c r="AZ261" s="134"/>
      <c r="BA261" s="46"/>
      <c r="BB261" s="52"/>
      <c r="BC261" s="51"/>
      <c r="BE261" s="2">
        <f t="shared" si="31"/>
        <v>0</v>
      </c>
      <c r="BF261" s="9">
        <f t="shared" si="32"/>
        <v>-100</v>
      </c>
    </row>
    <row r="262" spans="1:58" s="69" customFormat="1" ht="9" hidden="1" customHeight="1">
      <c r="A262" s="140"/>
      <c r="B262" s="56"/>
      <c r="C262" s="55"/>
      <c r="D262" s="55"/>
      <c r="E262" s="55"/>
      <c r="F262" s="138" t="s">
        <v>409</v>
      </c>
      <c r="G262" s="138"/>
      <c r="H262" s="139"/>
      <c r="I262" s="140" t="s">
        <v>390</v>
      </c>
      <c r="J262" s="141">
        <f>[178]BOQ!J126</f>
        <v>2</v>
      </c>
      <c r="K262" s="142">
        <f>L262-M262</f>
        <v>0</v>
      </c>
      <c r="L262" s="143">
        <f>[178]BOQ!L126</f>
        <v>149974.48000000001</v>
      </c>
      <c r="M262" s="144">
        <f>[178]BOQ!L126</f>
        <v>149974.48000000001</v>
      </c>
      <c r="N262" s="136">
        <f>J262*M262</f>
        <v>299948.96000000002</v>
      </c>
      <c r="O262" s="137">
        <f>N262/$N$815</f>
        <v>3.2977804359953319E-4</v>
      </c>
      <c r="P262" s="50" t="s">
        <v>20</v>
      </c>
      <c r="Q262" s="49"/>
      <c r="R262" s="49"/>
      <c r="S262" s="70"/>
      <c r="T262" s="131"/>
      <c r="U262" s="48"/>
      <c r="V262" s="47"/>
      <c r="W262" s="47"/>
      <c r="X262" s="47"/>
      <c r="Y262" s="47"/>
      <c r="Z262" s="47"/>
      <c r="AA262" s="47"/>
      <c r="AB262" s="47"/>
      <c r="AC262" s="47"/>
      <c r="AD262" s="47"/>
      <c r="AE262" s="47"/>
      <c r="AF262" s="47"/>
      <c r="AG262" s="47"/>
      <c r="AH262" s="47"/>
      <c r="AI262" s="47"/>
      <c r="AJ262" s="47"/>
      <c r="AK262" s="47"/>
      <c r="AL262" s="47"/>
      <c r="AM262" s="47"/>
      <c r="AN262" s="47">
        <v>20</v>
      </c>
      <c r="AO262" s="47">
        <v>20</v>
      </c>
      <c r="AP262" s="47">
        <v>20</v>
      </c>
      <c r="AQ262" s="47">
        <v>20</v>
      </c>
      <c r="AR262" s="47">
        <v>20</v>
      </c>
      <c r="AS262" s="47"/>
      <c r="AT262" s="47"/>
      <c r="AU262" s="47"/>
      <c r="AV262" s="47"/>
      <c r="AW262" s="47"/>
      <c r="AX262" s="47"/>
      <c r="AY262" s="47"/>
      <c r="AZ262" s="134"/>
      <c r="BA262" s="46"/>
      <c r="BB262" s="52"/>
      <c r="BC262" s="51"/>
      <c r="BE262" s="2">
        <f t="shared" si="31"/>
        <v>100</v>
      </c>
      <c r="BF262" s="9">
        <f t="shared" si="32"/>
        <v>0</v>
      </c>
    </row>
    <row r="263" spans="1:58" s="69" customFormat="1" ht="9" hidden="1" customHeight="1">
      <c r="A263" s="140"/>
      <c r="B263" s="56"/>
      <c r="C263" s="55"/>
      <c r="D263" s="55"/>
      <c r="E263" s="55"/>
      <c r="F263" s="138"/>
      <c r="G263" s="138"/>
      <c r="H263" s="139"/>
      <c r="I263" s="140"/>
      <c r="J263" s="141"/>
      <c r="K263" s="142"/>
      <c r="L263" s="143"/>
      <c r="M263" s="144"/>
      <c r="N263" s="136"/>
      <c r="O263" s="137"/>
      <c r="P263" s="50" t="s">
        <v>19</v>
      </c>
      <c r="Q263" s="49"/>
      <c r="R263" s="49"/>
      <c r="S263" s="70"/>
      <c r="T263" s="131"/>
      <c r="U263" s="48"/>
      <c r="V263" s="47"/>
      <c r="W263" s="47"/>
      <c r="X263" s="47"/>
      <c r="Y263" s="47"/>
      <c r="Z263" s="47"/>
      <c r="AA263" s="47"/>
      <c r="AB263" s="47"/>
      <c r="AC263" s="47"/>
      <c r="AD263" s="47"/>
      <c r="AE263" s="47"/>
      <c r="AF263" s="47"/>
      <c r="AG263" s="47"/>
      <c r="AH263" s="47"/>
      <c r="AI263" s="47"/>
      <c r="AJ263" s="47"/>
      <c r="AK263" s="47"/>
      <c r="AL263" s="47"/>
      <c r="AM263" s="47"/>
      <c r="AN263" s="47"/>
      <c r="AO263" s="47"/>
      <c r="AP263" s="47"/>
      <c r="AQ263" s="47"/>
      <c r="AR263" s="47"/>
      <c r="AS263" s="47"/>
      <c r="AT263" s="47"/>
      <c r="AU263" s="47"/>
      <c r="AV263" s="47"/>
      <c r="AW263" s="47"/>
      <c r="AX263" s="47"/>
      <c r="AY263" s="47"/>
      <c r="AZ263" s="134"/>
      <c r="BA263" s="46"/>
      <c r="BB263" s="52"/>
      <c r="BC263" s="51"/>
      <c r="BE263" s="2">
        <f t="shared" si="31"/>
        <v>0</v>
      </c>
      <c r="BF263" s="9">
        <f t="shared" si="32"/>
        <v>-100</v>
      </c>
    </row>
    <row r="264" spans="1:58" s="69" customFormat="1" ht="9" hidden="1" customHeight="1">
      <c r="A264" s="140"/>
      <c r="B264" s="56"/>
      <c r="C264" s="55"/>
      <c r="D264" s="55"/>
      <c r="E264" s="55"/>
      <c r="F264" s="138" t="s">
        <v>408</v>
      </c>
      <c r="G264" s="138"/>
      <c r="H264" s="139"/>
      <c r="I264" s="140" t="s">
        <v>390</v>
      </c>
      <c r="J264" s="141">
        <f>[178]BOQ!J127</f>
        <v>2</v>
      </c>
      <c r="K264" s="142">
        <f>L264-M264</f>
        <v>0</v>
      </c>
      <c r="L264" s="143">
        <f>[178]BOQ!L127</f>
        <v>258099.13</v>
      </c>
      <c r="M264" s="144">
        <f>[178]BOQ!L127</f>
        <v>258099.13</v>
      </c>
      <c r="N264" s="136">
        <f>J264*M264</f>
        <v>516198.26</v>
      </c>
      <c r="O264" s="137">
        <f>N264/$N$815</f>
        <v>5.6753273054283352E-4</v>
      </c>
      <c r="P264" s="50" t="s">
        <v>20</v>
      </c>
      <c r="Q264" s="49"/>
      <c r="R264" s="49"/>
      <c r="S264" s="70"/>
      <c r="T264" s="131"/>
      <c r="U264" s="48"/>
      <c r="V264" s="47"/>
      <c r="W264" s="47"/>
      <c r="X264" s="47"/>
      <c r="Y264" s="47"/>
      <c r="Z264" s="47"/>
      <c r="AA264" s="47"/>
      <c r="AB264" s="47"/>
      <c r="AC264" s="47"/>
      <c r="AD264" s="47"/>
      <c r="AE264" s="47"/>
      <c r="AF264" s="47"/>
      <c r="AG264" s="47"/>
      <c r="AH264" s="47"/>
      <c r="AI264" s="47"/>
      <c r="AJ264" s="47"/>
      <c r="AK264" s="47"/>
      <c r="AL264" s="47"/>
      <c r="AM264" s="47"/>
      <c r="AN264" s="47"/>
      <c r="AO264" s="47">
        <v>20</v>
      </c>
      <c r="AP264" s="47">
        <v>20</v>
      </c>
      <c r="AQ264" s="47">
        <v>20</v>
      </c>
      <c r="AR264" s="47">
        <v>20</v>
      </c>
      <c r="AS264" s="47">
        <v>20</v>
      </c>
      <c r="AT264" s="47"/>
      <c r="AU264" s="47"/>
      <c r="AV264" s="47"/>
      <c r="AW264" s="47"/>
      <c r="AX264" s="47"/>
      <c r="AY264" s="47"/>
      <c r="AZ264" s="134"/>
      <c r="BA264" s="46"/>
      <c r="BB264" s="52"/>
      <c r="BC264" s="51"/>
      <c r="BE264" s="2">
        <f t="shared" si="31"/>
        <v>100</v>
      </c>
      <c r="BF264" s="9">
        <f t="shared" si="32"/>
        <v>0</v>
      </c>
    </row>
    <row r="265" spans="1:58" s="69" customFormat="1" ht="9" hidden="1" customHeight="1">
      <c r="A265" s="140"/>
      <c r="B265" s="56"/>
      <c r="C265" s="55"/>
      <c r="D265" s="55"/>
      <c r="E265" s="55"/>
      <c r="F265" s="138"/>
      <c r="G265" s="138"/>
      <c r="H265" s="139"/>
      <c r="I265" s="140"/>
      <c r="J265" s="141"/>
      <c r="K265" s="142"/>
      <c r="L265" s="143"/>
      <c r="M265" s="144"/>
      <c r="N265" s="136"/>
      <c r="O265" s="137"/>
      <c r="P265" s="50" t="s">
        <v>19</v>
      </c>
      <c r="Q265" s="49"/>
      <c r="R265" s="49"/>
      <c r="S265" s="70"/>
      <c r="T265" s="131"/>
      <c r="U265" s="48"/>
      <c r="V265" s="47"/>
      <c r="W265" s="47"/>
      <c r="X265" s="47"/>
      <c r="Y265" s="47"/>
      <c r="Z265" s="47"/>
      <c r="AA265" s="47"/>
      <c r="AB265" s="47"/>
      <c r="AC265" s="47"/>
      <c r="AD265" s="47"/>
      <c r="AE265" s="47"/>
      <c r="AF265" s="47"/>
      <c r="AG265" s="47"/>
      <c r="AH265" s="47"/>
      <c r="AI265" s="47"/>
      <c r="AJ265" s="47"/>
      <c r="AK265" s="47"/>
      <c r="AL265" s="47"/>
      <c r="AM265" s="47"/>
      <c r="AN265" s="47"/>
      <c r="AO265" s="47"/>
      <c r="AP265" s="47"/>
      <c r="AQ265" s="47"/>
      <c r="AR265" s="47"/>
      <c r="AS265" s="47"/>
      <c r="AT265" s="47"/>
      <c r="AU265" s="47"/>
      <c r="AV265" s="47"/>
      <c r="AW265" s="47"/>
      <c r="AX265" s="47"/>
      <c r="AY265" s="47"/>
      <c r="AZ265" s="134"/>
      <c r="BA265" s="46"/>
      <c r="BB265" s="52"/>
      <c r="BC265" s="51"/>
      <c r="BE265" s="2">
        <f t="shared" si="31"/>
        <v>0</v>
      </c>
      <c r="BF265" s="9">
        <f t="shared" si="32"/>
        <v>-100</v>
      </c>
    </row>
    <row r="266" spans="1:58" s="69" customFormat="1" ht="9" hidden="1" customHeight="1">
      <c r="A266" s="140"/>
      <c r="B266" s="56"/>
      <c r="C266" s="55"/>
      <c r="D266" s="55"/>
      <c r="E266" s="55"/>
      <c r="F266" s="138" t="s">
        <v>407</v>
      </c>
      <c r="G266" s="138"/>
      <c r="H266" s="139"/>
      <c r="I266" s="140" t="s">
        <v>383</v>
      </c>
      <c r="J266" s="141">
        <f>[178]BOQ!J128</f>
        <v>11</v>
      </c>
      <c r="K266" s="142">
        <f>L266-M266</f>
        <v>0</v>
      </c>
      <c r="L266" s="143">
        <f>[178]BOQ!L128</f>
        <v>139353.25</v>
      </c>
      <c r="M266" s="144">
        <f>[178]BOQ!L128</f>
        <v>139353.25</v>
      </c>
      <c r="N266" s="136">
        <f>J266*M266</f>
        <v>1532885.75</v>
      </c>
      <c r="O266" s="137">
        <f>N266/$N$815</f>
        <v>1.6853269426125134E-3</v>
      </c>
      <c r="P266" s="50" t="s">
        <v>20</v>
      </c>
      <c r="Q266" s="49"/>
      <c r="R266" s="49"/>
      <c r="S266" s="70"/>
      <c r="T266" s="131"/>
      <c r="U266" s="48"/>
      <c r="V266" s="47"/>
      <c r="W266" s="47"/>
      <c r="X266" s="47"/>
      <c r="Y266" s="47"/>
      <c r="Z266" s="47"/>
      <c r="AA266" s="47"/>
      <c r="AB266" s="47"/>
      <c r="AC266" s="47"/>
      <c r="AD266" s="47"/>
      <c r="AE266" s="47"/>
      <c r="AF266" s="47"/>
      <c r="AG266" s="47"/>
      <c r="AH266" s="47"/>
      <c r="AI266" s="47"/>
      <c r="AJ266" s="47"/>
      <c r="AK266" s="47"/>
      <c r="AL266" s="47"/>
      <c r="AM266" s="47"/>
      <c r="AN266" s="47"/>
      <c r="AO266" s="47"/>
      <c r="AP266" s="47">
        <v>20</v>
      </c>
      <c r="AQ266" s="47">
        <v>20</v>
      </c>
      <c r="AR266" s="47">
        <v>20</v>
      </c>
      <c r="AS266" s="47">
        <v>20</v>
      </c>
      <c r="AT266" s="47">
        <v>20</v>
      </c>
      <c r="AU266" s="47"/>
      <c r="AV266" s="47"/>
      <c r="AW266" s="47"/>
      <c r="AX266" s="47"/>
      <c r="AY266" s="47"/>
      <c r="AZ266" s="134"/>
      <c r="BA266" s="46"/>
      <c r="BB266" s="52"/>
      <c r="BC266" s="51"/>
      <c r="BE266" s="2">
        <f t="shared" si="31"/>
        <v>100</v>
      </c>
      <c r="BF266" s="9">
        <f t="shared" si="32"/>
        <v>0</v>
      </c>
    </row>
    <row r="267" spans="1:58" s="69" customFormat="1" ht="9" hidden="1" customHeight="1">
      <c r="A267" s="140"/>
      <c r="B267" s="56"/>
      <c r="C267" s="55"/>
      <c r="D267" s="55"/>
      <c r="E267" s="55"/>
      <c r="F267" s="138"/>
      <c r="G267" s="138"/>
      <c r="H267" s="139"/>
      <c r="I267" s="140"/>
      <c r="J267" s="141"/>
      <c r="K267" s="142"/>
      <c r="L267" s="143"/>
      <c r="M267" s="144"/>
      <c r="N267" s="136"/>
      <c r="O267" s="137"/>
      <c r="P267" s="50" t="s">
        <v>19</v>
      </c>
      <c r="Q267" s="49"/>
      <c r="R267" s="49"/>
      <c r="S267" s="70"/>
      <c r="T267" s="131"/>
      <c r="U267" s="48"/>
      <c r="V267" s="47"/>
      <c r="W267" s="47"/>
      <c r="X267" s="47"/>
      <c r="Y267" s="47"/>
      <c r="Z267" s="47"/>
      <c r="AA267" s="47"/>
      <c r="AB267" s="47"/>
      <c r="AC267" s="47"/>
      <c r="AD267" s="47"/>
      <c r="AE267" s="47"/>
      <c r="AF267" s="47"/>
      <c r="AG267" s="47"/>
      <c r="AH267" s="47"/>
      <c r="AI267" s="47"/>
      <c r="AJ267" s="47"/>
      <c r="AK267" s="47"/>
      <c r="AL267" s="47"/>
      <c r="AM267" s="47"/>
      <c r="AN267" s="47"/>
      <c r="AO267" s="47"/>
      <c r="AP267" s="47"/>
      <c r="AQ267" s="47"/>
      <c r="AR267" s="47"/>
      <c r="AS267" s="47"/>
      <c r="AT267" s="47"/>
      <c r="AU267" s="47"/>
      <c r="AV267" s="47"/>
      <c r="AW267" s="47"/>
      <c r="AX267" s="47"/>
      <c r="AY267" s="47"/>
      <c r="AZ267" s="134"/>
      <c r="BA267" s="46"/>
      <c r="BB267" s="52"/>
      <c r="BC267" s="51"/>
      <c r="BE267" s="2">
        <f t="shared" si="31"/>
        <v>0</v>
      </c>
      <c r="BF267" s="9">
        <f t="shared" si="32"/>
        <v>-100</v>
      </c>
    </row>
    <row r="268" spans="1:58" s="69" customFormat="1" ht="9" hidden="1" customHeight="1">
      <c r="A268" s="140"/>
      <c r="B268" s="56"/>
      <c r="C268" s="55"/>
      <c r="D268" s="55"/>
      <c r="E268" s="55"/>
      <c r="F268" s="138" t="s">
        <v>406</v>
      </c>
      <c r="G268" s="138"/>
      <c r="H268" s="139"/>
      <c r="I268" s="140" t="s">
        <v>383</v>
      </c>
      <c r="J268" s="141">
        <f>[178]BOQ!J129</f>
        <v>1</v>
      </c>
      <c r="K268" s="142">
        <f>L268-M268</f>
        <v>0</v>
      </c>
      <c r="L268" s="143">
        <f>[178]BOQ!L129</f>
        <v>144474.47</v>
      </c>
      <c r="M268" s="144">
        <f>[178]BOQ!L129</f>
        <v>144474.47</v>
      </c>
      <c r="N268" s="136">
        <f>J268*M268</f>
        <v>144474.47</v>
      </c>
      <c r="O268" s="137">
        <f>N268/$N$815</f>
        <v>1.5884205121657847E-4</v>
      </c>
      <c r="P268" s="50" t="s">
        <v>20</v>
      </c>
      <c r="Q268" s="49"/>
      <c r="R268" s="49"/>
      <c r="S268" s="70"/>
      <c r="T268" s="131"/>
      <c r="U268" s="48"/>
      <c r="V268" s="47"/>
      <c r="W268" s="47"/>
      <c r="X268" s="47"/>
      <c r="Y268" s="47"/>
      <c r="Z268" s="47"/>
      <c r="AA268" s="47"/>
      <c r="AB268" s="47"/>
      <c r="AC268" s="47"/>
      <c r="AD268" s="47"/>
      <c r="AE268" s="47"/>
      <c r="AF268" s="47"/>
      <c r="AG268" s="47"/>
      <c r="AH268" s="47"/>
      <c r="AI268" s="47"/>
      <c r="AJ268" s="47"/>
      <c r="AK268" s="47"/>
      <c r="AL268" s="47"/>
      <c r="AM268" s="47"/>
      <c r="AN268" s="47"/>
      <c r="AO268" s="47"/>
      <c r="AP268" s="47"/>
      <c r="AQ268" s="47"/>
      <c r="AR268" s="47"/>
      <c r="AS268" s="47"/>
      <c r="AT268" s="47">
        <v>100</v>
      </c>
      <c r="AU268" s="47"/>
      <c r="AV268" s="47"/>
      <c r="AW268" s="47"/>
      <c r="AX268" s="47"/>
      <c r="AY268" s="47"/>
      <c r="AZ268" s="134"/>
      <c r="BA268" s="46"/>
      <c r="BB268" s="52"/>
      <c r="BC268" s="51"/>
      <c r="BE268" s="2">
        <f t="shared" si="31"/>
        <v>100</v>
      </c>
      <c r="BF268" s="9">
        <f t="shared" si="32"/>
        <v>0</v>
      </c>
    </row>
    <row r="269" spans="1:58" s="69" customFormat="1" ht="9" hidden="1" customHeight="1">
      <c r="A269" s="140"/>
      <c r="B269" s="56"/>
      <c r="C269" s="55"/>
      <c r="D269" s="55"/>
      <c r="E269" s="55"/>
      <c r="F269" s="138"/>
      <c r="G269" s="138"/>
      <c r="H269" s="139"/>
      <c r="I269" s="140"/>
      <c r="J269" s="141"/>
      <c r="K269" s="142"/>
      <c r="L269" s="143"/>
      <c r="M269" s="144"/>
      <c r="N269" s="136"/>
      <c r="O269" s="137"/>
      <c r="P269" s="50" t="s">
        <v>19</v>
      </c>
      <c r="Q269" s="49"/>
      <c r="R269" s="49"/>
      <c r="S269" s="70"/>
      <c r="T269" s="131"/>
      <c r="U269" s="48"/>
      <c r="V269" s="47"/>
      <c r="W269" s="47"/>
      <c r="X269" s="47"/>
      <c r="Y269" s="47"/>
      <c r="Z269" s="47"/>
      <c r="AA269" s="47"/>
      <c r="AB269" s="47"/>
      <c r="AC269" s="47"/>
      <c r="AD269" s="47"/>
      <c r="AE269" s="47"/>
      <c r="AF269" s="47"/>
      <c r="AG269" s="47"/>
      <c r="AH269" s="47"/>
      <c r="AI269" s="47"/>
      <c r="AJ269" s="47"/>
      <c r="AK269" s="47"/>
      <c r="AL269" s="47"/>
      <c r="AM269" s="47"/>
      <c r="AN269" s="47"/>
      <c r="AO269" s="47"/>
      <c r="AP269" s="47"/>
      <c r="AQ269" s="47"/>
      <c r="AR269" s="47"/>
      <c r="AS269" s="47"/>
      <c r="AT269" s="47"/>
      <c r="AU269" s="47"/>
      <c r="AV269" s="47"/>
      <c r="AW269" s="47"/>
      <c r="AX269" s="47"/>
      <c r="AY269" s="47"/>
      <c r="AZ269" s="134"/>
      <c r="BA269" s="46"/>
      <c r="BB269" s="52"/>
      <c r="BC269" s="51"/>
      <c r="BE269" s="2">
        <f t="shared" si="31"/>
        <v>0</v>
      </c>
      <c r="BF269" s="9">
        <f t="shared" si="32"/>
        <v>-100</v>
      </c>
    </row>
    <row r="270" spans="1:58" s="69" customFormat="1" ht="9" hidden="1" customHeight="1">
      <c r="A270" s="140"/>
      <c r="B270" s="56"/>
      <c r="C270" s="55"/>
      <c r="D270" s="55"/>
      <c r="E270" s="55"/>
      <c r="F270" s="138" t="s">
        <v>405</v>
      </c>
      <c r="G270" s="138"/>
      <c r="H270" s="139"/>
      <c r="I270" s="140" t="s">
        <v>383</v>
      </c>
      <c r="J270" s="141">
        <f>[178]BOQ!J130</f>
        <v>1</v>
      </c>
      <c r="K270" s="142">
        <f>L270-M270</f>
        <v>0</v>
      </c>
      <c r="L270" s="143">
        <f>[178]BOQ!L130</f>
        <v>142225.07</v>
      </c>
      <c r="M270" s="144">
        <f>[178]BOQ!L130</f>
        <v>142225.07</v>
      </c>
      <c r="N270" s="136">
        <f>J270*M270</f>
        <v>142225.07</v>
      </c>
      <c r="O270" s="137">
        <f>N270/$N$815</f>
        <v>1.5636895468951336E-4</v>
      </c>
      <c r="P270" s="50" t="s">
        <v>20</v>
      </c>
      <c r="Q270" s="49"/>
      <c r="R270" s="49"/>
      <c r="S270" s="70"/>
      <c r="T270" s="131"/>
      <c r="U270" s="48"/>
      <c r="V270" s="47"/>
      <c r="W270" s="47"/>
      <c r="X270" s="47"/>
      <c r="Y270" s="47"/>
      <c r="Z270" s="47"/>
      <c r="AA270" s="47"/>
      <c r="AB270" s="47"/>
      <c r="AC270" s="47"/>
      <c r="AD270" s="47"/>
      <c r="AE270" s="47"/>
      <c r="AF270" s="47"/>
      <c r="AG270" s="47"/>
      <c r="AH270" s="47"/>
      <c r="AI270" s="47"/>
      <c r="AJ270" s="47"/>
      <c r="AK270" s="47"/>
      <c r="AL270" s="47"/>
      <c r="AM270" s="47"/>
      <c r="AN270" s="47"/>
      <c r="AO270" s="47"/>
      <c r="AP270" s="47"/>
      <c r="AQ270" s="47"/>
      <c r="AR270" s="47"/>
      <c r="AS270" s="47"/>
      <c r="AT270" s="47">
        <v>100</v>
      </c>
      <c r="AU270" s="47"/>
      <c r="AV270" s="47"/>
      <c r="AW270" s="47"/>
      <c r="AX270" s="47"/>
      <c r="AY270" s="47"/>
      <c r="AZ270" s="134"/>
      <c r="BA270" s="46"/>
      <c r="BB270" s="52"/>
      <c r="BC270" s="51"/>
      <c r="BE270" s="2">
        <f t="shared" si="31"/>
        <v>100</v>
      </c>
      <c r="BF270" s="9">
        <f t="shared" si="32"/>
        <v>0</v>
      </c>
    </row>
    <row r="271" spans="1:58" s="69" customFormat="1" ht="9" hidden="1" customHeight="1">
      <c r="A271" s="140"/>
      <c r="B271" s="56"/>
      <c r="C271" s="55"/>
      <c r="D271" s="55"/>
      <c r="E271" s="55"/>
      <c r="F271" s="138"/>
      <c r="G271" s="138"/>
      <c r="H271" s="139"/>
      <c r="I271" s="140"/>
      <c r="J271" s="141"/>
      <c r="K271" s="142"/>
      <c r="L271" s="143"/>
      <c r="M271" s="144"/>
      <c r="N271" s="136"/>
      <c r="O271" s="137"/>
      <c r="P271" s="50" t="s">
        <v>19</v>
      </c>
      <c r="Q271" s="49"/>
      <c r="R271" s="49"/>
      <c r="S271" s="70"/>
      <c r="T271" s="131"/>
      <c r="U271" s="48"/>
      <c r="V271" s="47"/>
      <c r="W271" s="47"/>
      <c r="X271" s="47"/>
      <c r="Y271" s="47"/>
      <c r="Z271" s="47"/>
      <c r="AA271" s="47"/>
      <c r="AB271" s="47"/>
      <c r="AC271" s="47"/>
      <c r="AD271" s="47"/>
      <c r="AE271" s="47"/>
      <c r="AF271" s="47"/>
      <c r="AG271" s="47"/>
      <c r="AH271" s="47"/>
      <c r="AI271" s="47"/>
      <c r="AJ271" s="47"/>
      <c r="AK271" s="47"/>
      <c r="AL271" s="47"/>
      <c r="AM271" s="47"/>
      <c r="AN271" s="47"/>
      <c r="AO271" s="47"/>
      <c r="AP271" s="47"/>
      <c r="AQ271" s="47"/>
      <c r="AR271" s="47"/>
      <c r="AS271" s="47"/>
      <c r="AT271" s="47"/>
      <c r="AU271" s="47"/>
      <c r="AV271" s="47"/>
      <c r="AW271" s="47"/>
      <c r="AX271" s="47"/>
      <c r="AY271" s="47"/>
      <c r="AZ271" s="134"/>
      <c r="BA271" s="46"/>
      <c r="BB271" s="52"/>
      <c r="BC271" s="51"/>
      <c r="BE271" s="2">
        <f t="shared" si="31"/>
        <v>0</v>
      </c>
      <c r="BF271" s="9">
        <f t="shared" si="32"/>
        <v>-100</v>
      </c>
    </row>
    <row r="272" spans="1:58" ht="9" hidden="1" customHeight="1">
      <c r="A272" s="140"/>
      <c r="B272" s="56"/>
      <c r="C272" s="55"/>
      <c r="D272" s="55"/>
      <c r="E272" s="55"/>
      <c r="F272" s="138" t="s">
        <v>404</v>
      </c>
      <c r="G272" s="138"/>
      <c r="H272" s="139"/>
      <c r="I272" s="140" t="s">
        <v>383</v>
      </c>
      <c r="J272" s="141">
        <f>[178]BOQ!J131</f>
        <v>22</v>
      </c>
      <c r="K272" s="142">
        <f>L272-M272</f>
        <v>0</v>
      </c>
      <c r="L272" s="143">
        <f>[178]BOQ!L131</f>
        <v>43044.24</v>
      </c>
      <c r="M272" s="144">
        <f>[178]BOQ!L131</f>
        <v>43044.24</v>
      </c>
      <c r="N272" s="136">
        <f>J272*M272</f>
        <v>946973.27999999991</v>
      </c>
      <c r="O272" s="137">
        <f>N272/$N$815</f>
        <v>1.0411471192279943E-3</v>
      </c>
      <c r="P272" s="50" t="s">
        <v>20</v>
      </c>
      <c r="Q272" s="49"/>
      <c r="R272" s="49"/>
      <c r="T272" s="131"/>
      <c r="U272" s="48"/>
      <c r="V272" s="47"/>
      <c r="W272" s="47"/>
      <c r="X272" s="47"/>
      <c r="Y272" s="47"/>
      <c r="Z272" s="47"/>
      <c r="AA272" s="47"/>
      <c r="AB272" s="47"/>
      <c r="AC272" s="47"/>
      <c r="AD272" s="47"/>
      <c r="AE272" s="47"/>
      <c r="AF272" s="47"/>
      <c r="AG272" s="47"/>
      <c r="AH272" s="47"/>
      <c r="AI272" s="47"/>
      <c r="AJ272" s="47"/>
      <c r="AK272" s="47"/>
      <c r="AL272" s="47"/>
      <c r="AM272" s="47"/>
      <c r="AN272" s="47"/>
      <c r="AO272" s="47"/>
      <c r="AP272" s="47">
        <v>20</v>
      </c>
      <c r="AQ272" s="47">
        <v>20</v>
      </c>
      <c r="AR272" s="47">
        <v>20</v>
      </c>
      <c r="AS272" s="47">
        <v>20</v>
      </c>
      <c r="AT272" s="47">
        <v>20</v>
      </c>
      <c r="AU272" s="47"/>
      <c r="AV272" s="47"/>
      <c r="AW272" s="47"/>
      <c r="AX272" s="47"/>
      <c r="AY272" s="47"/>
      <c r="AZ272" s="134"/>
      <c r="BA272" s="46"/>
      <c r="BB272" s="52"/>
      <c r="BC272" s="51"/>
      <c r="BE272" s="2">
        <f t="shared" si="31"/>
        <v>100</v>
      </c>
      <c r="BF272" s="9">
        <f t="shared" si="32"/>
        <v>0</v>
      </c>
    </row>
    <row r="273" spans="1:58" ht="9" hidden="1" customHeight="1">
      <c r="A273" s="140"/>
      <c r="B273" s="56"/>
      <c r="C273" s="55"/>
      <c r="D273" s="55"/>
      <c r="E273" s="55"/>
      <c r="F273" s="138"/>
      <c r="G273" s="138"/>
      <c r="H273" s="139"/>
      <c r="I273" s="140"/>
      <c r="J273" s="141"/>
      <c r="K273" s="142"/>
      <c r="L273" s="143"/>
      <c r="M273" s="144"/>
      <c r="N273" s="136"/>
      <c r="O273" s="137"/>
      <c r="P273" s="50" t="s">
        <v>19</v>
      </c>
      <c r="Q273" s="49"/>
      <c r="R273" s="49"/>
      <c r="T273" s="131"/>
      <c r="U273" s="48"/>
      <c r="V273" s="47"/>
      <c r="W273" s="47"/>
      <c r="X273" s="47"/>
      <c r="Y273" s="47"/>
      <c r="Z273" s="47"/>
      <c r="AA273" s="47"/>
      <c r="AB273" s="47"/>
      <c r="AC273" s="47"/>
      <c r="AD273" s="47"/>
      <c r="AE273" s="47"/>
      <c r="AF273" s="47"/>
      <c r="AG273" s="47"/>
      <c r="AH273" s="47"/>
      <c r="AI273" s="47"/>
      <c r="AJ273" s="47"/>
      <c r="AK273" s="47"/>
      <c r="AL273" s="47"/>
      <c r="AM273" s="47"/>
      <c r="AN273" s="47"/>
      <c r="AO273" s="47"/>
      <c r="AP273" s="47"/>
      <c r="AQ273" s="47"/>
      <c r="AR273" s="47"/>
      <c r="AS273" s="47"/>
      <c r="AT273" s="47"/>
      <c r="AU273" s="47"/>
      <c r="AV273" s="47"/>
      <c r="AW273" s="47"/>
      <c r="AX273" s="47"/>
      <c r="AY273" s="47"/>
      <c r="AZ273" s="134"/>
      <c r="BA273" s="46"/>
      <c r="BB273" s="52"/>
      <c r="BC273" s="51"/>
      <c r="BE273" s="2">
        <f t="shared" si="31"/>
        <v>0</v>
      </c>
      <c r="BF273" s="9">
        <f t="shared" si="32"/>
        <v>-100</v>
      </c>
    </row>
    <row r="274" spans="1:58" s="69" customFormat="1" ht="9" hidden="1" customHeight="1">
      <c r="A274" s="140"/>
      <c r="B274" s="56"/>
      <c r="C274" s="55"/>
      <c r="D274" s="55"/>
      <c r="E274" s="55"/>
      <c r="F274" s="138" t="s">
        <v>403</v>
      </c>
      <c r="G274" s="138"/>
      <c r="H274" s="139"/>
      <c r="I274" s="140" t="s">
        <v>383</v>
      </c>
      <c r="J274" s="141">
        <f>[178]BOQ!J132</f>
        <v>2</v>
      </c>
      <c r="K274" s="142">
        <f>L274-M274</f>
        <v>0</v>
      </c>
      <c r="L274" s="143">
        <f>[178]BOQ!L132</f>
        <v>46351.64</v>
      </c>
      <c r="M274" s="144">
        <f>[178]BOQ!L132</f>
        <v>46351.64</v>
      </c>
      <c r="N274" s="136">
        <f>J274*M274</f>
        <v>92703.28</v>
      </c>
      <c r="O274" s="137">
        <f>N274/$N$815</f>
        <v>1.0192236143662486E-4</v>
      </c>
      <c r="P274" s="50" t="s">
        <v>20</v>
      </c>
      <c r="Q274" s="49"/>
      <c r="R274" s="49"/>
      <c r="S274" s="70"/>
      <c r="T274" s="131"/>
      <c r="U274" s="48"/>
      <c r="V274" s="47"/>
      <c r="W274" s="47"/>
      <c r="X274" s="47"/>
      <c r="Y274" s="47"/>
      <c r="Z274" s="47"/>
      <c r="AA274" s="47"/>
      <c r="AB274" s="47"/>
      <c r="AC274" s="47"/>
      <c r="AD274" s="47"/>
      <c r="AE274" s="47"/>
      <c r="AF274" s="47"/>
      <c r="AG274" s="47"/>
      <c r="AH274" s="47"/>
      <c r="AI274" s="47"/>
      <c r="AJ274" s="47"/>
      <c r="AK274" s="47"/>
      <c r="AL274" s="47"/>
      <c r="AM274" s="47"/>
      <c r="AN274" s="47"/>
      <c r="AO274" s="47"/>
      <c r="AP274" s="47"/>
      <c r="AQ274" s="47"/>
      <c r="AR274" s="47"/>
      <c r="AS274" s="47"/>
      <c r="AT274" s="47">
        <v>100</v>
      </c>
      <c r="AU274" s="47"/>
      <c r="AV274" s="47"/>
      <c r="AW274" s="47"/>
      <c r="AX274" s="47"/>
      <c r="AY274" s="47"/>
      <c r="AZ274" s="134"/>
      <c r="BA274" s="46"/>
      <c r="BB274" s="52"/>
      <c r="BC274" s="51"/>
      <c r="BE274" s="2">
        <f t="shared" si="31"/>
        <v>100</v>
      </c>
      <c r="BF274" s="9">
        <f t="shared" si="32"/>
        <v>0</v>
      </c>
    </row>
    <row r="275" spans="1:58" s="69" customFormat="1" ht="9" hidden="1" customHeight="1">
      <c r="A275" s="140"/>
      <c r="B275" s="56"/>
      <c r="C275" s="55"/>
      <c r="D275" s="55"/>
      <c r="E275" s="55"/>
      <c r="F275" s="138"/>
      <c r="G275" s="138"/>
      <c r="H275" s="139"/>
      <c r="I275" s="140"/>
      <c r="J275" s="141"/>
      <c r="K275" s="142"/>
      <c r="L275" s="143"/>
      <c r="M275" s="144"/>
      <c r="N275" s="136"/>
      <c r="O275" s="137"/>
      <c r="P275" s="50" t="s">
        <v>19</v>
      </c>
      <c r="Q275" s="49"/>
      <c r="R275" s="49"/>
      <c r="S275" s="70"/>
      <c r="T275" s="131"/>
      <c r="U275" s="48"/>
      <c r="V275" s="47"/>
      <c r="W275" s="47"/>
      <c r="X275" s="47"/>
      <c r="Y275" s="47"/>
      <c r="Z275" s="47"/>
      <c r="AA275" s="47"/>
      <c r="AB275" s="47"/>
      <c r="AC275" s="47"/>
      <c r="AD275" s="47"/>
      <c r="AE275" s="47"/>
      <c r="AF275" s="47"/>
      <c r="AG275" s="47"/>
      <c r="AH275" s="47"/>
      <c r="AI275" s="47"/>
      <c r="AJ275" s="47"/>
      <c r="AK275" s="47"/>
      <c r="AL275" s="47"/>
      <c r="AM275" s="47"/>
      <c r="AN275" s="47"/>
      <c r="AO275" s="47"/>
      <c r="AP275" s="47"/>
      <c r="AQ275" s="47"/>
      <c r="AR275" s="47"/>
      <c r="AS275" s="47"/>
      <c r="AT275" s="47"/>
      <c r="AU275" s="47"/>
      <c r="AV275" s="47"/>
      <c r="AW275" s="47"/>
      <c r="AX275" s="47"/>
      <c r="AY275" s="47"/>
      <c r="AZ275" s="134"/>
      <c r="BA275" s="46"/>
      <c r="BB275" s="52"/>
      <c r="BC275" s="51"/>
      <c r="BE275" s="2">
        <f t="shared" si="31"/>
        <v>0</v>
      </c>
      <c r="BF275" s="9">
        <f t="shared" si="32"/>
        <v>-100</v>
      </c>
    </row>
    <row r="276" spans="1:58" s="69" customFormat="1" ht="9" hidden="1" customHeight="1">
      <c r="A276" s="140"/>
      <c r="B276" s="56"/>
      <c r="C276" s="55"/>
      <c r="D276" s="55"/>
      <c r="E276" s="55"/>
      <c r="F276" s="138" t="s">
        <v>402</v>
      </c>
      <c r="G276" s="138"/>
      <c r="H276" s="139"/>
      <c r="I276" s="140" t="s">
        <v>383</v>
      </c>
      <c r="J276" s="141">
        <f>[178]BOQ!J133</f>
        <v>2</v>
      </c>
      <c r="K276" s="142">
        <f>L276-M276</f>
        <v>0</v>
      </c>
      <c r="L276" s="143">
        <f>[178]BOQ!L133</f>
        <v>44347.43</v>
      </c>
      <c r="M276" s="144">
        <f>[178]BOQ!L133</f>
        <v>44347.43</v>
      </c>
      <c r="N276" s="136">
        <f>J276*M276</f>
        <v>88694.86</v>
      </c>
      <c r="O276" s="137">
        <f>N276/$N$815</f>
        <v>9.751531529942458E-5</v>
      </c>
      <c r="P276" s="50" t="s">
        <v>20</v>
      </c>
      <c r="Q276" s="49"/>
      <c r="R276" s="49"/>
      <c r="S276" s="70"/>
      <c r="T276" s="131"/>
      <c r="U276" s="48"/>
      <c r="V276" s="47"/>
      <c r="W276" s="47"/>
      <c r="X276" s="47"/>
      <c r="Y276" s="47"/>
      <c r="Z276" s="47"/>
      <c r="AA276" s="47"/>
      <c r="AB276" s="47"/>
      <c r="AC276" s="47"/>
      <c r="AD276" s="47"/>
      <c r="AE276" s="47"/>
      <c r="AF276" s="47"/>
      <c r="AG276" s="47"/>
      <c r="AH276" s="47"/>
      <c r="AI276" s="47"/>
      <c r="AJ276" s="47"/>
      <c r="AK276" s="47"/>
      <c r="AL276" s="47"/>
      <c r="AM276" s="47"/>
      <c r="AN276" s="47"/>
      <c r="AO276" s="47"/>
      <c r="AP276" s="47"/>
      <c r="AQ276" s="47"/>
      <c r="AR276" s="47"/>
      <c r="AS276" s="47"/>
      <c r="AT276" s="47">
        <v>100</v>
      </c>
      <c r="AU276" s="47"/>
      <c r="AV276" s="47"/>
      <c r="AW276" s="47"/>
      <c r="AX276" s="47"/>
      <c r="AY276" s="47"/>
      <c r="AZ276" s="134"/>
      <c r="BA276" s="46"/>
      <c r="BB276" s="52"/>
      <c r="BC276" s="51"/>
      <c r="BE276" s="2">
        <f t="shared" ref="BE276:BE339" si="35">SUM(U276:AY276)</f>
        <v>100</v>
      </c>
      <c r="BF276" s="9">
        <f t="shared" ref="BF276:BF339" si="36">BE276-100</f>
        <v>0</v>
      </c>
    </row>
    <row r="277" spans="1:58" s="69" customFormat="1" ht="9" hidden="1" customHeight="1">
      <c r="A277" s="140"/>
      <c r="B277" s="56"/>
      <c r="C277" s="55"/>
      <c r="D277" s="55"/>
      <c r="E277" s="55"/>
      <c r="F277" s="138"/>
      <c r="G277" s="138"/>
      <c r="H277" s="139"/>
      <c r="I277" s="140"/>
      <c r="J277" s="141"/>
      <c r="K277" s="142"/>
      <c r="L277" s="143"/>
      <c r="M277" s="144"/>
      <c r="N277" s="136"/>
      <c r="O277" s="137"/>
      <c r="P277" s="50" t="s">
        <v>19</v>
      </c>
      <c r="Q277" s="49"/>
      <c r="R277" s="49"/>
      <c r="S277" s="70"/>
      <c r="T277" s="131"/>
      <c r="U277" s="48"/>
      <c r="V277" s="47"/>
      <c r="W277" s="47"/>
      <c r="X277" s="47"/>
      <c r="Y277" s="47"/>
      <c r="Z277" s="47"/>
      <c r="AA277" s="47"/>
      <c r="AB277" s="47"/>
      <c r="AC277" s="47"/>
      <c r="AD277" s="47"/>
      <c r="AE277" s="47"/>
      <c r="AF277" s="47"/>
      <c r="AG277" s="47"/>
      <c r="AH277" s="47"/>
      <c r="AI277" s="47"/>
      <c r="AJ277" s="47"/>
      <c r="AK277" s="47"/>
      <c r="AL277" s="47"/>
      <c r="AM277" s="47"/>
      <c r="AN277" s="47"/>
      <c r="AO277" s="47"/>
      <c r="AP277" s="47"/>
      <c r="AQ277" s="47"/>
      <c r="AR277" s="47"/>
      <c r="AS277" s="47"/>
      <c r="AT277" s="47"/>
      <c r="AU277" s="47"/>
      <c r="AV277" s="47"/>
      <c r="AW277" s="47"/>
      <c r="AX277" s="47"/>
      <c r="AY277" s="47"/>
      <c r="AZ277" s="134"/>
      <c r="BA277" s="46"/>
      <c r="BB277" s="52"/>
      <c r="BC277" s="51"/>
      <c r="BE277" s="2">
        <f t="shared" si="35"/>
        <v>0</v>
      </c>
      <c r="BF277" s="9">
        <f t="shared" si="36"/>
        <v>-100</v>
      </c>
    </row>
    <row r="278" spans="1:58" s="69" customFormat="1" ht="9" hidden="1" customHeight="1">
      <c r="A278" s="140"/>
      <c r="B278" s="56"/>
      <c r="C278" s="55"/>
      <c r="D278" s="55"/>
      <c r="E278" s="55"/>
      <c r="F278" s="138" t="s">
        <v>401</v>
      </c>
      <c r="G278" s="138"/>
      <c r="H278" s="139"/>
      <c r="I278" s="140" t="s">
        <v>163</v>
      </c>
      <c r="J278" s="141">
        <f>[178]BOQ!J134</f>
        <v>420</v>
      </c>
      <c r="K278" s="142">
        <f>L278-M278</f>
        <v>0</v>
      </c>
      <c r="L278" s="143">
        <f>[178]BOQ!L134</f>
        <v>399.24</v>
      </c>
      <c r="M278" s="144">
        <f>[178]BOQ!L134</f>
        <v>399.24</v>
      </c>
      <c r="N278" s="136">
        <f>J278*M278</f>
        <v>167680.80000000002</v>
      </c>
      <c r="O278" s="137">
        <f>N278/$N$815</f>
        <v>1.843561857097441E-4</v>
      </c>
      <c r="P278" s="50" t="s">
        <v>20</v>
      </c>
      <c r="Q278" s="49"/>
      <c r="R278" s="49"/>
      <c r="S278" s="70"/>
      <c r="T278" s="131"/>
      <c r="U278" s="48"/>
      <c r="V278" s="47"/>
      <c r="W278" s="47"/>
      <c r="X278" s="47"/>
      <c r="Y278" s="47"/>
      <c r="Z278" s="47"/>
      <c r="AA278" s="47"/>
      <c r="AB278" s="47"/>
      <c r="AC278" s="47"/>
      <c r="AD278" s="47"/>
      <c r="AE278" s="47"/>
      <c r="AF278" s="47"/>
      <c r="AG278" s="47"/>
      <c r="AH278" s="47"/>
      <c r="AI278" s="47"/>
      <c r="AJ278" s="47"/>
      <c r="AK278" s="47"/>
      <c r="AL278" s="47"/>
      <c r="AM278" s="47"/>
      <c r="AN278" s="47"/>
      <c r="AO278" s="47"/>
      <c r="AP278" s="47"/>
      <c r="AQ278" s="47"/>
      <c r="AR278" s="47"/>
      <c r="AS278" s="47"/>
      <c r="AT278" s="47"/>
      <c r="AU278" s="47">
        <v>50</v>
      </c>
      <c r="AV278" s="47">
        <v>50</v>
      </c>
      <c r="AW278" s="47"/>
      <c r="AX278" s="47"/>
      <c r="AY278" s="47"/>
      <c r="AZ278" s="134"/>
      <c r="BA278" s="46"/>
      <c r="BB278" s="52"/>
      <c r="BC278" s="51"/>
      <c r="BE278" s="2">
        <f t="shared" si="35"/>
        <v>100</v>
      </c>
      <c r="BF278" s="9">
        <f t="shared" si="36"/>
        <v>0</v>
      </c>
    </row>
    <row r="279" spans="1:58" s="69" customFormat="1" ht="9" hidden="1" customHeight="1">
      <c r="A279" s="140"/>
      <c r="B279" s="56"/>
      <c r="C279" s="55"/>
      <c r="D279" s="55"/>
      <c r="E279" s="55"/>
      <c r="F279" s="138"/>
      <c r="G279" s="138"/>
      <c r="H279" s="139"/>
      <c r="I279" s="140"/>
      <c r="J279" s="141"/>
      <c r="K279" s="142"/>
      <c r="L279" s="143"/>
      <c r="M279" s="144"/>
      <c r="N279" s="136"/>
      <c r="O279" s="137"/>
      <c r="P279" s="50" t="s">
        <v>19</v>
      </c>
      <c r="Q279" s="49"/>
      <c r="R279" s="49"/>
      <c r="S279" s="70"/>
      <c r="T279" s="131"/>
      <c r="U279" s="48"/>
      <c r="V279" s="47"/>
      <c r="W279" s="47"/>
      <c r="X279" s="47"/>
      <c r="Y279" s="47"/>
      <c r="Z279" s="47"/>
      <c r="AA279" s="47"/>
      <c r="AB279" s="47"/>
      <c r="AC279" s="47"/>
      <c r="AD279" s="47"/>
      <c r="AE279" s="47"/>
      <c r="AF279" s="47"/>
      <c r="AG279" s="47"/>
      <c r="AH279" s="47"/>
      <c r="AI279" s="47"/>
      <c r="AJ279" s="47"/>
      <c r="AK279" s="47"/>
      <c r="AL279" s="47"/>
      <c r="AM279" s="47"/>
      <c r="AN279" s="47"/>
      <c r="AO279" s="47"/>
      <c r="AP279" s="47"/>
      <c r="AQ279" s="47"/>
      <c r="AR279" s="47"/>
      <c r="AS279" s="47"/>
      <c r="AT279" s="47"/>
      <c r="AU279" s="47"/>
      <c r="AV279" s="47"/>
      <c r="AW279" s="47"/>
      <c r="AX279" s="47"/>
      <c r="AY279" s="47"/>
      <c r="AZ279" s="134"/>
      <c r="BA279" s="46"/>
      <c r="BB279" s="52"/>
      <c r="BC279" s="51"/>
      <c r="BE279" s="2">
        <f t="shared" si="35"/>
        <v>0</v>
      </c>
      <c r="BF279" s="9">
        <f t="shared" si="36"/>
        <v>-100</v>
      </c>
    </row>
    <row r="280" spans="1:58" s="69" customFormat="1" ht="9" hidden="1" customHeight="1">
      <c r="A280" s="140"/>
      <c r="B280" s="56"/>
      <c r="C280" s="55"/>
      <c r="D280" s="55"/>
      <c r="E280" s="55"/>
      <c r="F280" s="138" t="s">
        <v>400</v>
      </c>
      <c r="G280" s="138"/>
      <c r="H280" s="139"/>
      <c r="I280" s="140" t="s">
        <v>104</v>
      </c>
      <c r="J280" s="141">
        <f>[178]BOQ!J135</f>
        <v>40</v>
      </c>
      <c r="K280" s="142">
        <f>L280-M280</f>
        <v>0</v>
      </c>
      <c r="L280" s="143">
        <f>[178]BOQ!L135</f>
        <v>2141.73</v>
      </c>
      <c r="M280" s="144">
        <f>[178]BOQ!L135</f>
        <v>2141.73</v>
      </c>
      <c r="N280" s="136">
        <f>J280*M280</f>
        <v>85669.2</v>
      </c>
      <c r="O280" s="137">
        <f>N280/$N$815</f>
        <v>9.4188761890480054E-5</v>
      </c>
      <c r="P280" s="50" t="s">
        <v>20</v>
      </c>
      <c r="Q280" s="49"/>
      <c r="R280" s="49"/>
      <c r="S280" s="70"/>
      <c r="T280" s="131"/>
      <c r="U280" s="48"/>
      <c r="V280" s="47"/>
      <c r="W280" s="47"/>
      <c r="X280" s="47"/>
      <c r="Y280" s="47"/>
      <c r="Z280" s="47"/>
      <c r="AA280" s="47"/>
      <c r="AB280" s="47"/>
      <c r="AC280" s="47"/>
      <c r="AD280" s="47"/>
      <c r="AE280" s="47"/>
      <c r="AF280" s="47"/>
      <c r="AG280" s="47"/>
      <c r="AH280" s="47"/>
      <c r="AI280" s="47"/>
      <c r="AJ280" s="47"/>
      <c r="AK280" s="47"/>
      <c r="AL280" s="47"/>
      <c r="AM280" s="47"/>
      <c r="AN280" s="47"/>
      <c r="AO280" s="47"/>
      <c r="AP280" s="47"/>
      <c r="AQ280" s="47"/>
      <c r="AR280" s="47"/>
      <c r="AS280" s="47"/>
      <c r="AT280" s="47"/>
      <c r="AU280" s="47"/>
      <c r="AV280" s="47">
        <v>100</v>
      </c>
      <c r="AW280" s="47"/>
      <c r="AX280" s="47"/>
      <c r="AY280" s="47"/>
      <c r="AZ280" s="134"/>
      <c r="BA280" s="46"/>
      <c r="BB280" s="52"/>
      <c r="BC280" s="51"/>
      <c r="BE280" s="2">
        <f t="shared" si="35"/>
        <v>100</v>
      </c>
      <c r="BF280" s="9">
        <f t="shared" si="36"/>
        <v>0</v>
      </c>
    </row>
    <row r="281" spans="1:58" s="69" customFormat="1" ht="9" hidden="1" customHeight="1">
      <c r="A281" s="140"/>
      <c r="B281" s="56"/>
      <c r="C281" s="55"/>
      <c r="D281" s="55"/>
      <c r="E281" s="55"/>
      <c r="F281" s="138"/>
      <c r="G281" s="138"/>
      <c r="H281" s="139"/>
      <c r="I281" s="140"/>
      <c r="J281" s="141"/>
      <c r="K281" s="142"/>
      <c r="L281" s="143"/>
      <c r="M281" s="144"/>
      <c r="N281" s="136"/>
      <c r="O281" s="137"/>
      <c r="P281" s="50" t="s">
        <v>19</v>
      </c>
      <c r="Q281" s="49"/>
      <c r="R281" s="49"/>
      <c r="S281" s="70"/>
      <c r="T281" s="131"/>
      <c r="U281" s="48"/>
      <c r="V281" s="47"/>
      <c r="W281" s="47"/>
      <c r="X281" s="47"/>
      <c r="Y281" s="47"/>
      <c r="Z281" s="47"/>
      <c r="AA281" s="47"/>
      <c r="AB281" s="47"/>
      <c r="AC281" s="47"/>
      <c r="AD281" s="47"/>
      <c r="AE281" s="47"/>
      <c r="AF281" s="47"/>
      <c r="AG281" s="47"/>
      <c r="AH281" s="47"/>
      <c r="AI281" s="47"/>
      <c r="AJ281" s="47"/>
      <c r="AK281" s="47"/>
      <c r="AL281" s="47"/>
      <c r="AM281" s="47"/>
      <c r="AN281" s="47"/>
      <c r="AO281" s="47"/>
      <c r="AP281" s="47"/>
      <c r="AQ281" s="47"/>
      <c r="AR281" s="47"/>
      <c r="AS281" s="47"/>
      <c r="AT281" s="47"/>
      <c r="AU281" s="47"/>
      <c r="AV281" s="47"/>
      <c r="AW281" s="47"/>
      <c r="AX281" s="47"/>
      <c r="AY281" s="47"/>
      <c r="AZ281" s="134"/>
      <c r="BA281" s="46"/>
      <c r="BB281" s="52"/>
      <c r="BC281" s="51"/>
      <c r="BE281" s="2">
        <f t="shared" si="35"/>
        <v>0</v>
      </c>
      <c r="BF281" s="9">
        <f t="shared" si="36"/>
        <v>-100</v>
      </c>
    </row>
    <row r="282" spans="1:58" s="69" customFormat="1" ht="9" hidden="1" customHeight="1">
      <c r="A282" s="140"/>
      <c r="B282" s="56"/>
      <c r="C282" s="55"/>
      <c r="D282" s="55"/>
      <c r="E282" s="55"/>
      <c r="F282" s="138" t="s">
        <v>399</v>
      </c>
      <c r="G282" s="138"/>
      <c r="H282" s="139"/>
      <c r="I282" s="140" t="s">
        <v>104</v>
      </c>
      <c r="J282" s="141">
        <f>[178]BOQ!J136</f>
        <v>40</v>
      </c>
      <c r="K282" s="142">
        <f>L282-M282</f>
        <v>0</v>
      </c>
      <c r="L282" s="143">
        <f>[178]BOQ!L136</f>
        <v>5712.17</v>
      </c>
      <c r="M282" s="144">
        <f>[178]BOQ!L136</f>
        <v>5712.17</v>
      </c>
      <c r="N282" s="136">
        <f>J282*M282</f>
        <v>228486.8</v>
      </c>
      <c r="O282" s="137">
        <f>N282/$N$815</f>
        <v>2.5120917202819379E-4</v>
      </c>
      <c r="P282" s="50" t="s">
        <v>20</v>
      </c>
      <c r="Q282" s="49"/>
      <c r="R282" s="49"/>
      <c r="S282" s="70"/>
      <c r="T282" s="131"/>
      <c r="U282" s="48"/>
      <c r="V282" s="47"/>
      <c r="W282" s="47"/>
      <c r="X282" s="47"/>
      <c r="Y282" s="47"/>
      <c r="Z282" s="47"/>
      <c r="AA282" s="47"/>
      <c r="AB282" s="47"/>
      <c r="AC282" s="47"/>
      <c r="AD282" s="47"/>
      <c r="AE282" s="47"/>
      <c r="AF282" s="47"/>
      <c r="AG282" s="47"/>
      <c r="AH282" s="47"/>
      <c r="AI282" s="47"/>
      <c r="AJ282" s="47"/>
      <c r="AK282" s="47"/>
      <c r="AL282" s="47"/>
      <c r="AM282" s="47"/>
      <c r="AN282" s="47"/>
      <c r="AO282" s="47"/>
      <c r="AP282" s="47"/>
      <c r="AQ282" s="47"/>
      <c r="AR282" s="47"/>
      <c r="AS282" s="47"/>
      <c r="AT282" s="47"/>
      <c r="AU282" s="47"/>
      <c r="AV282" s="47">
        <v>100</v>
      </c>
      <c r="AW282" s="47"/>
      <c r="AX282" s="47"/>
      <c r="AY282" s="47"/>
      <c r="AZ282" s="134"/>
      <c r="BA282" s="46"/>
      <c r="BB282" s="52"/>
      <c r="BC282" s="51"/>
      <c r="BE282" s="2">
        <f t="shared" si="35"/>
        <v>100</v>
      </c>
      <c r="BF282" s="9">
        <f t="shared" si="36"/>
        <v>0</v>
      </c>
    </row>
    <row r="283" spans="1:58" s="69" customFormat="1" ht="9" hidden="1" customHeight="1">
      <c r="A283" s="140"/>
      <c r="B283" s="56"/>
      <c r="C283" s="55"/>
      <c r="D283" s="55"/>
      <c r="E283" s="55"/>
      <c r="F283" s="138"/>
      <c r="G283" s="138"/>
      <c r="H283" s="139"/>
      <c r="I283" s="140"/>
      <c r="J283" s="141"/>
      <c r="K283" s="142"/>
      <c r="L283" s="143"/>
      <c r="M283" s="144"/>
      <c r="N283" s="136"/>
      <c r="O283" s="137"/>
      <c r="P283" s="50" t="s">
        <v>19</v>
      </c>
      <c r="Q283" s="49"/>
      <c r="R283" s="49"/>
      <c r="S283" s="70"/>
      <c r="T283" s="131"/>
      <c r="U283" s="48"/>
      <c r="V283" s="47"/>
      <c r="W283" s="47"/>
      <c r="X283" s="47"/>
      <c r="Y283" s="47"/>
      <c r="Z283" s="47"/>
      <c r="AA283" s="47"/>
      <c r="AB283" s="47"/>
      <c r="AC283" s="47"/>
      <c r="AD283" s="47"/>
      <c r="AE283" s="47"/>
      <c r="AF283" s="47"/>
      <c r="AG283" s="47"/>
      <c r="AH283" s="47"/>
      <c r="AI283" s="47"/>
      <c r="AJ283" s="47"/>
      <c r="AK283" s="47"/>
      <c r="AL283" s="47"/>
      <c r="AM283" s="47"/>
      <c r="AN283" s="47"/>
      <c r="AO283" s="47"/>
      <c r="AP283" s="47"/>
      <c r="AQ283" s="47"/>
      <c r="AR283" s="47"/>
      <c r="AS283" s="47"/>
      <c r="AT283" s="47"/>
      <c r="AU283" s="47"/>
      <c r="AV283" s="47"/>
      <c r="AW283" s="47"/>
      <c r="AX283" s="47"/>
      <c r="AY283" s="47"/>
      <c r="AZ283" s="134"/>
      <c r="BA283" s="46"/>
      <c r="BB283" s="52"/>
      <c r="BC283" s="51"/>
      <c r="BE283" s="2">
        <f t="shared" si="35"/>
        <v>0</v>
      </c>
      <c r="BF283" s="9">
        <f t="shared" si="36"/>
        <v>-100</v>
      </c>
    </row>
    <row r="284" spans="1:58" s="69" customFormat="1" ht="9" hidden="1" customHeight="1">
      <c r="A284" s="140"/>
      <c r="B284" s="56"/>
      <c r="C284" s="55"/>
      <c r="D284" s="55"/>
      <c r="E284" s="55"/>
      <c r="F284" s="138" t="s">
        <v>398</v>
      </c>
      <c r="G284" s="138"/>
      <c r="H284" s="139"/>
      <c r="I284" s="140" t="s">
        <v>377</v>
      </c>
      <c r="J284" s="141">
        <f>[178]BOQ!J137</f>
        <v>1</v>
      </c>
      <c r="K284" s="142">
        <f>L284-M284</f>
        <v>0</v>
      </c>
      <c r="L284" s="143">
        <f>[178]BOQ!L137</f>
        <v>3421.03</v>
      </c>
      <c r="M284" s="144">
        <f>[178]BOQ!L137</f>
        <v>3421.03</v>
      </c>
      <c r="N284" s="136">
        <f>J284*M284</f>
        <v>3421.03</v>
      </c>
      <c r="O284" s="137">
        <f>N284/$N$815</f>
        <v>3.7612418475973746E-6</v>
      </c>
      <c r="P284" s="50" t="s">
        <v>20</v>
      </c>
      <c r="Q284" s="49"/>
      <c r="R284" s="49"/>
      <c r="S284" s="70"/>
      <c r="T284" s="131"/>
      <c r="U284" s="48"/>
      <c r="V284" s="47"/>
      <c r="W284" s="47"/>
      <c r="X284" s="47"/>
      <c r="Y284" s="47"/>
      <c r="Z284" s="47"/>
      <c r="AA284" s="47"/>
      <c r="AB284" s="47"/>
      <c r="AC284" s="47"/>
      <c r="AD284" s="47"/>
      <c r="AE284" s="47"/>
      <c r="AF284" s="47"/>
      <c r="AG284" s="47"/>
      <c r="AH284" s="47"/>
      <c r="AI284" s="47"/>
      <c r="AJ284" s="47"/>
      <c r="AK284" s="47"/>
      <c r="AL284" s="47"/>
      <c r="AM284" s="47"/>
      <c r="AN284" s="47"/>
      <c r="AO284" s="47"/>
      <c r="AP284" s="47"/>
      <c r="AQ284" s="47"/>
      <c r="AR284" s="47"/>
      <c r="AS284" s="47"/>
      <c r="AT284" s="47"/>
      <c r="AU284" s="47"/>
      <c r="AV284" s="47"/>
      <c r="AW284" s="47">
        <v>100</v>
      </c>
      <c r="AX284" s="47"/>
      <c r="AY284" s="47"/>
      <c r="AZ284" s="134"/>
      <c r="BA284" s="46"/>
      <c r="BB284" s="52"/>
      <c r="BC284" s="51"/>
      <c r="BE284" s="2">
        <f t="shared" si="35"/>
        <v>100</v>
      </c>
      <c r="BF284" s="9">
        <f t="shared" si="36"/>
        <v>0</v>
      </c>
    </row>
    <row r="285" spans="1:58" s="69" customFormat="1" ht="9" hidden="1" customHeight="1">
      <c r="A285" s="140"/>
      <c r="B285" s="56"/>
      <c r="C285" s="55"/>
      <c r="D285" s="55"/>
      <c r="E285" s="55"/>
      <c r="F285" s="138"/>
      <c r="G285" s="138"/>
      <c r="H285" s="139"/>
      <c r="I285" s="140"/>
      <c r="J285" s="141"/>
      <c r="K285" s="142"/>
      <c r="L285" s="143"/>
      <c r="M285" s="144"/>
      <c r="N285" s="136"/>
      <c r="O285" s="137"/>
      <c r="P285" s="50" t="s">
        <v>19</v>
      </c>
      <c r="Q285" s="49"/>
      <c r="R285" s="49"/>
      <c r="S285" s="70"/>
      <c r="T285" s="131"/>
      <c r="U285" s="48"/>
      <c r="V285" s="47"/>
      <c r="W285" s="47"/>
      <c r="X285" s="47"/>
      <c r="Y285" s="47"/>
      <c r="Z285" s="47"/>
      <c r="AA285" s="47"/>
      <c r="AB285" s="47"/>
      <c r="AC285" s="47"/>
      <c r="AD285" s="47"/>
      <c r="AE285" s="47"/>
      <c r="AF285" s="47"/>
      <c r="AG285" s="47"/>
      <c r="AH285" s="47"/>
      <c r="AI285" s="47"/>
      <c r="AJ285" s="47"/>
      <c r="AK285" s="47"/>
      <c r="AL285" s="47"/>
      <c r="AM285" s="47"/>
      <c r="AN285" s="47"/>
      <c r="AO285" s="47"/>
      <c r="AP285" s="47"/>
      <c r="AQ285" s="47"/>
      <c r="AR285" s="47"/>
      <c r="AS285" s="47"/>
      <c r="AT285" s="47"/>
      <c r="AU285" s="47"/>
      <c r="AV285" s="47"/>
      <c r="AW285" s="47"/>
      <c r="AX285" s="47"/>
      <c r="AY285" s="47"/>
      <c r="AZ285" s="134"/>
      <c r="BA285" s="46"/>
      <c r="BB285" s="52"/>
      <c r="BC285" s="51"/>
      <c r="BE285" s="2">
        <f t="shared" si="35"/>
        <v>0</v>
      </c>
      <c r="BF285" s="9">
        <f t="shared" si="36"/>
        <v>-100</v>
      </c>
    </row>
    <row r="286" spans="1:58" s="69" customFormat="1" ht="9" hidden="1" customHeight="1">
      <c r="A286" s="140"/>
      <c r="B286" s="56"/>
      <c r="C286" s="55"/>
      <c r="D286" s="55"/>
      <c r="E286" s="55"/>
      <c r="F286" s="138" t="s">
        <v>397</v>
      </c>
      <c r="G286" s="138"/>
      <c r="H286" s="139"/>
      <c r="I286" s="140" t="s">
        <v>377</v>
      </c>
      <c r="J286" s="141">
        <f>[178]BOQ!J138</f>
        <v>1</v>
      </c>
      <c r="K286" s="142">
        <f>L286-M286</f>
        <v>0</v>
      </c>
      <c r="L286" s="143">
        <f>[178]BOQ!L138</f>
        <v>1464.21</v>
      </c>
      <c r="M286" s="144">
        <f>[178]BOQ!L138</f>
        <v>1464.21</v>
      </c>
      <c r="N286" s="136">
        <f>J286*M286</f>
        <v>1464.21</v>
      </c>
      <c r="O286" s="137">
        <f>N286/$N$815</f>
        <v>1.6098215817080095E-6</v>
      </c>
      <c r="P286" s="50" t="s">
        <v>20</v>
      </c>
      <c r="Q286" s="49"/>
      <c r="R286" s="49"/>
      <c r="S286" s="70"/>
      <c r="T286" s="131"/>
      <c r="U286" s="48"/>
      <c r="V286" s="47"/>
      <c r="W286" s="47"/>
      <c r="X286" s="47"/>
      <c r="Y286" s="47"/>
      <c r="Z286" s="47"/>
      <c r="AA286" s="47"/>
      <c r="AB286" s="47"/>
      <c r="AC286" s="47"/>
      <c r="AD286" s="47"/>
      <c r="AE286" s="47"/>
      <c r="AF286" s="47"/>
      <c r="AG286" s="47"/>
      <c r="AH286" s="47"/>
      <c r="AI286" s="47"/>
      <c r="AJ286" s="47"/>
      <c r="AK286" s="47"/>
      <c r="AL286" s="47"/>
      <c r="AM286" s="47"/>
      <c r="AN286" s="47"/>
      <c r="AO286" s="47"/>
      <c r="AP286" s="47"/>
      <c r="AQ286" s="47"/>
      <c r="AR286" s="47"/>
      <c r="AS286" s="47"/>
      <c r="AT286" s="47"/>
      <c r="AU286" s="47"/>
      <c r="AV286" s="47"/>
      <c r="AW286" s="47">
        <v>100</v>
      </c>
      <c r="AX286" s="47"/>
      <c r="AY286" s="47"/>
      <c r="AZ286" s="134"/>
      <c r="BA286" s="46"/>
      <c r="BB286" s="52"/>
      <c r="BC286" s="51"/>
      <c r="BE286" s="2">
        <f t="shared" si="35"/>
        <v>100</v>
      </c>
      <c r="BF286" s="9">
        <f t="shared" si="36"/>
        <v>0</v>
      </c>
    </row>
    <row r="287" spans="1:58" s="69" customFormat="1" ht="9" hidden="1" customHeight="1">
      <c r="A287" s="140"/>
      <c r="B287" s="56"/>
      <c r="C287" s="55"/>
      <c r="D287" s="55"/>
      <c r="E287" s="55"/>
      <c r="F287" s="138"/>
      <c r="G287" s="138"/>
      <c r="H287" s="139"/>
      <c r="I287" s="140"/>
      <c r="J287" s="141"/>
      <c r="K287" s="142"/>
      <c r="L287" s="143"/>
      <c r="M287" s="144"/>
      <c r="N287" s="136"/>
      <c r="O287" s="137"/>
      <c r="P287" s="50" t="s">
        <v>19</v>
      </c>
      <c r="Q287" s="49"/>
      <c r="R287" s="49"/>
      <c r="S287" s="70"/>
      <c r="T287" s="131"/>
      <c r="U287" s="48"/>
      <c r="V287" s="47"/>
      <c r="W287" s="47"/>
      <c r="X287" s="47"/>
      <c r="Y287" s="47"/>
      <c r="Z287" s="47"/>
      <c r="AA287" s="47"/>
      <c r="AB287" s="47"/>
      <c r="AC287" s="47"/>
      <c r="AD287" s="47"/>
      <c r="AE287" s="47"/>
      <c r="AF287" s="47"/>
      <c r="AG287" s="47"/>
      <c r="AH287" s="47"/>
      <c r="AI287" s="47"/>
      <c r="AJ287" s="47"/>
      <c r="AK287" s="47"/>
      <c r="AL287" s="47"/>
      <c r="AM287" s="47"/>
      <c r="AN287" s="47"/>
      <c r="AO287" s="47"/>
      <c r="AP287" s="47"/>
      <c r="AQ287" s="47"/>
      <c r="AR287" s="47"/>
      <c r="AS287" s="47"/>
      <c r="AT287" s="47"/>
      <c r="AU287" s="47"/>
      <c r="AV287" s="47"/>
      <c r="AW287" s="47"/>
      <c r="AX287" s="47"/>
      <c r="AY287" s="47"/>
      <c r="AZ287" s="134"/>
      <c r="BA287" s="46"/>
      <c r="BB287" s="52"/>
      <c r="BC287" s="51"/>
      <c r="BE287" s="2">
        <f t="shared" si="35"/>
        <v>0</v>
      </c>
      <c r="BF287" s="9">
        <f t="shared" si="36"/>
        <v>-100</v>
      </c>
    </row>
    <row r="288" spans="1:58" s="69" customFormat="1" ht="9" hidden="1" customHeight="1">
      <c r="A288" s="140"/>
      <c r="B288" s="56"/>
      <c r="C288" s="55"/>
      <c r="D288" s="55"/>
      <c r="E288" s="55"/>
      <c r="F288" s="138" t="s">
        <v>396</v>
      </c>
      <c r="G288" s="138"/>
      <c r="H288" s="139"/>
      <c r="I288" s="140" t="s">
        <v>163</v>
      </c>
      <c r="J288" s="141">
        <f>[178]BOQ!J139</f>
        <v>2</v>
      </c>
      <c r="K288" s="142">
        <f>L288-M288</f>
        <v>0</v>
      </c>
      <c r="L288" s="143">
        <f>[178]BOQ!L139</f>
        <v>102.17</v>
      </c>
      <c r="M288" s="144">
        <f>[178]BOQ!L139</f>
        <v>102.17</v>
      </c>
      <c r="N288" s="136">
        <f>J288*M288</f>
        <v>204.34</v>
      </c>
      <c r="O288" s="137">
        <f>N288/$N$815</f>
        <v>2.2466104042877363E-7</v>
      </c>
      <c r="P288" s="50" t="s">
        <v>20</v>
      </c>
      <c r="Q288" s="49"/>
      <c r="R288" s="49"/>
      <c r="S288" s="70"/>
      <c r="T288" s="131"/>
      <c r="U288" s="48"/>
      <c r="V288" s="47"/>
      <c r="W288" s="47"/>
      <c r="X288" s="47"/>
      <c r="Y288" s="47"/>
      <c r="Z288" s="47"/>
      <c r="AA288" s="47"/>
      <c r="AB288" s="47"/>
      <c r="AC288" s="47"/>
      <c r="AD288" s="47"/>
      <c r="AE288" s="47"/>
      <c r="AF288" s="47"/>
      <c r="AG288" s="47"/>
      <c r="AH288" s="47"/>
      <c r="AI288" s="47"/>
      <c r="AJ288" s="47"/>
      <c r="AK288" s="47"/>
      <c r="AL288" s="47"/>
      <c r="AM288" s="47"/>
      <c r="AN288" s="47"/>
      <c r="AO288" s="47"/>
      <c r="AP288" s="47"/>
      <c r="AQ288" s="47"/>
      <c r="AR288" s="47"/>
      <c r="AS288" s="47"/>
      <c r="AT288" s="47"/>
      <c r="AU288" s="47"/>
      <c r="AV288" s="47"/>
      <c r="AW288" s="47">
        <v>50</v>
      </c>
      <c r="AX288" s="47">
        <v>50</v>
      </c>
      <c r="AY288" s="47"/>
      <c r="AZ288" s="134"/>
      <c r="BA288" s="46"/>
      <c r="BB288" s="52"/>
      <c r="BC288" s="51"/>
      <c r="BE288" s="2">
        <f t="shared" si="35"/>
        <v>100</v>
      </c>
      <c r="BF288" s="9">
        <f t="shared" si="36"/>
        <v>0</v>
      </c>
    </row>
    <row r="289" spans="1:58" s="69" customFormat="1" ht="9" hidden="1" customHeight="1">
      <c r="A289" s="140"/>
      <c r="B289" s="56"/>
      <c r="C289" s="55"/>
      <c r="D289" s="55"/>
      <c r="E289" s="55"/>
      <c r="F289" s="138"/>
      <c r="G289" s="138"/>
      <c r="H289" s="139"/>
      <c r="I289" s="140"/>
      <c r="J289" s="141"/>
      <c r="K289" s="142"/>
      <c r="L289" s="143"/>
      <c r="M289" s="144"/>
      <c r="N289" s="136"/>
      <c r="O289" s="137"/>
      <c r="P289" s="50" t="s">
        <v>19</v>
      </c>
      <c r="Q289" s="49"/>
      <c r="R289" s="49"/>
      <c r="S289" s="70"/>
      <c r="T289" s="131"/>
      <c r="U289" s="48"/>
      <c r="V289" s="47"/>
      <c r="W289" s="47"/>
      <c r="X289" s="47"/>
      <c r="Y289" s="47"/>
      <c r="Z289" s="47"/>
      <c r="AA289" s="47"/>
      <c r="AB289" s="47"/>
      <c r="AC289" s="47"/>
      <c r="AD289" s="47"/>
      <c r="AE289" s="47"/>
      <c r="AF289" s="47"/>
      <c r="AG289" s="47"/>
      <c r="AH289" s="47"/>
      <c r="AI289" s="47"/>
      <c r="AJ289" s="47"/>
      <c r="AK289" s="47"/>
      <c r="AL289" s="47"/>
      <c r="AM289" s="47"/>
      <c r="AN289" s="47"/>
      <c r="AO289" s="47"/>
      <c r="AP289" s="47"/>
      <c r="AQ289" s="47"/>
      <c r="AR289" s="47"/>
      <c r="AS289" s="47"/>
      <c r="AT289" s="47"/>
      <c r="AU289" s="47"/>
      <c r="AV289" s="47"/>
      <c r="AW289" s="47"/>
      <c r="AX289" s="47"/>
      <c r="AY289" s="47"/>
      <c r="AZ289" s="134"/>
      <c r="BA289" s="46"/>
      <c r="BB289" s="52"/>
      <c r="BC289" s="51"/>
      <c r="BE289" s="2">
        <f t="shared" si="35"/>
        <v>0</v>
      </c>
      <c r="BF289" s="9">
        <f t="shared" si="36"/>
        <v>-100</v>
      </c>
    </row>
    <row r="290" spans="1:58" s="69" customFormat="1" ht="9" hidden="1" customHeight="1">
      <c r="A290" s="140"/>
      <c r="B290" s="56"/>
      <c r="C290" s="55"/>
      <c r="D290" s="55"/>
      <c r="E290" s="55"/>
      <c r="F290" s="138" t="s">
        <v>395</v>
      </c>
      <c r="G290" s="138"/>
      <c r="H290" s="139"/>
      <c r="I290" s="140" t="s">
        <v>104</v>
      </c>
      <c r="J290" s="141">
        <f>[178]BOQ!J140</f>
        <v>13</v>
      </c>
      <c r="K290" s="142">
        <f>L290-M290</f>
        <v>0</v>
      </c>
      <c r="L290" s="143">
        <f>[178]BOQ!L140</f>
        <v>568.53</v>
      </c>
      <c r="M290" s="144">
        <f>[178]BOQ!L140</f>
        <v>568.53</v>
      </c>
      <c r="N290" s="136">
        <f>J290*M290</f>
        <v>7390.8899999999994</v>
      </c>
      <c r="O290" s="137">
        <f>N290/$N$815</f>
        <v>8.1258933008447615E-6</v>
      </c>
      <c r="P290" s="50" t="s">
        <v>20</v>
      </c>
      <c r="Q290" s="49"/>
      <c r="R290" s="49"/>
      <c r="S290" s="70"/>
      <c r="T290" s="131"/>
      <c r="U290" s="48"/>
      <c r="V290" s="47"/>
      <c r="W290" s="47"/>
      <c r="X290" s="47"/>
      <c r="Y290" s="47"/>
      <c r="Z290" s="47"/>
      <c r="AA290" s="47"/>
      <c r="AB290" s="47"/>
      <c r="AC290" s="47"/>
      <c r="AD290" s="47"/>
      <c r="AE290" s="47"/>
      <c r="AF290" s="47"/>
      <c r="AG290" s="47"/>
      <c r="AH290" s="47"/>
      <c r="AI290" s="47"/>
      <c r="AJ290" s="47"/>
      <c r="AK290" s="47"/>
      <c r="AL290" s="47"/>
      <c r="AM290" s="47"/>
      <c r="AN290" s="47"/>
      <c r="AO290" s="47"/>
      <c r="AP290" s="47"/>
      <c r="AQ290" s="47"/>
      <c r="AR290" s="47"/>
      <c r="AS290" s="47"/>
      <c r="AT290" s="47"/>
      <c r="AU290" s="47">
        <v>50</v>
      </c>
      <c r="AV290" s="47">
        <v>50</v>
      </c>
      <c r="AW290" s="47"/>
      <c r="AX290" s="47"/>
      <c r="AY290" s="47"/>
      <c r="AZ290" s="134"/>
      <c r="BA290" s="46"/>
      <c r="BB290" s="52"/>
      <c r="BC290" s="51"/>
      <c r="BE290" s="2">
        <f t="shared" si="35"/>
        <v>100</v>
      </c>
      <c r="BF290" s="9">
        <f t="shared" si="36"/>
        <v>0</v>
      </c>
    </row>
    <row r="291" spans="1:58" s="69" customFormat="1" ht="9" hidden="1" customHeight="1">
      <c r="A291" s="140"/>
      <c r="B291" s="56"/>
      <c r="C291" s="55"/>
      <c r="D291" s="55"/>
      <c r="E291" s="55"/>
      <c r="F291" s="138"/>
      <c r="G291" s="138"/>
      <c r="H291" s="139"/>
      <c r="I291" s="140"/>
      <c r="J291" s="141"/>
      <c r="K291" s="142"/>
      <c r="L291" s="143"/>
      <c r="M291" s="144"/>
      <c r="N291" s="136"/>
      <c r="O291" s="137"/>
      <c r="P291" s="50" t="s">
        <v>19</v>
      </c>
      <c r="Q291" s="49"/>
      <c r="R291" s="49"/>
      <c r="S291" s="70"/>
      <c r="T291" s="131"/>
      <c r="U291" s="48"/>
      <c r="V291" s="47"/>
      <c r="W291" s="47"/>
      <c r="X291" s="47"/>
      <c r="Y291" s="47"/>
      <c r="Z291" s="47"/>
      <c r="AA291" s="47"/>
      <c r="AB291" s="47"/>
      <c r="AC291" s="47"/>
      <c r="AD291" s="47"/>
      <c r="AE291" s="47"/>
      <c r="AF291" s="47"/>
      <c r="AG291" s="47"/>
      <c r="AH291" s="47"/>
      <c r="AI291" s="47"/>
      <c r="AJ291" s="47"/>
      <c r="AK291" s="47"/>
      <c r="AL291" s="47"/>
      <c r="AM291" s="47"/>
      <c r="AN291" s="47"/>
      <c r="AO291" s="47"/>
      <c r="AP291" s="47"/>
      <c r="AQ291" s="47"/>
      <c r="AR291" s="47"/>
      <c r="AS291" s="47"/>
      <c r="AT291" s="47"/>
      <c r="AU291" s="47"/>
      <c r="AV291" s="47"/>
      <c r="AW291" s="47"/>
      <c r="AX291" s="47"/>
      <c r="AY291" s="47"/>
      <c r="AZ291" s="134"/>
      <c r="BA291" s="46"/>
      <c r="BB291" s="52"/>
      <c r="BC291" s="51"/>
      <c r="BE291" s="2">
        <f t="shared" si="35"/>
        <v>0</v>
      </c>
      <c r="BF291" s="9">
        <f t="shared" si="36"/>
        <v>-100</v>
      </c>
    </row>
    <row r="292" spans="1:58" s="69" customFormat="1" ht="9" customHeight="1">
      <c r="A292" s="140" t="s">
        <v>394</v>
      </c>
      <c r="B292" s="145" t="s">
        <v>393</v>
      </c>
      <c r="C292" s="146"/>
      <c r="D292" s="146"/>
      <c r="E292" s="146"/>
      <c r="F292" s="146"/>
      <c r="G292" s="146"/>
      <c r="H292" s="147"/>
      <c r="I292" s="140" t="s">
        <v>96</v>
      </c>
      <c r="J292" s="141">
        <v>1</v>
      </c>
      <c r="K292" s="142">
        <f>L292-M292</f>
        <v>0</v>
      </c>
      <c r="L292" s="143">
        <f>[178]BOQ!L141</f>
        <v>0</v>
      </c>
      <c r="M292" s="144"/>
      <c r="N292" s="136">
        <f>SUBTOTAL(9,N294:N323)</f>
        <v>4258421.1999999993</v>
      </c>
      <c r="O292" s="137">
        <f>N292/$N$815</f>
        <v>4.6819092560240116E-3</v>
      </c>
      <c r="P292" s="50" t="s">
        <v>95</v>
      </c>
      <c r="Q292" s="49"/>
      <c r="R292" s="49"/>
      <c r="S292" s="70"/>
      <c r="T292" s="131"/>
      <c r="U292" s="48">
        <f t="shared" ref="U292:AY292" si="37">SUMPRODUCT(($P294:$P323="p")*($N294:$N323)*(U294:U323))/$N292</f>
        <v>0</v>
      </c>
      <c r="V292" s="47">
        <f t="shared" si="37"/>
        <v>0</v>
      </c>
      <c r="W292" s="47">
        <f t="shared" si="37"/>
        <v>0</v>
      </c>
      <c r="X292" s="47">
        <f t="shared" si="37"/>
        <v>0</v>
      </c>
      <c r="Y292" s="47">
        <f t="shared" si="37"/>
        <v>0</v>
      </c>
      <c r="Z292" s="47">
        <f t="shared" si="37"/>
        <v>0</v>
      </c>
      <c r="AA292" s="47">
        <f t="shared" si="37"/>
        <v>0</v>
      </c>
      <c r="AB292" s="47">
        <f t="shared" si="37"/>
        <v>0</v>
      </c>
      <c r="AC292" s="47">
        <f t="shared" si="37"/>
        <v>0</v>
      </c>
      <c r="AD292" s="47">
        <f t="shared" si="37"/>
        <v>0</v>
      </c>
      <c r="AE292" s="47">
        <f t="shared" si="37"/>
        <v>0</v>
      </c>
      <c r="AF292" s="47">
        <f t="shared" si="37"/>
        <v>0</v>
      </c>
      <c r="AG292" s="47">
        <f t="shared" si="37"/>
        <v>0</v>
      </c>
      <c r="AH292" s="47">
        <f t="shared" si="37"/>
        <v>0</v>
      </c>
      <c r="AI292" s="47">
        <f t="shared" si="37"/>
        <v>0</v>
      </c>
      <c r="AJ292" s="47">
        <f t="shared" si="37"/>
        <v>0</v>
      </c>
      <c r="AK292" s="47">
        <f t="shared" si="37"/>
        <v>0</v>
      </c>
      <c r="AL292" s="47">
        <f t="shared" si="37"/>
        <v>0</v>
      </c>
      <c r="AM292" s="47">
        <f t="shared" si="37"/>
        <v>0</v>
      </c>
      <c r="AN292" s="47">
        <f t="shared" si="37"/>
        <v>1.408733170875629</v>
      </c>
      <c r="AO292" s="47">
        <f t="shared" si="37"/>
        <v>3.8330976747908361</v>
      </c>
      <c r="AP292" s="47">
        <f t="shared" si="37"/>
        <v>15.479944773898836</v>
      </c>
      <c r="AQ292" s="47">
        <f t="shared" si="37"/>
        <v>15.479944773898836</v>
      </c>
      <c r="AR292" s="47">
        <f t="shared" si="37"/>
        <v>15.479944773898836</v>
      </c>
      <c r="AS292" s="47">
        <f t="shared" si="37"/>
        <v>14.071211603023206</v>
      </c>
      <c r="AT292" s="47">
        <f t="shared" si="37"/>
        <v>22.63912940316942</v>
      </c>
      <c r="AU292" s="47">
        <f t="shared" si="37"/>
        <v>2.0555938665719591</v>
      </c>
      <c r="AV292" s="47">
        <f t="shared" si="37"/>
        <v>9.4328819563457014</v>
      </c>
      <c r="AW292" s="47">
        <f t="shared" si="37"/>
        <v>0.11711875753389545</v>
      </c>
      <c r="AX292" s="47">
        <f t="shared" si="37"/>
        <v>2.399245992857635E-3</v>
      </c>
      <c r="AY292" s="47">
        <f t="shared" si="37"/>
        <v>0</v>
      </c>
      <c r="AZ292" s="134"/>
      <c r="BA292" s="46"/>
      <c r="BB292" s="52"/>
      <c r="BC292" s="51"/>
      <c r="BE292" s="2">
        <f t="shared" si="35"/>
        <v>100.00000000000001</v>
      </c>
      <c r="BF292" s="9">
        <f t="shared" si="36"/>
        <v>0</v>
      </c>
    </row>
    <row r="293" spans="1:58" s="69" customFormat="1" ht="9" customHeight="1">
      <c r="A293" s="140"/>
      <c r="B293" s="145"/>
      <c r="C293" s="146"/>
      <c r="D293" s="146"/>
      <c r="E293" s="146"/>
      <c r="F293" s="146"/>
      <c r="G293" s="146"/>
      <c r="H293" s="147"/>
      <c r="I293" s="140"/>
      <c r="J293" s="141"/>
      <c r="K293" s="142"/>
      <c r="L293" s="143"/>
      <c r="M293" s="144"/>
      <c r="N293" s="136"/>
      <c r="O293" s="137"/>
      <c r="P293" s="50" t="s">
        <v>94</v>
      </c>
      <c r="Q293" s="49"/>
      <c r="R293" s="49"/>
      <c r="S293" s="70"/>
      <c r="T293" s="131"/>
      <c r="U293" s="48"/>
      <c r="V293" s="47"/>
      <c r="W293" s="47"/>
      <c r="X293" s="47"/>
      <c r="Y293" s="47"/>
      <c r="Z293" s="47"/>
      <c r="AA293" s="47"/>
      <c r="AB293" s="47"/>
      <c r="AC293" s="47"/>
      <c r="AD293" s="47"/>
      <c r="AE293" s="47"/>
      <c r="AF293" s="47"/>
      <c r="AG293" s="47"/>
      <c r="AH293" s="47"/>
      <c r="AI293" s="47"/>
      <c r="AJ293" s="47"/>
      <c r="AK293" s="47"/>
      <c r="AL293" s="47"/>
      <c r="AM293" s="47"/>
      <c r="AN293" s="47"/>
      <c r="AO293" s="47"/>
      <c r="AP293" s="47"/>
      <c r="AQ293" s="47"/>
      <c r="AR293" s="47"/>
      <c r="AS293" s="47"/>
      <c r="AT293" s="47"/>
      <c r="AU293" s="47"/>
      <c r="AV293" s="47"/>
      <c r="AW293" s="47"/>
      <c r="AX293" s="47"/>
      <c r="AY293" s="47"/>
      <c r="AZ293" s="134"/>
      <c r="BA293" s="46"/>
      <c r="BB293" s="52"/>
      <c r="BC293" s="51"/>
      <c r="BE293" s="2">
        <f t="shared" si="35"/>
        <v>0</v>
      </c>
      <c r="BF293" s="9">
        <f t="shared" si="36"/>
        <v>-100</v>
      </c>
    </row>
    <row r="294" spans="1:58" s="69" customFormat="1" ht="9" hidden="1" customHeight="1">
      <c r="A294" s="140"/>
      <c r="B294" s="56"/>
      <c r="C294" s="55"/>
      <c r="D294" s="55"/>
      <c r="E294" s="55"/>
      <c r="F294" s="138" t="s">
        <v>392</v>
      </c>
      <c r="G294" s="138"/>
      <c r="H294" s="139"/>
      <c r="I294" s="140" t="s">
        <v>390</v>
      </c>
      <c r="J294" s="141">
        <f>[178]BOQ!J142</f>
        <v>2</v>
      </c>
      <c r="K294" s="142">
        <f>L294-M294</f>
        <v>0</v>
      </c>
      <c r="L294" s="143">
        <f>[178]BOQ!L142</f>
        <v>149974.48000000001</v>
      </c>
      <c r="M294" s="144">
        <f>[178]BOQ!L142</f>
        <v>149974.48000000001</v>
      </c>
      <c r="N294" s="136">
        <f>J294*M294</f>
        <v>299948.96000000002</v>
      </c>
      <c r="O294" s="137">
        <f>N294/$N$815</f>
        <v>3.2977804359953319E-4</v>
      </c>
      <c r="P294" s="50" t="s">
        <v>20</v>
      </c>
      <c r="Q294" s="49"/>
      <c r="R294" s="49"/>
      <c r="S294" s="70"/>
      <c r="T294" s="131"/>
      <c r="U294" s="48"/>
      <c r="V294" s="47"/>
      <c r="W294" s="47"/>
      <c r="X294" s="47"/>
      <c r="Y294" s="47"/>
      <c r="Z294" s="47"/>
      <c r="AA294" s="47"/>
      <c r="AB294" s="47"/>
      <c r="AC294" s="47"/>
      <c r="AD294" s="47"/>
      <c r="AE294" s="47"/>
      <c r="AF294" s="47"/>
      <c r="AG294" s="47"/>
      <c r="AH294" s="47"/>
      <c r="AI294" s="47"/>
      <c r="AJ294" s="47"/>
      <c r="AK294" s="47"/>
      <c r="AL294" s="47"/>
      <c r="AM294" s="47"/>
      <c r="AN294" s="47">
        <v>20</v>
      </c>
      <c r="AO294" s="47">
        <v>20</v>
      </c>
      <c r="AP294" s="47">
        <v>20</v>
      </c>
      <c r="AQ294" s="47">
        <v>20</v>
      </c>
      <c r="AR294" s="47">
        <v>20</v>
      </c>
      <c r="AS294" s="47"/>
      <c r="AT294" s="47"/>
      <c r="AU294" s="47"/>
      <c r="AV294" s="47"/>
      <c r="AW294" s="47"/>
      <c r="AX294" s="47"/>
      <c r="AY294" s="47"/>
      <c r="AZ294" s="134"/>
      <c r="BA294" s="46"/>
      <c r="BB294" s="52"/>
      <c r="BC294" s="51"/>
      <c r="BE294" s="2">
        <f t="shared" si="35"/>
        <v>100</v>
      </c>
      <c r="BF294" s="9">
        <f t="shared" si="36"/>
        <v>0</v>
      </c>
    </row>
    <row r="295" spans="1:58" s="69" customFormat="1" ht="9" hidden="1" customHeight="1">
      <c r="A295" s="140"/>
      <c r="B295" s="56"/>
      <c r="C295" s="55"/>
      <c r="D295" s="55"/>
      <c r="E295" s="55"/>
      <c r="F295" s="138"/>
      <c r="G295" s="138"/>
      <c r="H295" s="139"/>
      <c r="I295" s="140"/>
      <c r="J295" s="141"/>
      <c r="K295" s="142"/>
      <c r="L295" s="143"/>
      <c r="M295" s="144"/>
      <c r="N295" s="136"/>
      <c r="O295" s="137"/>
      <c r="P295" s="50" t="s">
        <v>19</v>
      </c>
      <c r="Q295" s="49"/>
      <c r="R295" s="49"/>
      <c r="S295" s="70"/>
      <c r="T295" s="131"/>
      <c r="U295" s="48"/>
      <c r="V295" s="47"/>
      <c r="W295" s="47"/>
      <c r="X295" s="47"/>
      <c r="Y295" s="47"/>
      <c r="Z295" s="47"/>
      <c r="AA295" s="47"/>
      <c r="AB295" s="47"/>
      <c r="AC295" s="47"/>
      <c r="AD295" s="47"/>
      <c r="AE295" s="47"/>
      <c r="AF295" s="47"/>
      <c r="AG295" s="47"/>
      <c r="AH295" s="47"/>
      <c r="AI295" s="47"/>
      <c r="AJ295" s="47"/>
      <c r="AK295" s="47"/>
      <c r="AL295" s="47"/>
      <c r="AM295" s="47"/>
      <c r="AN295" s="47"/>
      <c r="AO295" s="47"/>
      <c r="AP295" s="47"/>
      <c r="AQ295" s="47"/>
      <c r="AR295" s="47"/>
      <c r="AS295" s="47"/>
      <c r="AT295" s="47"/>
      <c r="AU295" s="47"/>
      <c r="AV295" s="47"/>
      <c r="AW295" s="47"/>
      <c r="AX295" s="47"/>
      <c r="AY295" s="47"/>
      <c r="AZ295" s="134"/>
      <c r="BA295" s="46"/>
      <c r="BB295" s="52"/>
      <c r="BC295" s="51"/>
      <c r="BE295" s="2">
        <f t="shared" si="35"/>
        <v>0</v>
      </c>
      <c r="BF295" s="9">
        <f t="shared" si="36"/>
        <v>-100</v>
      </c>
    </row>
    <row r="296" spans="1:58" s="69" customFormat="1" ht="9" hidden="1" customHeight="1">
      <c r="A296" s="140"/>
      <c r="B296" s="56"/>
      <c r="C296" s="55"/>
      <c r="D296" s="55"/>
      <c r="E296" s="55"/>
      <c r="F296" s="138" t="s">
        <v>391</v>
      </c>
      <c r="G296" s="138"/>
      <c r="H296" s="139"/>
      <c r="I296" s="140" t="s">
        <v>390</v>
      </c>
      <c r="J296" s="141">
        <f>[178]BOQ!J143</f>
        <v>2</v>
      </c>
      <c r="K296" s="142">
        <f>L296-M296</f>
        <v>0</v>
      </c>
      <c r="L296" s="143">
        <f>[178]BOQ!L143</f>
        <v>258099.13</v>
      </c>
      <c r="M296" s="144">
        <f>[178]BOQ!L143</f>
        <v>258099.13</v>
      </c>
      <c r="N296" s="136">
        <f>J296*M296</f>
        <v>516198.26</v>
      </c>
      <c r="O296" s="137">
        <f>N296/$N$815</f>
        <v>5.6753273054283352E-4</v>
      </c>
      <c r="P296" s="50" t="s">
        <v>20</v>
      </c>
      <c r="Q296" s="49"/>
      <c r="R296" s="49"/>
      <c r="S296" s="70"/>
      <c r="T296" s="131"/>
      <c r="U296" s="48"/>
      <c r="V296" s="47"/>
      <c r="W296" s="47"/>
      <c r="X296" s="47"/>
      <c r="Y296" s="47"/>
      <c r="Z296" s="47"/>
      <c r="AA296" s="47"/>
      <c r="AB296" s="47"/>
      <c r="AC296" s="47"/>
      <c r="AD296" s="47"/>
      <c r="AE296" s="47"/>
      <c r="AF296" s="47"/>
      <c r="AG296" s="47"/>
      <c r="AH296" s="47"/>
      <c r="AI296" s="47"/>
      <c r="AJ296" s="47"/>
      <c r="AK296" s="47"/>
      <c r="AL296" s="47"/>
      <c r="AM296" s="47"/>
      <c r="AN296" s="47"/>
      <c r="AO296" s="47">
        <v>20</v>
      </c>
      <c r="AP296" s="47">
        <v>20</v>
      </c>
      <c r="AQ296" s="47">
        <v>20</v>
      </c>
      <c r="AR296" s="47">
        <v>20</v>
      </c>
      <c r="AS296" s="47">
        <v>20</v>
      </c>
      <c r="AT296" s="47"/>
      <c r="AU296" s="47"/>
      <c r="AV296" s="47"/>
      <c r="AW296" s="47"/>
      <c r="AX296" s="47"/>
      <c r="AY296" s="47"/>
      <c r="AZ296" s="134"/>
      <c r="BA296" s="46"/>
      <c r="BB296" s="52"/>
      <c r="BC296" s="51"/>
      <c r="BE296" s="2">
        <f t="shared" si="35"/>
        <v>100</v>
      </c>
      <c r="BF296" s="9">
        <f t="shared" si="36"/>
        <v>0</v>
      </c>
    </row>
    <row r="297" spans="1:58" s="69" customFormat="1" ht="9" hidden="1" customHeight="1">
      <c r="A297" s="140"/>
      <c r="B297" s="56"/>
      <c r="C297" s="55"/>
      <c r="D297" s="55"/>
      <c r="E297" s="55"/>
      <c r="F297" s="138"/>
      <c r="G297" s="138"/>
      <c r="H297" s="139"/>
      <c r="I297" s="140"/>
      <c r="J297" s="141"/>
      <c r="K297" s="142"/>
      <c r="L297" s="143"/>
      <c r="M297" s="144"/>
      <c r="N297" s="136"/>
      <c r="O297" s="137"/>
      <c r="P297" s="50" t="s">
        <v>19</v>
      </c>
      <c r="Q297" s="49"/>
      <c r="R297" s="49"/>
      <c r="S297" s="70"/>
      <c r="T297" s="131"/>
      <c r="U297" s="48"/>
      <c r="V297" s="47"/>
      <c r="W297" s="47"/>
      <c r="X297" s="47"/>
      <c r="Y297" s="47"/>
      <c r="Z297" s="47"/>
      <c r="AA297" s="47"/>
      <c r="AB297" s="47"/>
      <c r="AC297" s="47"/>
      <c r="AD297" s="47"/>
      <c r="AE297" s="47"/>
      <c r="AF297" s="47"/>
      <c r="AG297" s="47"/>
      <c r="AH297" s="47"/>
      <c r="AI297" s="47"/>
      <c r="AJ297" s="47"/>
      <c r="AK297" s="47"/>
      <c r="AL297" s="47"/>
      <c r="AM297" s="47"/>
      <c r="AN297" s="47"/>
      <c r="AO297" s="47"/>
      <c r="AP297" s="47"/>
      <c r="AQ297" s="47"/>
      <c r="AR297" s="47"/>
      <c r="AS297" s="47"/>
      <c r="AT297" s="47"/>
      <c r="AU297" s="47"/>
      <c r="AV297" s="47"/>
      <c r="AW297" s="47"/>
      <c r="AX297" s="47"/>
      <c r="AY297" s="47"/>
      <c r="AZ297" s="134"/>
      <c r="BA297" s="46"/>
      <c r="BB297" s="52"/>
      <c r="BC297" s="51"/>
      <c r="BE297" s="2">
        <f t="shared" si="35"/>
        <v>0</v>
      </c>
      <c r="BF297" s="9">
        <f t="shared" si="36"/>
        <v>-100</v>
      </c>
    </row>
    <row r="298" spans="1:58" s="69" customFormat="1" ht="9" hidden="1" customHeight="1">
      <c r="A298" s="140"/>
      <c r="B298" s="56"/>
      <c r="C298" s="55"/>
      <c r="D298" s="55"/>
      <c r="E298" s="55"/>
      <c r="F298" s="138" t="s">
        <v>389</v>
      </c>
      <c r="G298" s="138"/>
      <c r="H298" s="139"/>
      <c r="I298" s="140" t="s">
        <v>383</v>
      </c>
      <c r="J298" s="141">
        <f>[178]BOQ!J144</f>
        <v>11</v>
      </c>
      <c r="K298" s="142">
        <f>L298-M298</f>
        <v>0</v>
      </c>
      <c r="L298" s="143">
        <f>[178]BOQ!L144</f>
        <v>139353.25</v>
      </c>
      <c r="M298" s="144">
        <f>[178]BOQ!L144</f>
        <v>139353.25</v>
      </c>
      <c r="N298" s="136">
        <f>J298*M298</f>
        <v>1532885.75</v>
      </c>
      <c r="O298" s="137">
        <f>N298/$N$815</f>
        <v>1.6853269426125134E-3</v>
      </c>
      <c r="P298" s="50" t="s">
        <v>20</v>
      </c>
      <c r="Q298" s="49"/>
      <c r="R298" s="49"/>
      <c r="S298" s="70"/>
      <c r="T298" s="131"/>
      <c r="U298" s="48"/>
      <c r="V298" s="47"/>
      <c r="W298" s="47"/>
      <c r="X298" s="47"/>
      <c r="Y298" s="47"/>
      <c r="Z298" s="47"/>
      <c r="AA298" s="47"/>
      <c r="AB298" s="47"/>
      <c r="AC298" s="47"/>
      <c r="AD298" s="47"/>
      <c r="AE298" s="47"/>
      <c r="AF298" s="47"/>
      <c r="AG298" s="47"/>
      <c r="AH298" s="47"/>
      <c r="AI298" s="47"/>
      <c r="AJ298" s="47"/>
      <c r="AK298" s="47"/>
      <c r="AL298" s="47"/>
      <c r="AM298" s="47"/>
      <c r="AN298" s="47"/>
      <c r="AO298" s="47"/>
      <c r="AP298" s="47">
        <v>20</v>
      </c>
      <c r="AQ298" s="47">
        <v>20</v>
      </c>
      <c r="AR298" s="47">
        <v>20</v>
      </c>
      <c r="AS298" s="47">
        <v>20</v>
      </c>
      <c r="AT298" s="47">
        <v>20</v>
      </c>
      <c r="AU298" s="47"/>
      <c r="AV298" s="47"/>
      <c r="AW298" s="47"/>
      <c r="AX298" s="47"/>
      <c r="AY298" s="47"/>
      <c r="AZ298" s="134"/>
      <c r="BA298" s="46"/>
      <c r="BB298" s="52"/>
      <c r="BC298" s="51"/>
      <c r="BE298" s="2">
        <f t="shared" si="35"/>
        <v>100</v>
      </c>
      <c r="BF298" s="9">
        <f t="shared" si="36"/>
        <v>0</v>
      </c>
    </row>
    <row r="299" spans="1:58" s="69" customFormat="1" ht="9" hidden="1" customHeight="1">
      <c r="A299" s="140"/>
      <c r="B299" s="56"/>
      <c r="C299" s="55"/>
      <c r="D299" s="55"/>
      <c r="E299" s="55"/>
      <c r="F299" s="138"/>
      <c r="G299" s="138"/>
      <c r="H299" s="139"/>
      <c r="I299" s="140"/>
      <c r="J299" s="141"/>
      <c r="K299" s="142"/>
      <c r="L299" s="143"/>
      <c r="M299" s="144"/>
      <c r="N299" s="136"/>
      <c r="O299" s="137"/>
      <c r="P299" s="50" t="s">
        <v>19</v>
      </c>
      <c r="Q299" s="49"/>
      <c r="R299" s="49"/>
      <c r="S299" s="70"/>
      <c r="T299" s="131"/>
      <c r="U299" s="48"/>
      <c r="V299" s="47"/>
      <c r="W299" s="47"/>
      <c r="X299" s="47"/>
      <c r="Y299" s="47"/>
      <c r="Z299" s="47"/>
      <c r="AA299" s="47"/>
      <c r="AB299" s="47"/>
      <c r="AC299" s="47"/>
      <c r="AD299" s="47"/>
      <c r="AE299" s="47"/>
      <c r="AF299" s="47"/>
      <c r="AG299" s="47"/>
      <c r="AH299" s="47"/>
      <c r="AI299" s="47"/>
      <c r="AJ299" s="47"/>
      <c r="AK299" s="47"/>
      <c r="AL299" s="47"/>
      <c r="AM299" s="47"/>
      <c r="AN299" s="47"/>
      <c r="AO299" s="47"/>
      <c r="AP299" s="47"/>
      <c r="AQ299" s="47"/>
      <c r="AR299" s="47"/>
      <c r="AS299" s="47"/>
      <c r="AT299" s="47"/>
      <c r="AU299" s="47"/>
      <c r="AV299" s="47"/>
      <c r="AW299" s="47"/>
      <c r="AX299" s="47"/>
      <c r="AY299" s="47"/>
      <c r="AZ299" s="134"/>
      <c r="BA299" s="46"/>
      <c r="BB299" s="52"/>
      <c r="BC299" s="51"/>
      <c r="BE299" s="2">
        <f t="shared" si="35"/>
        <v>0</v>
      </c>
      <c r="BF299" s="9">
        <f t="shared" si="36"/>
        <v>-100</v>
      </c>
    </row>
    <row r="300" spans="1:58" s="69" customFormat="1" ht="9" hidden="1" customHeight="1">
      <c r="A300" s="140"/>
      <c r="B300" s="56"/>
      <c r="C300" s="55"/>
      <c r="D300" s="55"/>
      <c r="E300" s="55"/>
      <c r="F300" s="138" t="s">
        <v>388</v>
      </c>
      <c r="G300" s="138"/>
      <c r="H300" s="139"/>
      <c r="I300" s="140" t="s">
        <v>383</v>
      </c>
      <c r="J300" s="141">
        <f>[178]BOQ!J145</f>
        <v>1</v>
      </c>
      <c r="K300" s="142">
        <f>L300-M300</f>
        <v>0</v>
      </c>
      <c r="L300" s="143">
        <f>[178]BOQ!L145</f>
        <v>144474.47</v>
      </c>
      <c r="M300" s="144">
        <f>[178]BOQ!L145</f>
        <v>144474.47</v>
      </c>
      <c r="N300" s="136">
        <f>J300*M300</f>
        <v>144474.47</v>
      </c>
      <c r="O300" s="137">
        <f>N300/$N$815</f>
        <v>1.5884205121657847E-4</v>
      </c>
      <c r="P300" s="50" t="s">
        <v>20</v>
      </c>
      <c r="Q300" s="49"/>
      <c r="R300" s="49"/>
      <c r="S300" s="70"/>
      <c r="T300" s="131"/>
      <c r="U300" s="48"/>
      <c r="V300" s="47"/>
      <c r="W300" s="47"/>
      <c r="X300" s="47"/>
      <c r="Y300" s="47"/>
      <c r="Z300" s="47"/>
      <c r="AA300" s="47"/>
      <c r="AB300" s="47"/>
      <c r="AC300" s="47"/>
      <c r="AD300" s="47"/>
      <c r="AE300" s="47"/>
      <c r="AF300" s="47"/>
      <c r="AG300" s="47"/>
      <c r="AH300" s="47"/>
      <c r="AI300" s="47"/>
      <c r="AJ300" s="47"/>
      <c r="AK300" s="47"/>
      <c r="AL300" s="47"/>
      <c r="AM300" s="47"/>
      <c r="AN300" s="47"/>
      <c r="AO300" s="47"/>
      <c r="AP300" s="47"/>
      <c r="AQ300" s="47"/>
      <c r="AR300" s="47"/>
      <c r="AS300" s="47"/>
      <c r="AT300" s="47">
        <v>100</v>
      </c>
      <c r="AU300" s="47"/>
      <c r="AV300" s="47"/>
      <c r="AW300" s="47"/>
      <c r="AX300" s="47"/>
      <c r="AY300" s="47"/>
      <c r="AZ300" s="134"/>
      <c r="BA300" s="46"/>
      <c r="BB300" s="52"/>
      <c r="BC300" s="51"/>
      <c r="BE300" s="2">
        <f t="shared" si="35"/>
        <v>100</v>
      </c>
      <c r="BF300" s="9">
        <f t="shared" si="36"/>
        <v>0</v>
      </c>
    </row>
    <row r="301" spans="1:58" s="69" customFormat="1" ht="9" hidden="1" customHeight="1">
      <c r="A301" s="140"/>
      <c r="B301" s="56"/>
      <c r="C301" s="55"/>
      <c r="D301" s="55"/>
      <c r="E301" s="55"/>
      <c r="F301" s="138"/>
      <c r="G301" s="138"/>
      <c r="H301" s="139"/>
      <c r="I301" s="140"/>
      <c r="J301" s="141"/>
      <c r="K301" s="142"/>
      <c r="L301" s="143"/>
      <c r="M301" s="144"/>
      <c r="N301" s="136"/>
      <c r="O301" s="137"/>
      <c r="P301" s="50" t="s">
        <v>19</v>
      </c>
      <c r="Q301" s="49"/>
      <c r="R301" s="49"/>
      <c r="S301" s="70"/>
      <c r="T301" s="131"/>
      <c r="U301" s="48"/>
      <c r="V301" s="47"/>
      <c r="W301" s="47"/>
      <c r="X301" s="47"/>
      <c r="Y301" s="47"/>
      <c r="Z301" s="47"/>
      <c r="AA301" s="47"/>
      <c r="AB301" s="47"/>
      <c r="AC301" s="47"/>
      <c r="AD301" s="47"/>
      <c r="AE301" s="47"/>
      <c r="AF301" s="47"/>
      <c r="AG301" s="47"/>
      <c r="AH301" s="47"/>
      <c r="AI301" s="47"/>
      <c r="AJ301" s="47"/>
      <c r="AK301" s="47"/>
      <c r="AL301" s="47"/>
      <c r="AM301" s="47"/>
      <c r="AN301" s="47"/>
      <c r="AO301" s="47"/>
      <c r="AP301" s="47"/>
      <c r="AQ301" s="47"/>
      <c r="AR301" s="47"/>
      <c r="AS301" s="47"/>
      <c r="AT301" s="47"/>
      <c r="AU301" s="47"/>
      <c r="AV301" s="47"/>
      <c r="AW301" s="47"/>
      <c r="AX301" s="47"/>
      <c r="AY301" s="47"/>
      <c r="AZ301" s="134"/>
      <c r="BA301" s="46"/>
      <c r="BB301" s="52"/>
      <c r="BC301" s="51"/>
      <c r="BE301" s="2">
        <f t="shared" si="35"/>
        <v>0</v>
      </c>
      <c r="BF301" s="9">
        <f t="shared" si="36"/>
        <v>-100</v>
      </c>
    </row>
    <row r="302" spans="1:58" s="69" customFormat="1" ht="9" hidden="1" customHeight="1">
      <c r="A302" s="140"/>
      <c r="B302" s="56"/>
      <c r="C302" s="55"/>
      <c r="D302" s="55"/>
      <c r="E302" s="55"/>
      <c r="F302" s="138" t="s">
        <v>387</v>
      </c>
      <c r="G302" s="138"/>
      <c r="H302" s="139"/>
      <c r="I302" s="140" t="s">
        <v>383</v>
      </c>
      <c r="J302" s="141">
        <f>[178]BOQ!J146</f>
        <v>1</v>
      </c>
      <c r="K302" s="142">
        <f>L302-M302</f>
        <v>0</v>
      </c>
      <c r="L302" s="143">
        <f>[178]BOQ!L146</f>
        <v>142225.07</v>
      </c>
      <c r="M302" s="144">
        <f>[178]BOQ!L146</f>
        <v>142225.07</v>
      </c>
      <c r="N302" s="136">
        <f>J302*M302</f>
        <v>142225.07</v>
      </c>
      <c r="O302" s="137">
        <f>N302/$N$815</f>
        <v>1.5636895468951336E-4</v>
      </c>
      <c r="P302" s="50" t="s">
        <v>20</v>
      </c>
      <c r="Q302" s="49"/>
      <c r="R302" s="49"/>
      <c r="S302" s="70"/>
      <c r="T302" s="131"/>
      <c r="U302" s="48"/>
      <c r="V302" s="47"/>
      <c r="W302" s="47"/>
      <c r="X302" s="47"/>
      <c r="Y302" s="47"/>
      <c r="Z302" s="47"/>
      <c r="AA302" s="47"/>
      <c r="AB302" s="47"/>
      <c r="AC302" s="47"/>
      <c r="AD302" s="47"/>
      <c r="AE302" s="47"/>
      <c r="AF302" s="47"/>
      <c r="AG302" s="47"/>
      <c r="AH302" s="47"/>
      <c r="AI302" s="47"/>
      <c r="AJ302" s="47"/>
      <c r="AK302" s="47"/>
      <c r="AL302" s="47"/>
      <c r="AM302" s="47"/>
      <c r="AN302" s="47"/>
      <c r="AO302" s="47"/>
      <c r="AP302" s="47"/>
      <c r="AQ302" s="47"/>
      <c r="AR302" s="47"/>
      <c r="AS302" s="47"/>
      <c r="AT302" s="47">
        <v>100</v>
      </c>
      <c r="AU302" s="47"/>
      <c r="AV302" s="47"/>
      <c r="AW302" s="47"/>
      <c r="AX302" s="47"/>
      <c r="AY302" s="47"/>
      <c r="AZ302" s="134"/>
      <c r="BA302" s="46"/>
      <c r="BB302" s="52"/>
      <c r="BC302" s="51"/>
      <c r="BE302" s="2">
        <f t="shared" si="35"/>
        <v>100</v>
      </c>
      <c r="BF302" s="9">
        <f t="shared" si="36"/>
        <v>0</v>
      </c>
    </row>
    <row r="303" spans="1:58" s="69" customFormat="1" ht="9" hidden="1" customHeight="1">
      <c r="A303" s="140"/>
      <c r="B303" s="56"/>
      <c r="C303" s="55"/>
      <c r="D303" s="55"/>
      <c r="E303" s="55"/>
      <c r="F303" s="138"/>
      <c r="G303" s="138"/>
      <c r="H303" s="139"/>
      <c r="I303" s="140"/>
      <c r="J303" s="141"/>
      <c r="K303" s="142"/>
      <c r="L303" s="143"/>
      <c r="M303" s="144"/>
      <c r="N303" s="136"/>
      <c r="O303" s="137"/>
      <c r="P303" s="50" t="s">
        <v>19</v>
      </c>
      <c r="Q303" s="49"/>
      <c r="R303" s="49"/>
      <c r="S303" s="70"/>
      <c r="T303" s="131"/>
      <c r="U303" s="48"/>
      <c r="V303" s="47"/>
      <c r="W303" s="47"/>
      <c r="X303" s="47"/>
      <c r="Y303" s="47"/>
      <c r="Z303" s="47"/>
      <c r="AA303" s="47"/>
      <c r="AB303" s="47"/>
      <c r="AC303" s="47"/>
      <c r="AD303" s="47"/>
      <c r="AE303" s="47"/>
      <c r="AF303" s="47"/>
      <c r="AG303" s="47"/>
      <c r="AH303" s="47"/>
      <c r="AI303" s="47"/>
      <c r="AJ303" s="47"/>
      <c r="AK303" s="47"/>
      <c r="AL303" s="47"/>
      <c r="AM303" s="47"/>
      <c r="AN303" s="47"/>
      <c r="AO303" s="47"/>
      <c r="AP303" s="47"/>
      <c r="AQ303" s="47"/>
      <c r="AR303" s="47"/>
      <c r="AS303" s="47"/>
      <c r="AT303" s="47"/>
      <c r="AU303" s="47"/>
      <c r="AV303" s="47"/>
      <c r="AW303" s="47"/>
      <c r="AX303" s="47"/>
      <c r="AY303" s="47"/>
      <c r="AZ303" s="134"/>
      <c r="BA303" s="46"/>
      <c r="BB303" s="52"/>
      <c r="BC303" s="51"/>
      <c r="BE303" s="2">
        <f t="shared" si="35"/>
        <v>0</v>
      </c>
      <c r="BF303" s="9">
        <f t="shared" si="36"/>
        <v>-100</v>
      </c>
    </row>
    <row r="304" spans="1:58" s="69" customFormat="1" ht="9" hidden="1" customHeight="1">
      <c r="A304" s="140"/>
      <c r="B304" s="56"/>
      <c r="C304" s="55"/>
      <c r="D304" s="55"/>
      <c r="E304" s="55"/>
      <c r="F304" s="138" t="s">
        <v>386</v>
      </c>
      <c r="G304" s="138"/>
      <c r="H304" s="139"/>
      <c r="I304" s="140" t="s">
        <v>383</v>
      </c>
      <c r="J304" s="141">
        <f>[178]BOQ!J147</f>
        <v>22</v>
      </c>
      <c r="K304" s="142">
        <f>L304-M304</f>
        <v>0</v>
      </c>
      <c r="L304" s="143">
        <f>[178]BOQ!L147</f>
        <v>43044.24</v>
      </c>
      <c r="M304" s="144">
        <f>[178]BOQ!L147</f>
        <v>43044.24</v>
      </c>
      <c r="N304" s="136">
        <f>J304*M304</f>
        <v>946973.27999999991</v>
      </c>
      <c r="O304" s="137">
        <f>N304/$N$815</f>
        <v>1.0411471192279943E-3</v>
      </c>
      <c r="P304" s="50" t="s">
        <v>20</v>
      </c>
      <c r="Q304" s="49"/>
      <c r="R304" s="49"/>
      <c r="S304" s="70"/>
      <c r="T304" s="131"/>
      <c r="U304" s="48"/>
      <c r="V304" s="47"/>
      <c r="W304" s="47"/>
      <c r="X304" s="47"/>
      <c r="Y304" s="47"/>
      <c r="Z304" s="47"/>
      <c r="AA304" s="47"/>
      <c r="AB304" s="47"/>
      <c r="AC304" s="47"/>
      <c r="AD304" s="47"/>
      <c r="AE304" s="47"/>
      <c r="AF304" s="47"/>
      <c r="AG304" s="47"/>
      <c r="AH304" s="47"/>
      <c r="AI304" s="47"/>
      <c r="AJ304" s="47"/>
      <c r="AK304" s="47"/>
      <c r="AL304" s="47"/>
      <c r="AM304" s="47"/>
      <c r="AN304" s="47"/>
      <c r="AO304" s="47"/>
      <c r="AP304" s="47">
        <v>20</v>
      </c>
      <c r="AQ304" s="47">
        <v>20</v>
      </c>
      <c r="AR304" s="47">
        <v>20</v>
      </c>
      <c r="AS304" s="47">
        <v>20</v>
      </c>
      <c r="AT304" s="47">
        <v>20</v>
      </c>
      <c r="AU304" s="47"/>
      <c r="AV304" s="47"/>
      <c r="AW304" s="47"/>
      <c r="AX304" s="47"/>
      <c r="AY304" s="47"/>
      <c r="AZ304" s="134"/>
      <c r="BA304" s="46"/>
      <c r="BB304" s="52"/>
      <c r="BC304" s="51"/>
      <c r="BE304" s="2">
        <f t="shared" si="35"/>
        <v>100</v>
      </c>
      <c r="BF304" s="9">
        <f t="shared" si="36"/>
        <v>0</v>
      </c>
    </row>
    <row r="305" spans="1:58" s="69" customFormat="1" ht="9" hidden="1" customHeight="1">
      <c r="A305" s="140"/>
      <c r="B305" s="56"/>
      <c r="C305" s="55"/>
      <c r="D305" s="55"/>
      <c r="E305" s="55"/>
      <c r="F305" s="138"/>
      <c r="G305" s="138"/>
      <c r="H305" s="139"/>
      <c r="I305" s="140"/>
      <c r="J305" s="141"/>
      <c r="K305" s="142"/>
      <c r="L305" s="143"/>
      <c r="M305" s="144"/>
      <c r="N305" s="136"/>
      <c r="O305" s="137"/>
      <c r="P305" s="50" t="s">
        <v>19</v>
      </c>
      <c r="Q305" s="49"/>
      <c r="R305" s="49"/>
      <c r="S305" s="70"/>
      <c r="T305" s="131"/>
      <c r="U305" s="48"/>
      <c r="V305" s="47"/>
      <c r="W305" s="47"/>
      <c r="X305" s="47"/>
      <c r="Y305" s="47"/>
      <c r="Z305" s="47"/>
      <c r="AA305" s="47"/>
      <c r="AB305" s="47"/>
      <c r="AC305" s="47"/>
      <c r="AD305" s="47"/>
      <c r="AE305" s="47"/>
      <c r="AF305" s="47"/>
      <c r="AG305" s="47"/>
      <c r="AH305" s="47"/>
      <c r="AI305" s="47"/>
      <c r="AJ305" s="47"/>
      <c r="AK305" s="47"/>
      <c r="AL305" s="47"/>
      <c r="AM305" s="47"/>
      <c r="AN305" s="47"/>
      <c r="AO305" s="47"/>
      <c r="AP305" s="47"/>
      <c r="AQ305" s="47"/>
      <c r="AR305" s="47"/>
      <c r="AS305" s="47"/>
      <c r="AT305" s="47"/>
      <c r="AU305" s="47"/>
      <c r="AV305" s="47"/>
      <c r="AW305" s="47"/>
      <c r="AX305" s="47"/>
      <c r="AY305" s="47"/>
      <c r="AZ305" s="134"/>
      <c r="BA305" s="46"/>
      <c r="BB305" s="52"/>
      <c r="BC305" s="51"/>
      <c r="BE305" s="2">
        <f t="shared" si="35"/>
        <v>0</v>
      </c>
      <c r="BF305" s="9">
        <f t="shared" si="36"/>
        <v>-100</v>
      </c>
    </row>
    <row r="306" spans="1:58" s="69" customFormat="1" ht="9" hidden="1" customHeight="1">
      <c r="A306" s="140"/>
      <c r="B306" s="56"/>
      <c r="C306" s="55"/>
      <c r="D306" s="55"/>
      <c r="E306" s="55"/>
      <c r="F306" s="138" t="s">
        <v>385</v>
      </c>
      <c r="G306" s="138"/>
      <c r="H306" s="139"/>
      <c r="I306" s="140" t="s">
        <v>383</v>
      </c>
      <c r="J306" s="141">
        <f>[178]BOQ!J148</f>
        <v>2</v>
      </c>
      <c r="K306" s="142">
        <f>L306-M306</f>
        <v>0</v>
      </c>
      <c r="L306" s="143">
        <f>[178]BOQ!L148</f>
        <v>46351.64</v>
      </c>
      <c r="M306" s="144">
        <f>[178]BOQ!L148</f>
        <v>46351.64</v>
      </c>
      <c r="N306" s="136">
        <f>J306*M306</f>
        <v>92703.28</v>
      </c>
      <c r="O306" s="137">
        <f>N306/$N$815</f>
        <v>1.0192236143662486E-4</v>
      </c>
      <c r="P306" s="50" t="s">
        <v>20</v>
      </c>
      <c r="Q306" s="49"/>
      <c r="R306" s="49"/>
      <c r="S306" s="70"/>
      <c r="T306" s="131"/>
      <c r="U306" s="48"/>
      <c r="V306" s="47"/>
      <c r="W306" s="47"/>
      <c r="X306" s="47"/>
      <c r="Y306" s="47"/>
      <c r="Z306" s="47"/>
      <c r="AA306" s="47"/>
      <c r="AB306" s="47"/>
      <c r="AC306" s="47"/>
      <c r="AD306" s="47"/>
      <c r="AE306" s="47"/>
      <c r="AF306" s="47"/>
      <c r="AG306" s="47"/>
      <c r="AH306" s="47"/>
      <c r="AI306" s="47"/>
      <c r="AJ306" s="47"/>
      <c r="AK306" s="47"/>
      <c r="AL306" s="47"/>
      <c r="AM306" s="47"/>
      <c r="AN306" s="47"/>
      <c r="AO306" s="47"/>
      <c r="AP306" s="47"/>
      <c r="AQ306" s="47"/>
      <c r="AR306" s="47"/>
      <c r="AS306" s="47"/>
      <c r="AT306" s="47">
        <v>100</v>
      </c>
      <c r="AU306" s="47"/>
      <c r="AV306" s="47"/>
      <c r="AW306" s="47"/>
      <c r="AX306" s="47"/>
      <c r="AY306" s="47"/>
      <c r="AZ306" s="134"/>
      <c r="BA306" s="46"/>
      <c r="BB306" s="52"/>
      <c r="BC306" s="51"/>
      <c r="BE306" s="2">
        <f t="shared" si="35"/>
        <v>100</v>
      </c>
      <c r="BF306" s="9">
        <f t="shared" si="36"/>
        <v>0</v>
      </c>
    </row>
    <row r="307" spans="1:58" s="69" customFormat="1" ht="9" hidden="1" customHeight="1">
      <c r="A307" s="140"/>
      <c r="B307" s="56"/>
      <c r="C307" s="55"/>
      <c r="D307" s="55"/>
      <c r="E307" s="55"/>
      <c r="F307" s="138"/>
      <c r="G307" s="138"/>
      <c r="H307" s="139"/>
      <c r="I307" s="140"/>
      <c r="J307" s="141"/>
      <c r="K307" s="142"/>
      <c r="L307" s="143"/>
      <c r="M307" s="144"/>
      <c r="N307" s="136"/>
      <c r="O307" s="137"/>
      <c r="P307" s="50" t="s">
        <v>19</v>
      </c>
      <c r="Q307" s="49"/>
      <c r="R307" s="49"/>
      <c r="S307" s="70"/>
      <c r="T307" s="131"/>
      <c r="U307" s="48"/>
      <c r="V307" s="47"/>
      <c r="W307" s="47"/>
      <c r="X307" s="47"/>
      <c r="Y307" s="47"/>
      <c r="Z307" s="47"/>
      <c r="AA307" s="47"/>
      <c r="AB307" s="47"/>
      <c r="AC307" s="47"/>
      <c r="AD307" s="47"/>
      <c r="AE307" s="47"/>
      <c r="AF307" s="47"/>
      <c r="AG307" s="47"/>
      <c r="AH307" s="47"/>
      <c r="AI307" s="47"/>
      <c r="AJ307" s="47"/>
      <c r="AK307" s="47"/>
      <c r="AL307" s="47"/>
      <c r="AM307" s="47"/>
      <c r="AN307" s="47"/>
      <c r="AO307" s="47"/>
      <c r="AP307" s="47"/>
      <c r="AQ307" s="47"/>
      <c r="AR307" s="47"/>
      <c r="AS307" s="47"/>
      <c r="AT307" s="47"/>
      <c r="AU307" s="47"/>
      <c r="AV307" s="47"/>
      <c r="AW307" s="47"/>
      <c r="AX307" s="47"/>
      <c r="AY307" s="47"/>
      <c r="AZ307" s="134"/>
      <c r="BA307" s="46"/>
      <c r="BB307" s="52"/>
      <c r="BC307" s="51"/>
      <c r="BE307" s="2">
        <f t="shared" si="35"/>
        <v>0</v>
      </c>
      <c r="BF307" s="9">
        <f t="shared" si="36"/>
        <v>-100</v>
      </c>
    </row>
    <row r="308" spans="1:58" s="69" customFormat="1" ht="9" hidden="1" customHeight="1">
      <c r="A308" s="140"/>
      <c r="B308" s="56"/>
      <c r="C308" s="55"/>
      <c r="D308" s="55"/>
      <c r="E308" s="55"/>
      <c r="F308" s="138" t="s">
        <v>384</v>
      </c>
      <c r="G308" s="138"/>
      <c r="H308" s="139"/>
      <c r="I308" s="140" t="s">
        <v>383</v>
      </c>
      <c r="J308" s="141">
        <f>[178]BOQ!J149</f>
        <v>2</v>
      </c>
      <c r="K308" s="142">
        <f>L308-M308</f>
        <v>0</v>
      </c>
      <c r="L308" s="143">
        <f>[178]BOQ!L149</f>
        <v>44347.43</v>
      </c>
      <c r="M308" s="144">
        <f>[178]BOQ!L149</f>
        <v>44347.43</v>
      </c>
      <c r="N308" s="136">
        <f>J308*M308</f>
        <v>88694.86</v>
      </c>
      <c r="O308" s="137">
        <f>N308/$N$815</f>
        <v>9.751531529942458E-5</v>
      </c>
      <c r="P308" s="50" t="s">
        <v>20</v>
      </c>
      <c r="Q308" s="49"/>
      <c r="R308" s="49"/>
      <c r="S308" s="70"/>
      <c r="T308" s="131"/>
      <c r="U308" s="48"/>
      <c r="V308" s="47"/>
      <c r="W308" s="47"/>
      <c r="X308" s="47"/>
      <c r="Y308" s="47"/>
      <c r="Z308" s="47"/>
      <c r="AA308" s="47"/>
      <c r="AB308" s="47"/>
      <c r="AC308" s="47"/>
      <c r="AD308" s="47"/>
      <c r="AE308" s="47"/>
      <c r="AF308" s="47"/>
      <c r="AG308" s="47"/>
      <c r="AH308" s="47"/>
      <c r="AI308" s="47"/>
      <c r="AJ308" s="47"/>
      <c r="AK308" s="47"/>
      <c r="AL308" s="47"/>
      <c r="AM308" s="47"/>
      <c r="AN308" s="47"/>
      <c r="AO308" s="47"/>
      <c r="AP308" s="47"/>
      <c r="AQ308" s="47"/>
      <c r="AR308" s="47"/>
      <c r="AS308" s="47"/>
      <c r="AT308" s="47">
        <v>100</v>
      </c>
      <c r="AU308" s="47"/>
      <c r="AV308" s="47"/>
      <c r="AW308" s="47"/>
      <c r="AX308" s="47"/>
      <c r="AY308" s="47"/>
      <c r="AZ308" s="134"/>
      <c r="BA308" s="46"/>
      <c r="BB308" s="52"/>
      <c r="BC308" s="51"/>
      <c r="BE308" s="2">
        <f t="shared" si="35"/>
        <v>100</v>
      </c>
      <c r="BF308" s="9">
        <f t="shared" si="36"/>
        <v>0</v>
      </c>
    </row>
    <row r="309" spans="1:58" s="69" customFormat="1" ht="9" hidden="1" customHeight="1">
      <c r="A309" s="140"/>
      <c r="B309" s="56"/>
      <c r="C309" s="55"/>
      <c r="D309" s="55"/>
      <c r="E309" s="55"/>
      <c r="F309" s="138"/>
      <c r="G309" s="138"/>
      <c r="H309" s="139"/>
      <c r="I309" s="140"/>
      <c r="J309" s="141"/>
      <c r="K309" s="142"/>
      <c r="L309" s="143"/>
      <c r="M309" s="144"/>
      <c r="N309" s="136"/>
      <c r="O309" s="137"/>
      <c r="P309" s="50" t="s">
        <v>19</v>
      </c>
      <c r="Q309" s="49"/>
      <c r="R309" s="49"/>
      <c r="S309" s="70"/>
      <c r="T309" s="131"/>
      <c r="U309" s="48"/>
      <c r="V309" s="47"/>
      <c r="W309" s="47"/>
      <c r="X309" s="47"/>
      <c r="Y309" s="47"/>
      <c r="Z309" s="47"/>
      <c r="AA309" s="47"/>
      <c r="AB309" s="47"/>
      <c r="AC309" s="47"/>
      <c r="AD309" s="47"/>
      <c r="AE309" s="47"/>
      <c r="AF309" s="47"/>
      <c r="AG309" s="47"/>
      <c r="AH309" s="47"/>
      <c r="AI309" s="47"/>
      <c r="AJ309" s="47"/>
      <c r="AK309" s="47"/>
      <c r="AL309" s="47"/>
      <c r="AM309" s="47"/>
      <c r="AN309" s="47"/>
      <c r="AO309" s="47"/>
      <c r="AP309" s="47"/>
      <c r="AQ309" s="47"/>
      <c r="AR309" s="47"/>
      <c r="AS309" s="47"/>
      <c r="AT309" s="47"/>
      <c r="AU309" s="47"/>
      <c r="AV309" s="47"/>
      <c r="AW309" s="47"/>
      <c r="AX309" s="47"/>
      <c r="AY309" s="47"/>
      <c r="AZ309" s="134"/>
      <c r="BA309" s="46"/>
      <c r="BB309" s="52"/>
      <c r="BC309" s="51"/>
      <c r="BE309" s="2">
        <f t="shared" si="35"/>
        <v>0</v>
      </c>
      <c r="BF309" s="9">
        <f t="shared" si="36"/>
        <v>-100</v>
      </c>
    </row>
    <row r="310" spans="1:58" s="69" customFormat="1" ht="9" hidden="1" customHeight="1">
      <c r="A310" s="140"/>
      <c r="B310" s="56"/>
      <c r="C310" s="55"/>
      <c r="D310" s="55"/>
      <c r="E310" s="55"/>
      <c r="F310" s="138" t="s">
        <v>382</v>
      </c>
      <c r="G310" s="138"/>
      <c r="H310" s="139"/>
      <c r="I310" s="140" t="s">
        <v>163</v>
      </c>
      <c r="J310" s="141">
        <f>[178]BOQ!J150</f>
        <v>420</v>
      </c>
      <c r="K310" s="142">
        <f>L310-M310</f>
        <v>0</v>
      </c>
      <c r="L310" s="143">
        <f>[178]BOQ!L150</f>
        <v>399.24</v>
      </c>
      <c r="M310" s="144">
        <f>[178]BOQ!L150</f>
        <v>399.24</v>
      </c>
      <c r="N310" s="136">
        <f>J310*M310</f>
        <v>167680.80000000002</v>
      </c>
      <c r="O310" s="137">
        <f>N310/$N$815</f>
        <v>1.843561857097441E-4</v>
      </c>
      <c r="P310" s="50" t="s">
        <v>20</v>
      </c>
      <c r="Q310" s="49"/>
      <c r="R310" s="49"/>
      <c r="S310" s="70"/>
      <c r="T310" s="131"/>
      <c r="U310" s="48"/>
      <c r="V310" s="47"/>
      <c r="W310" s="47"/>
      <c r="X310" s="47"/>
      <c r="Y310" s="47"/>
      <c r="Z310" s="47"/>
      <c r="AA310" s="47"/>
      <c r="AB310" s="47"/>
      <c r="AC310" s="47"/>
      <c r="AD310" s="47"/>
      <c r="AE310" s="47"/>
      <c r="AF310" s="47"/>
      <c r="AG310" s="47"/>
      <c r="AH310" s="47"/>
      <c r="AI310" s="47"/>
      <c r="AJ310" s="47"/>
      <c r="AK310" s="47"/>
      <c r="AL310" s="47"/>
      <c r="AM310" s="47"/>
      <c r="AN310" s="47"/>
      <c r="AO310" s="47"/>
      <c r="AP310" s="47"/>
      <c r="AQ310" s="47"/>
      <c r="AR310" s="47"/>
      <c r="AS310" s="47"/>
      <c r="AT310" s="47"/>
      <c r="AU310" s="47">
        <v>50</v>
      </c>
      <c r="AV310" s="47">
        <v>50</v>
      </c>
      <c r="AW310" s="47"/>
      <c r="AX310" s="47"/>
      <c r="AY310" s="47"/>
      <c r="AZ310" s="134"/>
      <c r="BA310" s="46"/>
      <c r="BB310" s="52"/>
      <c r="BC310" s="51"/>
      <c r="BE310" s="2">
        <f t="shared" si="35"/>
        <v>100</v>
      </c>
      <c r="BF310" s="9">
        <f t="shared" si="36"/>
        <v>0</v>
      </c>
    </row>
    <row r="311" spans="1:58" s="69" customFormat="1" ht="9" hidden="1" customHeight="1">
      <c r="A311" s="140"/>
      <c r="B311" s="56"/>
      <c r="C311" s="55"/>
      <c r="D311" s="55"/>
      <c r="E311" s="55"/>
      <c r="F311" s="138"/>
      <c r="G311" s="138"/>
      <c r="H311" s="139"/>
      <c r="I311" s="140"/>
      <c r="J311" s="141"/>
      <c r="K311" s="142"/>
      <c r="L311" s="143"/>
      <c r="M311" s="144"/>
      <c r="N311" s="136"/>
      <c r="O311" s="137"/>
      <c r="P311" s="50" t="s">
        <v>19</v>
      </c>
      <c r="Q311" s="49"/>
      <c r="R311" s="49"/>
      <c r="S311" s="70"/>
      <c r="T311" s="131"/>
      <c r="U311" s="48"/>
      <c r="V311" s="47"/>
      <c r="W311" s="47"/>
      <c r="X311" s="47"/>
      <c r="Y311" s="47"/>
      <c r="Z311" s="47"/>
      <c r="AA311" s="47"/>
      <c r="AB311" s="47"/>
      <c r="AC311" s="47"/>
      <c r="AD311" s="47"/>
      <c r="AE311" s="47"/>
      <c r="AF311" s="47"/>
      <c r="AG311" s="47"/>
      <c r="AH311" s="47"/>
      <c r="AI311" s="47"/>
      <c r="AJ311" s="47"/>
      <c r="AK311" s="47"/>
      <c r="AL311" s="47"/>
      <c r="AM311" s="47"/>
      <c r="AN311" s="47"/>
      <c r="AO311" s="47"/>
      <c r="AP311" s="47"/>
      <c r="AQ311" s="47"/>
      <c r="AR311" s="47"/>
      <c r="AS311" s="47"/>
      <c r="AT311" s="47"/>
      <c r="AU311" s="47"/>
      <c r="AV311" s="47"/>
      <c r="AW311" s="47"/>
      <c r="AX311" s="47"/>
      <c r="AY311" s="47"/>
      <c r="AZ311" s="134"/>
      <c r="BA311" s="46"/>
      <c r="BB311" s="52"/>
      <c r="BC311" s="51"/>
      <c r="BE311" s="2">
        <f t="shared" si="35"/>
        <v>0</v>
      </c>
      <c r="BF311" s="9">
        <f t="shared" si="36"/>
        <v>-100</v>
      </c>
    </row>
    <row r="312" spans="1:58" s="69" customFormat="1" ht="9" hidden="1" customHeight="1">
      <c r="A312" s="140"/>
      <c r="B312" s="56"/>
      <c r="C312" s="55"/>
      <c r="D312" s="55"/>
      <c r="E312" s="55"/>
      <c r="F312" s="138" t="s">
        <v>381</v>
      </c>
      <c r="G312" s="138"/>
      <c r="H312" s="139"/>
      <c r="I312" s="140" t="s">
        <v>104</v>
      </c>
      <c r="J312" s="141">
        <f>[178]BOQ!J151</f>
        <v>40</v>
      </c>
      <c r="K312" s="142">
        <f>L312-M312</f>
        <v>0</v>
      </c>
      <c r="L312" s="143">
        <f>[178]BOQ!L151</f>
        <v>2141.73</v>
      </c>
      <c r="M312" s="144">
        <f>[178]BOQ!L151</f>
        <v>2141.73</v>
      </c>
      <c r="N312" s="136">
        <f>J312*M312</f>
        <v>85669.2</v>
      </c>
      <c r="O312" s="137">
        <f>N312/$N$815</f>
        <v>9.4188761890480054E-5</v>
      </c>
      <c r="P312" s="50" t="s">
        <v>20</v>
      </c>
      <c r="Q312" s="49"/>
      <c r="R312" s="49"/>
      <c r="S312" s="70"/>
      <c r="T312" s="131"/>
      <c r="U312" s="48"/>
      <c r="V312" s="47"/>
      <c r="W312" s="47"/>
      <c r="X312" s="47"/>
      <c r="Y312" s="47"/>
      <c r="Z312" s="47"/>
      <c r="AA312" s="47"/>
      <c r="AB312" s="47"/>
      <c r="AC312" s="47"/>
      <c r="AD312" s="47"/>
      <c r="AE312" s="47"/>
      <c r="AF312" s="47"/>
      <c r="AG312" s="47"/>
      <c r="AH312" s="47"/>
      <c r="AI312" s="47"/>
      <c r="AJ312" s="47"/>
      <c r="AK312" s="47"/>
      <c r="AL312" s="47"/>
      <c r="AM312" s="47"/>
      <c r="AN312" s="47"/>
      <c r="AO312" s="47"/>
      <c r="AP312" s="47"/>
      <c r="AQ312" s="47"/>
      <c r="AR312" s="47"/>
      <c r="AS312" s="47"/>
      <c r="AT312" s="47"/>
      <c r="AU312" s="47"/>
      <c r="AV312" s="47">
        <v>100</v>
      </c>
      <c r="AW312" s="47"/>
      <c r="AX312" s="47"/>
      <c r="AY312" s="47"/>
      <c r="AZ312" s="134"/>
      <c r="BA312" s="46"/>
      <c r="BB312" s="52"/>
      <c r="BC312" s="51"/>
      <c r="BE312" s="2">
        <f t="shared" si="35"/>
        <v>100</v>
      </c>
      <c r="BF312" s="9">
        <f t="shared" si="36"/>
        <v>0</v>
      </c>
    </row>
    <row r="313" spans="1:58" s="69" customFormat="1" ht="9" hidden="1" customHeight="1">
      <c r="A313" s="140"/>
      <c r="B313" s="56"/>
      <c r="C313" s="55"/>
      <c r="D313" s="55"/>
      <c r="E313" s="55"/>
      <c r="F313" s="138"/>
      <c r="G313" s="138"/>
      <c r="H313" s="139"/>
      <c r="I313" s="140"/>
      <c r="J313" s="141"/>
      <c r="K313" s="142"/>
      <c r="L313" s="143"/>
      <c r="M313" s="144"/>
      <c r="N313" s="136"/>
      <c r="O313" s="137"/>
      <c r="P313" s="50" t="s">
        <v>19</v>
      </c>
      <c r="Q313" s="49"/>
      <c r="R313" s="49"/>
      <c r="S313" s="70"/>
      <c r="T313" s="131"/>
      <c r="U313" s="48"/>
      <c r="V313" s="47"/>
      <c r="W313" s="47"/>
      <c r="X313" s="47"/>
      <c r="Y313" s="47"/>
      <c r="Z313" s="47"/>
      <c r="AA313" s="47"/>
      <c r="AB313" s="47"/>
      <c r="AC313" s="47"/>
      <c r="AD313" s="47"/>
      <c r="AE313" s="47"/>
      <c r="AF313" s="47"/>
      <c r="AG313" s="47"/>
      <c r="AH313" s="47"/>
      <c r="AI313" s="47"/>
      <c r="AJ313" s="47"/>
      <c r="AK313" s="47"/>
      <c r="AL313" s="47"/>
      <c r="AM313" s="47"/>
      <c r="AN313" s="47"/>
      <c r="AO313" s="47"/>
      <c r="AP313" s="47"/>
      <c r="AQ313" s="47"/>
      <c r="AR313" s="47"/>
      <c r="AS313" s="47"/>
      <c r="AT313" s="47"/>
      <c r="AU313" s="47"/>
      <c r="AV313" s="47"/>
      <c r="AW313" s="47"/>
      <c r="AX313" s="47"/>
      <c r="AY313" s="47"/>
      <c r="AZ313" s="134"/>
      <c r="BA313" s="46"/>
      <c r="BB313" s="52"/>
      <c r="BC313" s="51"/>
      <c r="BE313" s="2">
        <f t="shared" si="35"/>
        <v>0</v>
      </c>
      <c r="BF313" s="9">
        <f t="shared" si="36"/>
        <v>-100</v>
      </c>
    </row>
    <row r="314" spans="1:58" s="69" customFormat="1" ht="9" hidden="1" customHeight="1">
      <c r="A314" s="140"/>
      <c r="B314" s="56"/>
      <c r="C314" s="55"/>
      <c r="D314" s="55"/>
      <c r="E314" s="55"/>
      <c r="F314" s="138" t="s">
        <v>380</v>
      </c>
      <c r="G314" s="138"/>
      <c r="H314" s="139"/>
      <c r="I314" s="140" t="s">
        <v>104</v>
      </c>
      <c r="J314" s="141">
        <f>[178]BOQ!J152</f>
        <v>40</v>
      </c>
      <c r="K314" s="142">
        <f>L314-M314</f>
        <v>0</v>
      </c>
      <c r="L314" s="143">
        <f>[178]BOQ!L152</f>
        <v>5712.17</v>
      </c>
      <c r="M314" s="144">
        <f>[178]BOQ!L152</f>
        <v>5712.17</v>
      </c>
      <c r="N314" s="136">
        <f>J314*M314</f>
        <v>228486.8</v>
      </c>
      <c r="O314" s="137">
        <f>N314/$N$815</f>
        <v>2.5120917202819379E-4</v>
      </c>
      <c r="P314" s="50" t="s">
        <v>20</v>
      </c>
      <c r="Q314" s="49"/>
      <c r="R314" s="49"/>
      <c r="S314" s="70"/>
      <c r="T314" s="131"/>
      <c r="U314" s="48"/>
      <c r="V314" s="47"/>
      <c r="W314" s="47"/>
      <c r="X314" s="47"/>
      <c r="Y314" s="47"/>
      <c r="Z314" s="47"/>
      <c r="AA314" s="47"/>
      <c r="AB314" s="47"/>
      <c r="AC314" s="47"/>
      <c r="AD314" s="47"/>
      <c r="AE314" s="47"/>
      <c r="AF314" s="47"/>
      <c r="AG314" s="47"/>
      <c r="AH314" s="47"/>
      <c r="AI314" s="47"/>
      <c r="AJ314" s="47"/>
      <c r="AK314" s="47"/>
      <c r="AL314" s="47"/>
      <c r="AM314" s="47"/>
      <c r="AN314" s="47"/>
      <c r="AO314" s="47"/>
      <c r="AP314" s="47"/>
      <c r="AQ314" s="47"/>
      <c r="AR314" s="47"/>
      <c r="AS314" s="47"/>
      <c r="AT314" s="47"/>
      <c r="AU314" s="47"/>
      <c r="AV314" s="47">
        <v>100</v>
      </c>
      <c r="AW314" s="47"/>
      <c r="AX314" s="47"/>
      <c r="AY314" s="47"/>
      <c r="AZ314" s="134"/>
      <c r="BA314" s="46"/>
      <c r="BB314" s="52"/>
      <c r="BC314" s="51"/>
      <c r="BE314" s="2">
        <f t="shared" si="35"/>
        <v>100</v>
      </c>
      <c r="BF314" s="9">
        <f t="shared" si="36"/>
        <v>0</v>
      </c>
    </row>
    <row r="315" spans="1:58" s="69" customFormat="1" ht="9" hidden="1" customHeight="1">
      <c r="A315" s="140"/>
      <c r="B315" s="56"/>
      <c r="C315" s="55"/>
      <c r="D315" s="55"/>
      <c r="E315" s="55"/>
      <c r="F315" s="138"/>
      <c r="G315" s="138"/>
      <c r="H315" s="139"/>
      <c r="I315" s="140"/>
      <c r="J315" s="141"/>
      <c r="K315" s="142"/>
      <c r="L315" s="143"/>
      <c r="M315" s="144"/>
      <c r="N315" s="136"/>
      <c r="O315" s="137"/>
      <c r="P315" s="50" t="s">
        <v>19</v>
      </c>
      <c r="Q315" s="49"/>
      <c r="R315" s="49"/>
      <c r="S315" s="70"/>
      <c r="T315" s="131"/>
      <c r="U315" s="48"/>
      <c r="V315" s="47"/>
      <c r="W315" s="47"/>
      <c r="X315" s="47"/>
      <c r="Y315" s="47"/>
      <c r="Z315" s="47"/>
      <c r="AA315" s="47"/>
      <c r="AB315" s="47"/>
      <c r="AC315" s="47"/>
      <c r="AD315" s="47"/>
      <c r="AE315" s="47"/>
      <c r="AF315" s="47"/>
      <c r="AG315" s="47"/>
      <c r="AH315" s="47"/>
      <c r="AI315" s="47"/>
      <c r="AJ315" s="47"/>
      <c r="AK315" s="47"/>
      <c r="AL315" s="47"/>
      <c r="AM315" s="47"/>
      <c r="AN315" s="47"/>
      <c r="AO315" s="47"/>
      <c r="AP315" s="47"/>
      <c r="AQ315" s="47"/>
      <c r="AR315" s="47"/>
      <c r="AS315" s="47"/>
      <c r="AT315" s="47"/>
      <c r="AU315" s="47"/>
      <c r="AV315" s="47"/>
      <c r="AW315" s="47"/>
      <c r="AX315" s="47"/>
      <c r="AY315" s="47"/>
      <c r="AZ315" s="134"/>
      <c r="BA315" s="46"/>
      <c r="BB315" s="52"/>
      <c r="BC315" s="51"/>
      <c r="BE315" s="2">
        <f t="shared" si="35"/>
        <v>0</v>
      </c>
      <c r="BF315" s="9">
        <f t="shared" si="36"/>
        <v>-100</v>
      </c>
    </row>
    <row r="316" spans="1:58" s="69" customFormat="1" ht="9" hidden="1" customHeight="1">
      <c r="A316" s="140"/>
      <c r="B316" s="56"/>
      <c r="C316" s="55"/>
      <c r="D316" s="55"/>
      <c r="E316" s="55"/>
      <c r="F316" s="138" t="s">
        <v>379</v>
      </c>
      <c r="G316" s="138"/>
      <c r="H316" s="139"/>
      <c r="I316" s="140" t="s">
        <v>377</v>
      </c>
      <c r="J316" s="141">
        <f>[178]BOQ!J153</f>
        <v>1</v>
      </c>
      <c r="K316" s="142">
        <f>L316-M316</f>
        <v>0</v>
      </c>
      <c r="L316" s="143">
        <f>[178]BOQ!L153</f>
        <v>3421.03</v>
      </c>
      <c r="M316" s="144">
        <f>[178]BOQ!L153</f>
        <v>3421.03</v>
      </c>
      <c r="N316" s="136">
        <f>J316*M316</f>
        <v>3421.03</v>
      </c>
      <c r="O316" s="137">
        <f>N316/$N$815</f>
        <v>3.7612418475973746E-6</v>
      </c>
      <c r="P316" s="50" t="s">
        <v>20</v>
      </c>
      <c r="Q316" s="49"/>
      <c r="R316" s="49"/>
      <c r="S316" s="70"/>
      <c r="T316" s="131"/>
      <c r="U316" s="48"/>
      <c r="V316" s="47"/>
      <c r="W316" s="47"/>
      <c r="X316" s="47"/>
      <c r="Y316" s="47"/>
      <c r="Z316" s="47"/>
      <c r="AA316" s="47"/>
      <c r="AB316" s="47"/>
      <c r="AC316" s="47"/>
      <c r="AD316" s="47"/>
      <c r="AE316" s="47"/>
      <c r="AF316" s="47"/>
      <c r="AG316" s="47"/>
      <c r="AH316" s="47"/>
      <c r="AI316" s="47"/>
      <c r="AJ316" s="47"/>
      <c r="AK316" s="47"/>
      <c r="AL316" s="47"/>
      <c r="AM316" s="47"/>
      <c r="AN316" s="47"/>
      <c r="AO316" s="47"/>
      <c r="AP316" s="47"/>
      <c r="AQ316" s="47"/>
      <c r="AR316" s="47"/>
      <c r="AS316" s="47"/>
      <c r="AT316" s="47"/>
      <c r="AU316" s="47"/>
      <c r="AV316" s="47"/>
      <c r="AW316" s="47">
        <v>100</v>
      </c>
      <c r="AX316" s="47"/>
      <c r="AY316" s="47"/>
      <c r="AZ316" s="134"/>
      <c r="BA316" s="46"/>
      <c r="BB316" s="52"/>
      <c r="BC316" s="51"/>
      <c r="BE316" s="2">
        <f t="shared" si="35"/>
        <v>100</v>
      </c>
      <c r="BF316" s="9">
        <f t="shared" si="36"/>
        <v>0</v>
      </c>
    </row>
    <row r="317" spans="1:58" s="69" customFormat="1" ht="9" hidden="1" customHeight="1">
      <c r="A317" s="140"/>
      <c r="B317" s="56"/>
      <c r="C317" s="55"/>
      <c r="D317" s="55"/>
      <c r="E317" s="55"/>
      <c r="F317" s="138"/>
      <c r="G317" s="138"/>
      <c r="H317" s="139"/>
      <c r="I317" s="140"/>
      <c r="J317" s="141"/>
      <c r="K317" s="142"/>
      <c r="L317" s="143"/>
      <c r="M317" s="144"/>
      <c r="N317" s="136"/>
      <c r="O317" s="137"/>
      <c r="P317" s="50" t="s">
        <v>19</v>
      </c>
      <c r="Q317" s="49"/>
      <c r="R317" s="49"/>
      <c r="S317" s="70"/>
      <c r="T317" s="131"/>
      <c r="U317" s="48"/>
      <c r="V317" s="47"/>
      <c r="W317" s="47"/>
      <c r="X317" s="47"/>
      <c r="Y317" s="47"/>
      <c r="Z317" s="47"/>
      <c r="AA317" s="47"/>
      <c r="AB317" s="47"/>
      <c r="AC317" s="47"/>
      <c r="AD317" s="47"/>
      <c r="AE317" s="47"/>
      <c r="AF317" s="47"/>
      <c r="AG317" s="47"/>
      <c r="AH317" s="47"/>
      <c r="AI317" s="47"/>
      <c r="AJ317" s="47"/>
      <c r="AK317" s="47"/>
      <c r="AL317" s="47"/>
      <c r="AM317" s="47"/>
      <c r="AN317" s="47"/>
      <c r="AO317" s="47"/>
      <c r="AP317" s="47"/>
      <c r="AQ317" s="47"/>
      <c r="AR317" s="47"/>
      <c r="AS317" s="47"/>
      <c r="AT317" s="47"/>
      <c r="AU317" s="47"/>
      <c r="AV317" s="47"/>
      <c r="AW317" s="47"/>
      <c r="AX317" s="47"/>
      <c r="AY317" s="47"/>
      <c r="AZ317" s="134"/>
      <c r="BA317" s="46"/>
      <c r="BB317" s="52"/>
      <c r="BC317" s="51"/>
      <c r="BE317" s="2">
        <f t="shared" si="35"/>
        <v>0</v>
      </c>
      <c r="BF317" s="9">
        <f t="shared" si="36"/>
        <v>-100</v>
      </c>
    </row>
    <row r="318" spans="1:58" s="69" customFormat="1" ht="9" hidden="1" customHeight="1">
      <c r="A318" s="140"/>
      <c r="B318" s="56"/>
      <c r="C318" s="55"/>
      <c r="D318" s="55"/>
      <c r="E318" s="55"/>
      <c r="F318" s="138" t="s">
        <v>378</v>
      </c>
      <c r="G318" s="138"/>
      <c r="H318" s="139"/>
      <c r="I318" s="140" t="s">
        <v>377</v>
      </c>
      <c r="J318" s="141">
        <f>[178]BOQ!J154</f>
        <v>1</v>
      </c>
      <c r="K318" s="142">
        <f>L318-M318</f>
        <v>0</v>
      </c>
      <c r="L318" s="143">
        <f>[178]BOQ!L154</f>
        <v>1464.21</v>
      </c>
      <c r="M318" s="144">
        <f>[178]BOQ!L154</f>
        <v>1464.21</v>
      </c>
      <c r="N318" s="136">
        <f>J318*M318</f>
        <v>1464.21</v>
      </c>
      <c r="O318" s="137">
        <f>N318/$N$815</f>
        <v>1.6098215817080095E-6</v>
      </c>
      <c r="P318" s="50" t="s">
        <v>20</v>
      </c>
      <c r="Q318" s="49"/>
      <c r="R318" s="49"/>
      <c r="S318" s="70"/>
      <c r="T318" s="131"/>
      <c r="U318" s="48"/>
      <c r="V318" s="47"/>
      <c r="W318" s="47"/>
      <c r="X318" s="47"/>
      <c r="Y318" s="47"/>
      <c r="Z318" s="47"/>
      <c r="AA318" s="47"/>
      <c r="AB318" s="47"/>
      <c r="AC318" s="47"/>
      <c r="AD318" s="47"/>
      <c r="AE318" s="47"/>
      <c r="AF318" s="47"/>
      <c r="AG318" s="47"/>
      <c r="AH318" s="47"/>
      <c r="AI318" s="47"/>
      <c r="AJ318" s="47"/>
      <c r="AK318" s="47"/>
      <c r="AL318" s="47"/>
      <c r="AM318" s="47"/>
      <c r="AN318" s="47"/>
      <c r="AO318" s="47"/>
      <c r="AP318" s="47"/>
      <c r="AQ318" s="47"/>
      <c r="AR318" s="47"/>
      <c r="AS318" s="47"/>
      <c r="AT318" s="47"/>
      <c r="AU318" s="47"/>
      <c r="AV318" s="47"/>
      <c r="AW318" s="47">
        <v>100</v>
      </c>
      <c r="AX318" s="47"/>
      <c r="AY318" s="47"/>
      <c r="AZ318" s="134"/>
      <c r="BA318" s="46"/>
      <c r="BB318" s="52"/>
      <c r="BC318" s="51"/>
      <c r="BE318" s="2">
        <f t="shared" si="35"/>
        <v>100</v>
      </c>
      <c r="BF318" s="9">
        <f t="shared" si="36"/>
        <v>0</v>
      </c>
    </row>
    <row r="319" spans="1:58" s="69" customFormat="1" ht="9" hidden="1" customHeight="1">
      <c r="A319" s="140"/>
      <c r="B319" s="56"/>
      <c r="C319" s="55"/>
      <c r="D319" s="55"/>
      <c r="E319" s="55"/>
      <c r="F319" s="138"/>
      <c r="G319" s="138"/>
      <c r="H319" s="139"/>
      <c r="I319" s="140"/>
      <c r="J319" s="141"/>
      <c r="K319" s="142"/>
      <c r="L319" s="143"/>
      <c r="M319" s="144"/>
      <c r="N319" s="136"/>
      <c r="O319" s="137"/>
      <c r="P319" s="50" t="s">
        <v>19</v>
      </c>
      <c r="Q319" s="49"/>
      <c r="R319" s="49"/>
      <c r="S319" s="70"/>
      <c r="T319" s="131"/>
      <c r="U319" s="48"/>
      <c r="V319" s="47"/>
      <c r="W319" s="47"/>
      <c r="X319" s="47"/>
      <c r="Y319" s="47"/>
      <c r="Z319" s="47"/>
      <c r="AA319" s="47"/>
      <c r="AB319" s="47"/>
      <c r="AC319" s="47"/>
      <c r="AD319" s="47"/>
      <c r="AE319" s="47"/>
      <c r="AF319" s="47"/>
      <c r="AG319" s="47"/>
      <c r="AH319" s="47"/>
      <c r="AI319" s="47"/>
      <c r="AJ319" s="47"/>
      <c r="AK319" s="47"/>
      <c r="AL319" s="47"/>
      <c r="AM319" s="47"/>
      <c r="AN319" s="47"/>
      <c r="AO319" s="47"/>
      <c r="AP319" s="47"/>
      <c r="AQ319" s="47"/>
      <c r="AR319" s="47"/>
      <c r="AS319" s="47"/>
      <c r="AT319" s="47"/>
      <c r="AU319" s="47"/>
      <c r="AV319" s="47"/>
      <c r="AW319" s="47"/>
      <c r="AX319" s="47"/>
      <c r="AY319" s="47"/>
      <c r="AZ319" s="134"/>
      <c r="BA319" s="46"/>
      <c r="BB319" s="52"/>
      <c r="BC319" s="51"/>
      <c r="BE319" s="2">
        <f t="shared" si="35"/>
        <v>0</v>
      </c>
      <c r="BF319" s="9">
        <f t="shared" si="36"/>
        <v>-100</v>
      </c>
    </row>
    <row r="320" spans="1:58" s="69" customFormat="1" ht="9" hidden="1" customHeight="1">
      <c r="A320" s="140"/>
      <c r="B320" s="56"/>
      <c r="C320" s="55"/>
      <c r="D320" s="55"/>
      <c r="E320" s="55"/>
      <c r="F320" s="138" t="s">
        <v>376</v>
      </c>
      <c r="G320" s="138"/>
      <c r="H320" s="139"/>
      <c r="I320" s="140" t="s">
        <v>163</v>
      </c>
      <c r="J320" s="141">
        <f>[178]BOQ!J155</f>
        <v>2</v>
      </c>
      <c r="K320" s="142">
        <f>L320-M320</f>
        <v>0</v>
      </c>
      <c r="L320" s="143">
        <f>[178]BOQ!L155</f>
        <v>102.17</v>
      </c>
      <c r="M320" s="144">
        <f>[178]BOQ!L155</f>
        <v>102.17</v>
      </c>
      <c r="N320" s="136">
        <f>J320*M320</f>
        <v>204.34</v>
      </c>
      <c r="O320" s="137">
        <f>N320/$N$815</f>
        <v>2.2466104042877363E-7</v>
      </c>
      <c r="P320" s="50" t="s">
        <v>20</v>
      </c>
      <c r="Q320" s="49"/>
      <c r="R320" s="49"/>
      <c r="S320" s="70"/>
      <c r="T320" s="131"/>
      <c r="U320" s="48"/>
      <c r="V320" s="47"/>
      <c r="W320" s="47"/>
      <c r="X320" s="47"/>
      <c r="Y320" s="47"/>
      <c r="Z320" s="47"/>
      <c r="AA320" s="47"/>
      <c r="AB320" s="47"/>
      <c r="AC320" s="47"/>
      <c r="AD320" s="47"/>
      <c r="AE320" s="47"/>
      <c r="AF320" s="47"/>
      <c r="AG320" s="47"/>
      <c r="AH320" s="47"/>
      <c r="AI320" s="47"/>
      <c r="AJ320" s="47"/>
      <c r="AK320" s="47"/>
      <c r="AL320" s="47"/>
      <c r="AM320" s="47"/>
      <c r="AN320" s="47"/>
      <c r="AO320" s="47"/>
      <c r="AP320" s="47"/>
      <c r="AQ320" s="47"/>
      <c r="AR320" s="47"/>
      <c r="AS320" s="47"/>
      <c r="AT320" s="47"/>
      <c r="AU320" s="47"/>
      <c r="AV320" s="47"/>
      <c r="AW320" s="47">
        <v>50</v>
      </c>
      <c r="AX320" s="47">
        <v>50</v>
      </c>
      <c r="AY320" s="47"/>
      <c r="AZ320" s="134"/>
      <c r="BA320" s="46"/>
      <c r="BB320" s="52"/>
      <c r="BC320" s="51"/>
      <c r="BE320" s="2">
        <f t="shared" si="35"/>
        <v>100</v>
      </c>
      <c r="BF320" s="9">
        <f t="shared" si="36"/>
        <v>0</v>
      </c>
    </row>
    <row r="321" spans="1:58" s="69" customFormat="1" ht="9" hidden="1" customHeight="1">
      <c r="A321" s="140"/>
      <c r="B321" s="56"/>
      <c r="C321" s="55"/>
      <c r="D321" s="55"/>
      <c r="E321" s="55"/>
      <c r="F321" s="138"/>
      <c r="G321" s="138"/>
      <c r="H321" s="139"/>
      <c r="I321" s="140"/>
      <c r="J321" s="141"/>
      <c r="K321" s="142"/>
      <c r="L321" s="143"/>
      <c r="M321" s="144"/>
      <c r="N321" s="136"/>
      <c r="O321" s="137"/>
      <c r="P321" s="50" t="s">
        <v>19</v>
      </c>
      <c r="Q321" s="49"/>
      <c r="R321" s="49"/>
      <c r="S321" s="70"/>
      <c r="T321" s="131"/>
      <c r="U321" s="48"/>
      <c r="V321" s="47"/>
      <c r="W321" s="47"/>
      <c r="X321" s="47"/>
      <c r="Y321" s="47"/>
      <c r="Z321" s="47"/>
      <c r="AA321" s="47"/>
      <c r="AB321" s="47"/>
      <c r="AC321" s="47"/>
      <c r="AD321" s="47"/>
      <c r="AE321" s="47"/>
      <c r="AF321" s="47"/>
      <c r="AG321" s="47"/>
      <c r="AH321" s="47"/>
      <c r="AI321" s="47"/>
      <c r="AJ321" s="47"/>
      <c r="AK321" s="47"/>
      <c r="AL321" s="47"/>
      <c r="AM321" s="47"/>
      <c r="AN321" s="47"/>
      <c r="AO321" s="47"/>
      <c r="AP321" s="47"/>
      <c r="AQ321" s="47"/>
      <c r="AR321" s="47"/>
      <c r="AS321" s="47"/>
      <c r="AT321" s="47"/>
      <c r="AU321" s="47"/>
      <c r="AV321" s="47"/>
      <c r="AW321" s="47"/>
      <c r="AX321" s="47"/>
      <c r="AY321" s="47"/>
      <c r="AZ321" s="134"/>
      <c r="BA321" s="46"/>
      <c r="BB321" s="52"/>
      <c r="BC321" s="51"/>
      <c r="BE321" s="2">
        <f t="shared" si="35"/>
        <v>0</v>
      </c>
      <c r="BF321" s="9">
        <f t="shared" si="36"/>
        <v>-100</v>
      </c>
    </row>
    <row r="322" spans="1:58" s="69" customFormat="1" ht="9" hidden="1" customHeight="1">
      <c r="A322" s="140"/>
      <c r="B322" s="56"/>
      <c r="C322" s="55"/>
      <c r="D322" s="55"/>
      <c r="E322" s="55"/>
      <c r="F322" s="138" t="s">
        <v>375</v>
      </c>
      <c r="G322" s="138"/>
      <c r="H322" s="139"/>
      <c r="I322" s="140" t="s">
        <v>104</v>
      </c>
      <c r="J322" s="141">
        <f>[178]BOQ!J156</f>
        <v>13</v>
      </c>
      <c r="K322" s="142">
        <f>L322-M322</f>
        <v>0</v>
      </c>
      <c r="L322" s="143">
        <f>[178]BOQ!L156</f>
        <v>568.53</v>
      </c>
      <c r="M322" s="144">
        <f>[178]BOQ!L156</f>
        <v>568.53</v>
      </c>
      <c r="N322" s="136">
        <f>J322*M322</f>
        <v>7390.8899999999994</v>
      </c>
      <c r="O322" s="137">
        <f>N322/$N$815</f>
        <v>8.1258933008447615E-6</v>
      </c>
      <c r="P322" s="50" t="s">
        <v>20</v>
      </c>
      <c r="Q322" s="49"/>
      <c r="R322" s="49"/>
      <c r="S322" s="70"/>
      <c r="T322" s="131"/>
      <c r="U322" s="48"/>
      <c r="V322" s="47"/>
      <c r="W322" s="47"/>
      <c r="X322" s="47"/>
      <c r="Y322" s="47"/>
      <c r="Z322" s="47"/>
      <c r="AA322" s="47"/>
      <c r="AB322" s="47"/>
      <c r="AC322" s="47"/>
      <c r="AD322" s="47"/>
      <c r="AE322" s="47"/>
      <c r="AF322" s="47"/>
      <c r="AG322" s="47"/>
      <c r="AH322" s="47"/>
      <c r="AI322" s="47"/>
      <c r="AJ322" s="47"/>
      <c r="AK322" s="47"/>
      <c r="AL322" s="47"/>
      <c r="AM322" s="47"/>
      <c r="AN322" s="47"/>
      <c r="AO322" s="47"/>
      <c r="AP322" s="47"/>
      <c r="AQ322" s="47"/>
      <c r="AR322" s="47"/>
      <c r="AS322" s="47"/>
      <c r="AT322" s="47"/>
      <c r="AU322" s="47">
        <v>50</v>
      </c>
      <c r="AV322" s="47">
        <v>50</v>
      </c>
      <c r="AW322" s="47"/>
      <c r="AX322" s="47"/>
      <c r="AY322" s="47"/>
      <c r="AZ322" s="134"/>
      <c r="BA322" s="46"/>
      <c r="BB322" s="52"/>
      <c r="BC322" s="51"/>
      <c r="BE322" s="2">
        <f t="shared" si="35"/>
        <v>100</v>
      </c>
      <c r="BF322" s="9">
        <f t="shared" si="36"/>
        <v>0</v>
      </c>
    </row>
    <row r="323" spans="1:58" s="69" customFormat="1" ht="9" hidden="1" customHeight="1">
      <c r="A323" s="140"/>
      <c r="B323" s="56"/>
      <c r="C323" s="55"/>
      <c r="D323" s="55"/>
      <c r="E323" s="55"/>
      <c r="F323" s="138"/>
      <c r="G323" s="138"/>
      <c r="H323" s="139"/>
      <c r="I323" s="140"/>
      <c r="J323" s="141"/>
      <c r="K323" s="142"/>
      <c r="L323" s="143"/>
      <c r="M323" s="144"/>
      <c r="N323" s="136"/>
      <c r="O323" s="137"/>
      <c r="P323" s="50" t="s">
        <v>19</v>
      </c>
      <c r="Q323" s="49"/>
      <c r="R323" s="49"/>
      <c r="S323" s="70"/>
      <c r="T323" s="131"/>
      <c r="U323" s="48"/>
      <c r="V323" s="47"/>
      <c r="W323" s="47"/>
      <c r="X323" s="47"/>
      <c r="Y323" s="47"/>
      <c r="Z323" s="47"/>
      <c r="AA323" s="47"/>
      <c r="AB323" s="47"/>
      <c r="AC323" s="47"/>
      <c r="AD323" s="47"/>
      <c r="AE323" s="47"/>
      <c r="AF323" s="47"/>
      <c r="AG323" s="47"/>
      <c r="AH323" s="47"/>
      <c r="AI323" s="47"/>
      <c r="AJ323" s="47"/>
      <c r="AK323" s="47"/>
      <c r="AL323" s="47"/>
      <c r="AM323" s="47"/>
      <c r="AN323" s="47"/>
      <c r="AO323" s="47"/>
      <c r="AP323" s="47"/>
      <c r="AQ323" s="47"/>
      <c r="AR323" s="47"/>
      <c r="AS323" s="47"/>
      <c r="AT323" s="47"/>
      <c r="AU323" s="47"/>
      <c r="AV323" s="47"/>
      <c r="AW323" s="47"/>
      <c r="AX323" s="47"/>
      <c r="AY323" s="47"/>
      <c r="AZ323" s="134"/>
      <c r="BA323" s="46"/>
      <c r="BB323" s="52"/>
      <c r="BC323" s="51"/>
      <c r="BE323" s="2">
        <f t="shared" si="35"/>
        <v>0</v>
      </c>
      <c r="BF323" s="9">
        <f t="shared" si="36"/>
        <v>-100</v>
      </c>
    </row>
    <row r="324" spans="1:58" s="69" customFormat="1" ht="9" customHeight="1">
      <c r="A324" s="140" t="s">
        <v>374</v>
      </c>
      <c r="B324" s="145" t="s">
        <v>373</v>
      </c>
      <c r="C324" s="146"/>
      <c r="D324" s="146"/>
      <c r="E324" s="146"/>
      <c r="F324" s="146"/>
      <c r="G324" s="146"/>
      <c r="H324" s="147"/>
      <c r="I324" s="140" t="s">
        <v>163</v>
      </c>
      <c r="J324" s="141">
        <v>4156</v>
      </c>
      <c r="K324" s="142">
        <f>L324-M324</f>
        <v>0</v>
      </c>
      <c r="L324" s="143">
        <f>[178]BOQ!L157</f>
        <v>0</v>
      </c>
      <c r="M324" s="144"/>
      <c r="N324" s="136">
        <f>SUBTOTAL(9,N326)</f>
        <v>4837168.4000000004</v>
      </c>
      <c r="O324" s="137">
        <f>N324/$N$815</f>
        <v>5.3182112433844885E-3</v>
      </c>
      <c r="P324" s="50" t="s">
        <v>95</v>
      </c>
      <c r="Q324" s="49"/>
      <c r="R324" s="49"/>
      <c r="S324" s="70"/>
      <c r="T324" s="131"/>
      <c r="U324" s="48">
        <f t="shared" ref="U324:AY324" si="38">SUMPRODUCT(($P326:$P327="p")*($N326)*(U326:U327))/$N324</f>
        <v>0</v>
      </c>
      <c r="V324" s="47">
        <f t="shared" si="38"/>
        <v>0</v>
      </c>
      <c r="W324" s="47">
        <f t="shared" si="38"/>
        <v>0</v>
      </c>
      <c r="X324" s="47">
        <f t="shared" si="38"/>
        <v>0</v>
      </c>
      <c r="Y324" s="47">
        <f t="shared" si="38"/>
        <v>0</v>
      </c>
      <c r="Z324" s="47">
        <f t="shared" si="38"/>
        <v>0</v>
      </c>
      <c r="AA324" s="47">
        <f t="shared" si="38"/>
        <v>0</v>
      </c>
      <c r="AB324" s="47">
        <f t="shared" si="38"/>
        <v>0</v>
      </c>
      <c r="AC324" s="47">
        <f t="shared" si="38"/>
        <v>0</v>
      </c>
      <c r="AD324" s="47">
        <f t="shared" si="38"/>
        <v>0</v>
      </c>
      <c r="AE324" s="47">
        <f t="shared" si="38"/>
        <v>0</v>
      </c>
      <c r="AF324" s="47">
        <f t="shared" si="38"/>
        <v>0</v>
      </c>
      <c r="AG324" s="47">
        <f t="shared" si="38"/>
        <v>0</v>
      </c>
      <c r="AH324" s="47">
        <f t="shared" si="38"/>
        <v>0</v>
      </c>
      <c r="AI324" s="47">
        <f t="shared" si="38"/>
        <v>0</v>
      </c>
      <c r="AJ324" s="47">
        <f t="shared" si="38"/>
        <v>0</v>
      </c>
      <c r="AK324" s="47">
        <f t="shared" si="38"/>
        <v>0</v>
      </c>
      <c r="AL324" s="47">
        <f t="shared" si="38"/>
        <v>10</v>
      </c>
      <c r="AM324" s="47">
        <f t="shared" si="38"/>
        <v>10</v>
      </c>
      <c r="AN324" s="47">
        <f t="shared" si="38"/>
        <v>10</v>
      </c>
      <c r="AO324" s="47">
        <f t="shared" si="38"/>
        <v>10</v>
      </c>
      <c r="AP324" s="47">
        <f t="shared" si="38"/>
        <v>10</v>
      </c>
      <c r="AQ324" s="47">
        <f t="shared" si="38"/>
        <v>10</v>
      </c>
      <c r="AR324" s="47">
        <f t="shared" si="38"/>
        <v>10</v>
      </c>
      <c r="AS324" s="47">
        <f t="shared" si="38"/>
        <v>10</v>
      </c>
      <c r="AT324" s="47">
        <f t="shared" si="38"/>
        <v>10</v>
      </c>
      <c r="AU324" s="47">
        <f t="shared" si="38"/>
        <v>10</v>
      </c>
      <c r="AV324" s="47">
        <f t="shared" si="38"/>
        <v>0</v>
      </c>
      <c r="AW324" s="47">
        <f t="shared" si="38"/>
        <v>0</v>
      </c>
      <c r="AX324" s="47">
        <f t="shared" si="38"/>
        <v>0</v>
      </c>
      <c r="AY324" s="47">
        <f t="shared" si="38"/>
        <v>0</v>
      </c>
      <c r="AZ324" s="134"/>
      <c r="BA324" s="46"/>
      <c r="BB324" s="52"/>
      <c r="BC324" s="51"/>
      <c r="BE324" s="2">
        <f t="shared" si="35"/>
        <v>100</v>
      </c>
      <c r="BF324" s="9">
        <f t="shared" si="36"/>
        <v>0</v>
      </c>
    </row>
    <row r="325" spans="1:58" s="69" customFormat="1" ht="9" customHeight="1">
      <c r="A325" s="140"/>
      <c r="B325" s="145"/>
      <c r="C325" s="146"/>
      <c r="D325" s="146"/>
      <c r="E325" s="146"/>
      <c r="F325" s="146"/>
      <c r="G325" s="146"/>
      <c r="H325" s="147"/>
      <c r="I325" s="140"/>
      <c r="J325" s="141"/>
      <c r="K325" s="142"/>
      <c r="L325" s="143"/>
      <c r="M325" s="144"/>
      <c r="N325" s="136"/>
      <c r="O325" s="137"/>
      <c r="P325" s="50" t="s">
        <v>94</v>
      </c>
      <c r="Q325" s="49"/>
      <c r="R325" s="49"/>
      <c r="S325" s="70"/>
      <c r="T325" s="131"/>
      <c r="U325" s="48"/>
      <c r="V325" s="47"/>
      <c r="W325" s="47"/>
      <c r="X325" s="47"/>
      <c r="Y325" s="47"/>
      <c r="Z325" s="47"/>
      <c r="AA325" s="47"/>
      <c r="AB325" s="47"/>
      <c r="AC325" s="47"/>
      <c r="AD325" s="47"/>
      <c r="AE325" s="47"/>
      <c r="AF325" s="47"/>
      <c r="AG325" s="47"/>
      <c r="AH325" s="47"/>
      <c r="AI325" s="47"/>
      <c r="AJ325" s="47"/>
      <c r="AK325" s="47"/>
      <c r="AL325" s="47"/>
      <c r="AM325" s="47"/>
      <c r="AN325" s="47"/>
      <c r="AO325" s="47"/>
      <c r="AP325" s="47"/>
      <c r="AQ325" s="47"/>
      <c r="AR325" s="47"/>
      <c r="AS325" s="47"/>
      <c r="AT325" s="47"/>
      <c r="AU325" s="47"/>
      <c r="AV325" s="47"/>
      <c r="AW325" s="47"/>
      <c r="AX325" s="47"/>
      <c r="AY325" s="47"/>
      <c r="AZ325" s="134"/>
      <c r="BA325" s="46"/>
      <c r="BB325" s="52"/>
      <c r="BC325" s="51"/>
      <c r="BE325" s="2">
        <f t="shared" si="35"/>
        <v>0</v>
      </c>
      <c r="BF325" s="9">
        <f t="shared" si="36"/>
        <v>-100</v>
      </c>
    </row>
    <row r="326" spans="1:58" s="69" customFormat="1" ht="9" hidden="1" customHeight="1">
      <c r="A326" s="140"/>
      <c r="B326" s="56"/>
      <c r="C326" s="55"/>
      <c r="D326" s="55"/>
      <c r="E326" s="138" t="s">
        <v>372</v>
      </c>
      <c r="F326" s="138"/>
      <c r="G326" s="138"/>
      <c r="H326" s="139"/>
      <c r="I326" s="140" t="s">
        <v>163</v>
      </c>
      <c r="J326" s="141">
        <f>[178]BOQ!J158</f>
        <v>4156</v>
      </c>
      <c r="K326" s="142">
        <f>L326-M326</f>
        <v>0</v>
      </c>
      <c r="L326" s="143">
        <f>[178]BOQ!L158</f>
        <v>1163.9000000000001</v>
      </c>
      <c r="M326" s="144">
        <f>[178]BOQ!L158</f>
        <v>1163.9000000000001</v>
      </c>
      <c r="N326" s="136">
        <f>J326*M326</f>
        <v>4837168.4000000004</v>
      </c>
      <c r="O326" s="137">
        <f>N326/$N$815</f>
        <v>5.3182112433844885E-3</v>
      </c>
      <c r="P326" s="50" t="s">
        <v>20</v>
      </c>
      <c r="Q326" s="49"/>
      <c r="R326" s="49"/>
      <c r="S326" s="70"/>
      <c r="T326" s="131"/>
      <c r="U326" s="48"/>
      <c r="V326" s="47"/>
      <c r="W326" s="47"/>
      <c r="X326" s="47"/>
      <c r="Y326" s="47"/>
      <c r="Z326" s="47"/>
      <c r="AA326" s="47"/>
      <c r="AB326" s="47"/>
      <c r="AC326" s="47"/>
      <c r="AD326" s="47"/>
      <c r="AE326" s="47"/>
      <c r="AF326" s="47"/>
      <c r="AG326" s="47"/>
      <c r="AH326" s="47"/>
      <c r="AI326" s="47"/>
      <c r="AJ326" s="47"/>
      <c r="AK326" s="47"/>
      <c r="AL326" s="47">
        <v>10</v>
      </c>
      <c r="AM326" s="47">
        <v>10</v>
      </c>
      <c r="AN326" s="47">
        <v>10</v>
      </c>
      <c r="AO326" s="47">
        <v>10</v>
      </c>
      <c r="AP326" s="47">
        <v>10</v>
      </c>
      <c r="AQ326" s="47">
        <v>10</v>
      </c>
      <c r="AR326" s="47">
        <v>10</v>
      </c>
      <c r="AS326" s="47">
        <v>10</v>
      </c>
      <c r="AT326" s="47">
        <v>10</v>
      </c>
      <c r="AU326" s="47">
        <v>10</v>
      </c>
      <c r="AV326" s="47"/>
      <c r="AW326" s="47"/>
      <c r="AX326" s="47"/>
      <c r="AY326" s="47"/>
      <c r="AZ326" s="134"/>
      <c r="BA326" s="46"/>
      <c r="BB326" s="52"/>
      <c r="BC326" s="51"/>
      <c r="BE326" s="2">
        <f t="shared" si="35"/>
        <v>100</v>
      </c>
      <c r="BF326" s="9">
        <f t="shared" si="36"/>
        <v>0</v>
      </c>
    </row>
    <row r="327" spans="1:58" s="69" customFormat="1" ht="9" hidden="1" customHeight="1">
      <c r="A327" s="140"/>
      <c r="B327" s="56"/>
      <c r="C327" s="55"/>
      <c r="D327" s="55"/>
      <c r="E327" s="138"/>
      <c r="F327" s="138"/>
      <c r="G327" s="138"/>
      <c r="H327" s="139"/>
      <c r="I327" s="140"/>
      <c r="J327" s="141"/>
      <c r="K327" s="142"/>
      <c r="L327" s="143"/>
      <c r="M327" s="144"/>
      <c r="N327" s="136"/>
      <c r="O327" s="137"/>
      <c r="P327" s="50" t="s">
        <v>19</v>
      </c>
      <c r="Q327" s="49"/>
      <c r="R327" s="49"/>
      <c r="S327" s="70"/>
      <c r="T327" s="131"/>
      <c r="U327" s="48"/>
      <c r="V327" s="47"/>
      <c r="W327" s="47"/>
      <c r="X327" s="47"/>
      <c r="Y327" s="47"/>
      <c r="Z327" s="47"/>
      <c r="AA327" s="47"/>
      <c r="AB327" s="47"/>
      <c r="AC327" s="47"/>
      <c r="AD327" s="47"/>
      <c r="AE327" s="47"/>
      <c r="AF327" s="47"/>
      <c r="AG327" s="47"/>
      <c r="AH327" s="47"/>
      <c r="AI327" s="47"/>
      <c r="AJ327" s="47"/>
      <c r="AK327" s="47"/>
      <c r="AL327" s="47"/>
      <c r="AM327" s="47"/>
      <c r="AN327" s="47"/>
      <c r="AO327" s="47"/>
      <c r="AP327" s="47"/>
      <c r="AQ327" s="47"/>
      <c r="AR327" s="47"/>
      <c r="AS327" s="47"/>
      <c r="AT327" s="47"/>
      <c r="AU327" s="47"/>
      <c r="AV327" s="47"/>
      <c r="AW327" s="47"/>
      <c r="AX327" s="47"/>
      <c r="AY327" s="47"/>
      <c r="AZ327" s="134"/>
      <c r="BA327" s="46"/>
      <c r="BB327" s="52"/>
      <c r="BC327" s="51"/>
      <c r="BE327" s="2">
        <f t="shared" si="35"/>
        <v>0</v>
      </c>
      <c r="BF327" s="9">
        <f t="shared" si="36"/>
        <v>-100</v>
      </c>
    </row>
    <row r="328" spans="1:58" s="69" customFormat="1" ht="9" customHeight="1">
      <c r="A328" s="140" t="s">
        <v>371</v>
      </c>
      <c r="B328" s="145" t="s">
        <v>370</v>
      </c>
      <c r="C328" s="146"/>
      <c r="D328" s="146"/>
      <c r="E328" s="146"/>
      <c r="F328" s="146"/>
      <c r="G328" s="146"/>
      <c r="H328" s="147"/>
      <c r="I328" s="140"/>
      <c r="J328" s="141"/>
      <c r="K328" s="142">
        <f>L328-M328</f>
        <v>0</v>
      </c>
      <c r="L328" s="143">
        <f>[178]BOQ!L159</f>
        <v>0</v>
      </c>
      <c r="M328" s="144"/>
      <c r="N328" s="136">
        <f>J328*M328</f>
        <v>0</v>
      </c>
      <c r="O328" s="137">
        <f>N328/$N$815</f>
        <v>0</v>
      </c>
      <c r="P328" s="50"/>
      <c r="Q328" s="49"/>
      <c r="R328" s="49"/>
      <c r="S328" s="70"/>
      <c r="T328" s="131"/>
      <c r="U328" s="48"/>
      <c r="V328" s="47"/>
      <c r="W328" s="47"/>
      <c r="X328" s="47"/>
      <c r="Y328" s="47"/>
      <c r="Z328" s="47"/>
      <c r="AA328" s="47"/>
      <c r="AB328" s="47"/>
      <c r="AC328" s="47"/>
      <c r="AD328" s="47"/>
      <c r="AE328" s="47"/>
      <c r="AF328" s="47"/>
      <c r="AG328" s="47"/>
      <c r="AH328" s="47"/>
      <c r="AI328" s="47"/>
      <c r="AJ328" s="47"/>
      <c r="AK328" s="47"/>
      <c r="AL328" s="47"/>
      <c r="AM328" s="47"/>
      <c r="AN328" s="47"/>
      <c r="AO328" s="47"/>
      <c r="AP328" s="47"/>
      <c r="AQ328" s="47"/>
      <c r="AR328" s="47"/>
      <c r="AS328" s="47"/>
      <c r="AT328" s="47"/>
      <c r="AU328" s="47"/>
      <c r="AV328" s="47"/>
      <c r="AW328" s="47"/>
      <c r="AX328" s="47"/>
      <c r="AY328" s="47"/>
      <c r="AZ328" s="134"/>
      <c r="BA328" s="46"/>
      <c r="BB328" s="52"/>
      <c r="BC328" s="51"/>
      <c r="BE328" s="2">
        <f t="shared" si="35"/>
        <v>0</v>
      </c>
      <c r="BF328" s="9">
        <f t="shared" si="36"/>
        <v>-100</v>
      </c>
    </row>
    <row r="329" spans="1:58" s="69" customFormat="1" ht="9" customHeight="1">
      <c r="A329" s="140"/>
      <c r="B329" s="145"/>
      <c r="C329" s="146"/>
      <c r="D329" s="146"/>
      <c r="E329" s="146"/>
      <c r="F329" s="146"/>
      <c r="G329" s="146"/>
      <c r="H329" s="147"/>
      <c r="I329" s="140"/>
      <c r="J329" s="141"/>
      <c r="K329" s="142"/>
      <c r="L329" s="143"/>
      <c r="M329" s="144"/>
      <c r="N329" s="136"/>
      <c r="O329" s="137"/>
      <c r="P329" s="50"/>
      <c r="Q329" s="49"/>
      <c r="R329" s="49"/>
      <c r="S329" s="70"/>
      <c r="T329" s="131"/>
      <c r="U329" s="48"/>
      <c r="V329" s="47"/>
      <c r="W329" s="47"/>
      <c r="X329" s="47"/>
      <c r="Y329" s="47"/>
      <c r="Z329" s="47"/>
      <c r="AA329" s="47"/>
      <c r="AB329" s="47"/>
      <c r="AC329" s="47"/>
      <c r="AD329" s="47"/>
      <c r="AE329" s="47"/>
      <c r="AF329" s="47"/>
      <c r="AG329" s="47"/>
      <c r="AH329" s="47"/>
      <c r="AI329" s="47"/>
      <c r="AJ329" s="47"/>
      <c r="AK329" s="47"/>
      <c r="AL329" s="47"/>
      <c r="AM329" s="47"/>
      <c r="AN329" s="47"/>
      <c r="AO329" s="47"/>
      <c r="AP329" s="47"/>
      <c r="AQ329" s="47"/>
      <c r="AR329" s="47"/>
      <c r="AS329" s="47"/>
      <c r="AT329" s="47"/>
      <c r="AU329" s="47"/>
      <c r="AV329" s="47"/>
      <c r="AW329" s="47"/>
      <c r="AX329" s="47"/>
      <c r="AY329" s="47"/>
      <c r="AZ329" s="134"/>
      <c r="BA329" s="46"/>
      <c r="BB329" s="52"/>
      <c r="BC329" s="51"/>
      <c r="BE329" s="2">
        <f t="shared" si="35"/>
        <v>0</v>
      </c>
      <c r="BF329" s="9">
        <f t="shared" si="36"/>
        <v>-100</v>
      </c>
    </row>
    <row r="330" spans="1:58" s="69" customFormat="1" ht="9" customHeight="1">
      <c r="A330" s="140" t="s">
        <v>369</v>
      </c>
      <c r="B330" s="145" t="s">
        <v>368</v>
      </c>
      <c r="C330" s="146"/>
      <c r="D330" s="146"/>
      <c r="E330" s="146"/>
      <c r="F330" s="146"/>
      <c r="G330" s="146"/>
      <c r="H330" s="147"/>
      <c r="I330" s="140" t="s">
        <v>355</v>
      </c>
      <c r="J330" s="182">
        <f>[178]BOQ!J160</f>
        <v>274</v>
      </c>
      <c r="K330" s="142">
        <f>L330-M330</f>
        <v>0</v>
      </c>
      <c r="L330" s="143">
        <f>[178]BOQ!L160</f>
        <v>2889.53</v>
      </c>
      <c r="M330" s="183">
        <f>[178]BOQ!L160</f>
        <v>2889.53</v>
      </c>
      <c r="N330" s="136">
        <f>J330*M330</f>
        <v>791731.22000000009</v>
      </c>
      <c r="O330" s="137">
        <f>N330/$N$815</f>
        <v>8.7046667135725893E-4</v>
      </c>
      <c r="P330" s="50" t="s">
        <v>20</v>
      </c>
      <c r="Q330" s="49"/>
      <c r="R330" s="49"/>
      <c r="S330" s="70"/>
      <c r="T330" s="131"/>
      <c r="U330" s="48"/>
      <c r="V330" s="47"/>
      <c r="W330" s="47"/>
      <c r="X330" s="47"/>
      <c r="Y330" s="47"/>
      <c r="Z330" s="47"/>
      <c r="AA330" s="47"/>
      <c r="AB330" s="47"/>
      <c r="AC330" s="47"/>
      <c r="AD330" s="47"/>
      <c r="AE330" s="47">
        <v>10</v>
      </c>
      <c r="AF330" s="47">
        <v>10</v>
      </c>
      <c r="AG330" s="47">
        <v>10</v>
      </c>
      <c r="AH330" s="47">
        <v>10</v>
      </c>
      <c r="AI330" s="47">
        <v>10</v>
      </c>
      <c r="AJ330" s="47">
        <v>10</v>
      </c>
      <c r="AK330" s="47">
        <v>10</v>
      </c>
      <c r="AL330" s="47">
        <v>10</v>
      </c>
      <c r="AM330" s="47">
        <v>10</v>
      </c>
      <c r="AN330" s="47">
        <v>10</v>
      </c>
      <c r="AO330" s="47"/>
      <c r="AP330" s="47"/>
      <c r="AQ330" s="47"/>
      <c r="AR330" s="47"/>
      <c r="AS330" s="47"/>
      <c r="AT330" s="47"/>
      <c r="AU330" s="47"/>
      <c r="AV330" s="47"/>
      <c r="AW330" s="47"/>
      <c r="AX330" s="47"/>
      <c r="AY330" s="47"/>
      <c r="AZ330" s="134"/>
      <c r="BA330" s="46"/>
      <c r="BB330" s="52"/>
      <c r="BC330" s="51"/>
      <c r="BE330" s="2">
        <f t="shared" si="35"/>
        <v>100</v>
      </c>
      <c r="BF330" s="9">
        <f t="shared" si="36"/>
        <v>0</v>
      </c>
    </row>
    <row r="331" spans="1:58" s="69" customFormat="1" ht="9" customHeight="1">
      <c r="A331" s="140"/>
      <c r="B331" s="145"/>
      <c r="C331" s="146"/>
      <c r="D331" s="146"/>
      <c r="E331" s="146"/>
      <c r="F331" s="146"/>
      <c r="G331" s="146"/>
      <c r="H331" s="147"/>
      <c r="I331" s="140"/>
      <c r="J331" s="182"/>
      <c r="K331" s="142"/>
      <c r="L331" s="143"/>
      <c r="M331" s="183"/>
      <c r="N331" s="136"/>
      <c r="O331" s="137"/>
      <c r="P331" s="50" t="s">
        <v>19</v>
      </c>
      <c r="Q331" s="49"/>
      <c r="R331" s="49"/>
      <c r="S331" s="70"/>
      <c r="T331" s="131"/>
      <c r="U331" s="48"/>
      <c r="V331" s="47"/>
      <c r="W331" s="47"/>
      <c r="X331" s="47"/>
      <c r="Y331" s="47"/>
      <c r="Z331" s="47"/>
      <c r="AA331" s="47"/>
      <c r="AB331" s="47"/>
      <c r="AC331" s="47"/>
      <c r="AD331" s="47"/>
      <c r="AE331" s="47"/>
      <c r="AF331" s="47"/>
      <c r="AG331" s="47"/>
      <c r="AH331" s="47"/>
      <c r="AI331" s="47"/>
      <c r="AJ331" s="47"/>
      <c r="AK331" s="47"/>
      <c r="AL331" s="47"/>
      <c r="AM331" s="47"/>
      <c r="AN331" s="47"/>
      <c r="AO331" s="47"/>
      <c r="AP331" s="47"/>
      <c r="AQ331" s="47"/>
      <c r="AR331" s="47"/>
      <c r="AS331" s="47"/>
      <c r="AT331" s="47"/>
      <c r="AU331" s="47"/>
      <c r="AV331" s="47"/>
      <c r="AW331" s="47"/>
      <c r="AX331" s="47"/>
      <c r="AY331" s="47"/>
      <c r="AZ331" s="134"/>
      <c r="BA331" s="46"/>
      <c r="BB331" s="52"/>
      <c r="BC331" s="51"/>
      <c r="BE331" s="2">
        <f t="shared" si="35"/>
        <v>0</v>
      </c>
      <c r="BF331" s="9">
        <f t="shared" si="36"/>
        <v>-100</v>
      </c>
    </row>
    <row r="332" spans="1:58" s="69" customFormat="1" ht="9" customHeight="1">
      <c r="A332" s="140" t="s">
        <v>367</v>
      </c>
      <c r="B332" s="145" t="s">
        <v>366</v>
      </c>
      <c r="C332" s="146"/>
      <c r="D332" s="146"/>
      <c r="E332" s="146"/>
      <c r="F332" s="146"/>
      <c r="G332" s="146"/>
      <c r="H332" s="147"/>
      <c r="I332" s="140" t="s">
        <v>96</v>
      </c>
      <c r="J332" s="141">
        <v>1</v>
      </c>
      <c r="K332" s="142">
        <f>L332-M332</f>
        <v>0</v>
      </c>
      <c r="L332" s="143">
        <f>[178]BOQ!L161</f>
        <v>0</v>
      </c>
      <c r="M332" s="144"/>
      <c r="N332" s="136">
        <f>SUBTOTAL(9,N334:N339)</f>
        <v>8655223.1999999993</v>
      </c>
      <c r="O332" s="137">
        <f>N332/$N$815</f>
        <v>9.5159608948578809E-3</v>
      </c>
      <c r="P332" s="50" t="s">
        <v>95</v>
      </c>
      <c r="Q332" s="49"/>
      <c r="R332" s="49"/>
      <c r="S332" s="70"/>
      <c r="T332" s="131"/>
      <c r="U332" s="48">
        <f t="shared" ref="U332:AY332" si="39">SUMPRODUCT(($P334:$P339="p")*($N334:$N339)*(U334:U339))/$N332</f>
        <v>0</v>
      </c>
      <c r="V332" s="47">
        <f t="shared" si="39"/>
        <v>0</v>
      </c>
      <c r="W332" s="47">
        <f t="shared" si="39"/>
        <v>0</v>
      </c>
      <c r="X332" s="47">
        <f t="shared" si="39"/>
        <v>0</v>
      </c>
      <c r="Y332" s="47">
        <f t="shared" si="39"/>
        <v>0</v>
      </c>
      <c r="Z332" s="47">
        <f t="shared" si="39"/>
        <v>0</v>
      </c>
      <c r="AA332" s="47">
        <f t="shared" si="39"/>
        <v>0</v>
      </c>
      <c r="AB332" s="47">
        <f t="shared" si="39"/>
        <v>0</v>
      </c>
      <c r="AC332" s="47">
        <f t="shared" si="39"/>
        <v>0</v>
      </c>
      <c r="AD332" s="47">
        <f t="shared" si="39"/>
        <v>0</v>
      </c>
      <c r="AE332" s="47">
        <f t="shared" si="39"/>
        <v>0</v>
      </c>
      <c r="AF332" s="47">
        <f t="shared" si="39"/>
        <v>0</v>
      </c>
      <c r="AG332" s="47">
        <f t="shared" si="39"/>
        <v>0</v>
      </c>
      <c r="AH332" s="47">
        <f t="shared" si="39"/>
        <v>0</v>
      </c>
      <c r="AI332" s="47">
        <f t="shared" si="39"/>
        <v>0</v>
      </c>
      <c r="AJ332" s="47">
        <f t="shared" si="39"/>
        <v>0</v>
      </c>
      <c r="AK332" s="47">
        <f t="shared" si="39"/>
        <v>0</v>
      </c>
      <c r="AL332" s="47">
        <f t="shared" si="39"/>
        <v>0</v>
      </c>
      <c r="AM332" s="47">
        <f t="shared" si="39"/>
        <v>11.828179728513529</v>
      </c>
      <c r="AN332" s="47">
        <f t="shared" si="39"/>
        <v>11.828179728513529</v>
      </c>
      <c r="AO332" s="47">
        <f t="shared" si="39"/>
        <v>11.828179728513529</v>
      </c>
      <c r="AP332" s="47">
        <f t="shared" si="39"/>
        <v>11.828179728513529</v>
      </c>
      <c r="AQ332" s="47">
        <f t="shared" si="39"/>
        <v>11.828179728513529</v>
      </c>
      <c r="AR332" s="47">
        <f t="shared" si="39"/>
        <v>8.1718202714864727</v>
      </c>
      <c r="AS332" s="47">
        <f t="shared" si="39"/>
        <v>8.1718202714864727</v>
      </c>
      <c r="AT332" s="47">
        <f t="shared" si="39"/>
        <v>8.1718202714864727</v>
      </c>
      <c r="AU332" s="47">
        <f t="shared" si="39"/>
        <v>8.1718202714864727</v>
      </c>
      <c r="AV332" s="47">
        <f t="shared" si="39"/>
        <v>8.1718202714864727</v>
      </c>
      <c r="AW332" s="47">
        <f t="shared" si="39"/>
        <v>0</v>
      </c>
      <c r="AX332" s="47">
        <f t="shared" si="39"/>
        <v>0</v>
      </c>
      <c r="AY332" s="47">
        <f t="shared" si="39"/>
        <v>0</v>
      </c>
      <c r="AZ332" s="134"/>
      <c r="BA332" s="46"/>
      <c r="BB332" s="52"/>
      <c r="BC332" s="51"/>
      <c r="BE332" s="2">
        <f t="shared" si="35"/>
        <v>99.999999999999986</v>
      </c>
      <c r="BF332" s="9">
        <f t="shared" si="36"/>
        <v>0</v>
      </c>
    </row>
    <row r="333" spans="1:58" s="69" customFormat="1" ht="9" customHeight="1">
      <c r="A333" s="140"/>
      <c r="B333" s="145"/>
      <c r="C333" s="146"/>
      <c r="D333" s="146"/>
      <c r="E333" s="146"/>
      <c r="F333" s="146"/>
      <c r="G333" s="146"/>
      <c r="H333" s="147"/>
      <c r="I333" s="140"/>
      <c r="J333" s="141"/>
      <c r="K333" s="142"/>
      <c r="L333" s="143"/>
      <c r="M333" s="144"/>
      <c r="N333" s="136"/>
      <c r="O333" s="137"/>
      <c r="P333" s="50" t="s">
        <v>94</v>
      </c>
      <c r="Q333" s="49"/>
      <c r="R333" s="49"/>
      <c r="S333" s="70"/>
      <c r="T333" s="131"/>
      <c r="U333" s="48"/>
      <c r="V333" s="47"/>
      <c r="W333" s="47"/>
      <c r="X333" s="47"/>
      <c r="Y333" s="47"/>
      <c r="Z333" s="47"/>
      <c r="AA333" s="47"/>
      <c r="AB333" s="47"/>
      <c r="AC333" s="47"/>
      <c r="AD333" s="47"/>
      <c r="AE333" s="47"/>
      <c r="AF333" s="47"/>
      <c r="AG333" s="47"/>
      <c r="AH333" s="47"/>
      <c r="AI333" s="47"/>
      <c r="AJ333" s="47"/>
      <c r="AK333" s="47"/>
      <c r="AL333" s="47"/>
      <c r="AM333" s="47"/>
      <c r="AN333" s="47"/>
      <c r="AO333" s="47"/>
      <c r="AP333" s="47"/>
      <c r="AQ333" s="47"/>
      <c r="AR333" s="47"/>
      <c r="AS333" s="47"/>
      <c r="AT333" s="47"/>
      <c r="AU333" s="47"/>
      <c r="AV333" s="47"/>
      <c r="AW333" s="47"/>
      <c r="AX333" s="47"/>
      <c r="AY333" s="47"/>
      <c r="AZ333" s="134"/>
      <c r="BA333" s="46"/>
      <c r="BB333" s="52"/>
      <c r="BC333" s="51"/>
      <c r="BE333" s="2">
        <f t="shared" si="35"/>
        <v>0</v>
      </c>
      <c r="BF333" s="9">
        <f t="shared" si="36"/>
        <v>-100</v>
      </c>
    </row>
    <row r="334" spans="1:58" s="69" customFormat="1" ht="9" hidden="1" customHeight="1">
      <c r="A334" s="140"/>
      <c r="B334" s="56"/>
      <c r="C334" s="55"/>
      <c r="D334" s="55"/>
      <c r="E334" s="55"/>
      <c r="F334" s="138" t="s">
        <v>365</v>
      </c>
      <c r="G334" s="138"/>
      <c r="H334" s="139"/>
      <c r="I334" s="140" t="s">
        <v>355</v>
      </c>
      <c r="J334" s="141">
        <f>[178]BOQ!J162</f>
        <v>104</v>
      </c>
      <c r="K334" s="142">
        <f>L334-M334</f>
        <v>0</v>
      </c>
      <c r="L334" s="143">
        <f>[178]BOQ!L162</f>
        <v>6326.38</v>
      </c>
      <c r="M334" s="144">
        <f>[178]BOQ!L162</f>
        <v>6326.38</v>
      </c>
      <c r="N334" s="136">
        <f>J334*M334</f>
        <v>657943.52</v>
      </c>
      <c r="O334" s="137">
        <f>N334/$N$815</f>
        <v>7.2337415947229934E-4</v>
      </c>
      <c r="P334" s="50" t="s">
        <v>20</v>
      </c>
      <c r="Q334" s="49"/>
      <c r="R334" s="49"/>
      <c r="S334" s="70"/>
      <c r="T334" s="131"/>
      <c r="U334" s="48"/>
      <c r="V334" s="47"/>
      <c r="W334" s="47"/>
      <c r="X334" s="47"/>
      <c r="Y334" s="47"/>
      <c r="Z334" s="47"/>
      <c r="AA334" s="47"/>
      <c r="AB334" s="47"/>
      <c r="AC334" s="47"/>
      <c r="AD334" s="47"/>
      <c r="AE334" s="47"/>
      <c r="AF334" s="47"/>
      <c r="AG334" s="47"/>
      <c r="AH334" s="47"/>
      <c r="AI334" s="47"/>
      <c r="AJ334" s="47"/>
      <c r="AK334" s="47"/>
      <c r="AL334" s="47"/>
      <c r="AM334" s="47"/>
      <c r="AN334" s="47"/>
      <c r="AO334" s="47"/>
      <c r="AP334" s="47"/>
      <c r="AQ334" s="47"/>
      <c r="AR334" s="47">
        <v>20</v>
      </c>
      <c r="AS334" s="47">
        <v>20</v>
      </c>
      <c r="AT334" s="47">
        <v>20</v>
      </c>
      <c r="AU334" s="47">
        <v>20</v>
      </c>
      <c r="AV334" s="47">
        <v>20</v>
      </c>
      <c r="AW334" s="47"/>
      <c r="AX334" s="47"/>
      <c r="AY334" s="47"/>
      <c r="AZ334" s="134"/>
      <c r="BA334" s="46"/>
      <c r="BB334" s="52"/>
      <c r="BC334" s="51"/>
      <c r="BE334" s="2">
        <f t="shared" si="35"/>
        <v>100</v>
      </c>
      <c r="BF334" s="9">
        <f t="shared" si="36"/>
        <v>0</v>
      </c>
    </row>
    <row r="335" spans="1:58" s="69" customFormat="1" ht="9" hidden="1" customHeight="1">
      <c r="A335" s="140"/>
      <c r="B335" s="56"/>
      <c r="C335" s="55"/>
      <c r="D335" s="55"/>
      <c r="E335" s="55"/>
      <c r="F335" s="138"/>
      <c r="G335" s="138"/>
      <c r="H335" s="139"/>
      <c r="I335" s="140"/>
      <c r="J335" s="141"/>
      <c r="K335" s="142"/>
      <c r="L335" s="143"/>
      <c r="M335" s="144"/>
      <c r="N335" s="136"/>
      <c r="O335" s="137"/>
      <c r="P335" s="50" t="s">
        <v>19</v>
      </c>
      <c r="Q335" s="49"/>
      <c r="R335" s="49"/>
      <c r="S335" s="70"/>
      <c r="T335" s="131"/>
      <c r="U335" s="48"/>
      <c r="V335" s="47"/>
      <c r="W335" s="47"/>
      <c r="X335" s="47"/>
      <c r="Y335" s="47"/>
      <c r="Z335" s="47"/>
      <c r="AA335" s="47"/>
      <c r="AB335" s="47"/>
      <c r="AC335" s="47"/>
      <c r="AD335" s="47"/>
      <c r="AE335" s="47"/>
      <c r="AF335" s="47"/>
      <c r="AG335" s="47"/>
      <c r="AH335" s="47"/>
      <c r="AI335" s="47"/>
      <c r="AJ335" s="47"/>
      <c r="AK335" s="47"/>
      <c r="AL335" s="47"/>
      <c r="AM335" s="47"/>
      <c r="AN335" s="47"/>
      <c r="AO335" s="47"/>
      <c r="AP335" s="47"/>
      <c r="AQ335" s="47"/>
      <c r="AR335" s="47"/>
      <c r="AS335" s="47"/>
      <c r="AT335" s="47"/>
      <c r="AU335" s="47"/>
      <c r="AV335" s="47"/>
      <c r="AW335" s="47"/>
      <c r="AX335" s="47"/>
      <c r="AY335" s="47"/>
      <c r="AZ335" s="134"/>
      <c r="BA335" s="46"/>
      <c r="BB335" s="52"/>
      <c r="BC335" s="51"/>
      <c r="BE335" s="2">
        <f t="shared" si="35"/>
        <v>0</v>
      </c>
      <c r="BF335" s="9">
        <f t="shared" si="36"/>
        <v>-100</v>
      </c>
    </row>
    <row r="336" spans="1:58" ht="9" hidden="1" customHeight="1">
      <c r="A336" s="140"/>
      <c r="B336" s="56"/>
      <c r="C336" s="55"/>
      <c r="D336" s="55"/>
      <c r="E336" s="55"/>
      <c r="F336" s="138" t="s">
        <v>364</v>
      </c>
      <c r="G336" s="138"/>
      <c r="H336" s="139"/>
      <c r="I336" s="140" t="s">
        <v>355</v>
      </c>
      <c r="J336" s="141">
        <f>[178]BOQ!J163</f>
        <v>346</v>
      </c>
      <c r="K336" s="142">
        <f>L336-M336</f>
        <v>0</v>
      </c>
      <c r="L336" s="143">
        <f>[178]BOQ!L163</f>
        <v>6474.78</v>
      </c>
      <c r="M336" s="144">
        <f>[178]BOQ!L163</f>
        <v>6474.78</v>
      </c>
      <c r="N336" s="136">
        <f>J336*M336</f>
        <v>2240273.88</v>
      </c>
      <c r="O336" s="137">
        <f>N336/$N$815</f>
        <v>2.4630628400029633E-3</v>
      </c>
      <c r="P336" s="50" t="s">
        <v>20</v>
      </c>
      <c r="Q336" s="49"/>
      <c r="R336" s="49"/>
      <c r="T336" s="131"/>
      <c r="U336" s="48"/>
      <c r="V336" s="47"/>
      <c r="W336" s="47"/>
      <c r="X336" s="47"/>
      <c r="Y336" s="47"/>
      <c r="Z336" s="47"/>
      <c r="AA336" s="47"/>
      <c r="AB336" s="47"/>
      <c r="AC336" s="47"/>
      <c r="AD336" s="47"/>
      <c r="AE336" s="47"/>
      <c r="AF336" s="47"/>
      <c r="AG336" s="47"/>
      <c r="AH336" s="47"/>
      <c r="AI336" s="47"/>
      <c r="AJ336" s="47"/>
      <c r="AK336" s="47"/>
      <c r="AL336" s="47"/>
      <c r="AM336" s="47">
        <v>20</v>
      </c>
      <c r="AN336" s="47">
        <v>20</v>
      </c>
      <c r="AO336" s="47">
        <v>20</v>
      </c>
      <c r="AP336" s="47">
        <v>20</v>
      </c>
      <c r="AQ336" s="47">
        <v>20</v>
      </c>
      <c r="AR336" s="47"/>
      <c r="AS336" s="47"/>
      <c r="AT336" s="47"/>
      <c r="AU336" s="47"/>
      <c r="AV336" s="47"/>
      <c r="AW336" s="47"/>
      <c r="AX336" s="47"/>
      <c r="AY336" s="47"/>
      <c r="AZ336" s="134"/>
      <c r="BA336" s="46"/>
      <c r="BB336" s="52"/>
      <c r="BC336" s="51"/>
      <c r="BE336" s="2">
        <f t="shared" si="35"/>
        <v>100</v>
      </c>
      <c r="BF336" s="9">
        <f t="shared" si="36"/>
        <v>0</v>
      </c>
    </row>
    <row r="337" spans="1:58" ht="9" hidden="1" customHeight="1">
      <c r="A337" s="140"/>
      <c r="B337" s="56"/>
      <c r="C337" s="55"/>
      <c r="D337" s="55"/>
      <c r="E337" s="55"/>
      <c r="F337" s="138"/>
      <c r="G337" s="138"/>
      <c r="H337" s="139"/>
      <c r="I337" s="140"/>
      <c r="J337" s="141"/>
      <c r="K337" s="142"/>
      <c r="L337" s="143"/>
      <c r="M337" s="144"/>
      <c r="N337" s="136"/>
      <c r="O337" s="137"/>
      <c r="P337" s="50" t="s">
        <v>19</v>
      </c>
      <c r="Q337" s="49"/>
      <c r="R337" s="49"/>
      <c r="T337" s="131"/>
      <c r="U337" s="48"/>
      <c r="V337" s="47"/>
      <c r="W337" s="47"/>
      <c r="X337" s="47"/>
      <c r="Y337" s="47"/>
      <c r="Z337" s="47"/>
      <c r="AA337" s="47"/>
      <c r="AB337" s="47"/>
      <c r="AC337" s="47"/>
      <c r="AD337" s="47"/>
      <c r="AE337" s="47"/>
      <c r="AF337" s="47"/>
      <c r="AG337" s="47"/>
      <c r="AH337" s="47"/>
      <c r="AI337" s="47"/>
      <c r="AJ337" s="47"/>
      <c r="AK337" s="47"/>
      <c r="AL337" s="47"/>
      <c r="AM337" s="47"/>
      <c r="AN337" s="47"/>
      <c r="AO337" s="47"/>
      <c r="AP337" s="47"/>
      <c r="AQ337" s="47"/>
      <c r="AR337" s="47"/>
      <c r="AS337" s="47"/>
      <c r="AT337" s="47"/>
      <c r="AU337" s="47"/>
      <c r="AV337" s="47"/>
      <c r="AW337" s="47"/>
      <c r="AX337" s="47"/>
      <c r="AY337" s="47"/>
      <c r="AZ337" s="134"/>
      <c r="BA337" s="46"/>
      <c r="BB337" s="52"/>
      <c r="BC337" s="51"/>
      <c r="BE337" s="2">
        <f t="shared" si="35"/>
        <v>0</v>
      </c>
      <c r="BF337" s="9">
        <f t="shared" si="36"/>
        <v>-100</v>
      </c>
    </row>
    <row r="338" spans="1:58" s="69" customFormat="1" ht="9" hidden="1" customHeight="1">
      <c r="A338" s="140"/>
      <c r="B338" s="56"/>
      <c r="C338" s="55"/>
      <c r="D338" s="55"/>
      <c r="E338" s="55"/>
      <c r="F338" s="138" t="s">
        <v>363</v>
      </c>
      <c r="G338" s="138"/>
      <c r="H338" s="139"/>
      <c r="I338" s="140" t="s">
        <v>355</v>
      </c>
      <c r="J338" s="141">
        <f>[178]BOQ!J164</f>
        <v>910</v>
      </c>
      <c r="K338" s="142">
        <f>L338-M338</f>
        <v>0</v>
      </c>
      <c r="L338" s="143">
        <f>[178]BOQ!L164</f>
        <v>6326.38</v>
      </c>
      <c r="M338" s="144">
        <f>[178]BOQ!L164</f>
        <v>6326.38</v>
      </c>
      <c r="N338" s="136">
        <f>J338*M338</f>
        <v>5757005.7999999998</v>
      </c>
      <c r="O338" s="137">
        <f>N338/$N$815</f>
        <v>6.3295238953826188E-3</v>
      </c>
      <c r="P338" s="50" t="s">
        <v>20</v>
      </c>
      <c r="Q338" s="49"/>
      <c r="R338" s="49"/>
      <c r="S338" s="70"/>
      <c r="T338" s="131"/>
      <c r="U338" s="48"/>
      <c r="V338" s="47"/>
      <c r="W338" s="47"/>
      <c r="X338" s="47"/>
      <c r="Y338" s="47"/>
      <c r="Z338" s="47"/>
      <c r="AA338" s="47"/>
      <c r="AB338" s="47"/>
      <c r="AC338" s="47"/>
      <c r="AD338" s="47"/>
      <c r="AE338" s="47"/>
      <c r="AF338" s="47"/>
      <c r="AG338" s="47"/>
      <c r="AH338" s="47"/>
      <c r="AI338" s="47"/>
      <c r="AJ338" s="47"/>
      <c r="AK338" s="47"/>
      <c r="AL338" s="47"/>
      <c r="AM338" s="47">
        <v>10</v>
      </c>
      <c r="AN338" s="47">
        <v>10</v>
      </c>
      <c r="AO338" s="47">
        <v>10</v>
      </c>
      <c r="AP338" s="47">
        <v>10</v>
      </c>
      <c r="AQ338" s="47">
        <v>10</v>
      </c>
      <c r="AR338" s="47">
        <v>10</v>
      </c>
      <c r="AS338" s="47">
        <v>10</v>
      </c>
      <c r="AT338" s="47">
        <v>10</v>
      </c>
      <c r="AU338" s="47">
        <v>10</v>
      </c>
      <c r="AV338" s="47">
        <v>10</v>
      </c>
      <c r="AW338" s="47"/>
      <c r="AX338" s="47"/>
      <c r="AY338" s="47"/>
      <c r="AZ338" s="134"/>
      <c r="BA338" s="46"/>
      <c r="BB338" s="52"/>
      <c r="BC338" s="51"/>
      <c r="BE338" s="2">
        <f t="shared" si="35"/>
        <v>100</v>
      </c>
      <c r="BF338" s="9">
        <f t="shared" si="36"/>
        <v>0</v>
      </c>
    </row>
    <row r="339" spans="1:58" s="69" customFormat="1" ht="9" hidden="1" customHeight="1">
      <c r="A339" s="140"/>
      <c r="B339" s="56"/>
      <c r="C339" s="55"/>
      <c r="D339" s="55"/>
      <c r="E339" s="55"/>
      <c r="F339" s="138"/>
      <c r="G339" s="138"/>
      <c r="H339" s="139"/>
      <c r="I339" s="140"/>
      <c r="J339" s="141"/>
      <c r="K339" s="142"/>
      <c r="L339" s="143"/>
      <c r="M339" s="144"/>
      <c r="N339" s="136"/>
      <c r="O339" s="137"/>
      <c r="P339" s="50" t="s">
        <v>19</v>
      </c>
      <c r="Q339" s="49"/>
      <c r="R339" s="49"/>
      <c r="S339" s="70"/>
      <c r="T339" s="131"/>
      <c r="U339" s="48"/>
      <c r="V339" s="47"/>
      <c r="W339" s="47"/>
      <c r="X339" s="47"/>
      <c r="Y339" s="47"/>
      <c r="Z339" s="47"/>
      <c r="AA339" s="47"/>
      <c r="AB339" s="47"/>
      <c r="AC339" s="47"/>
      <c r="AD339" s="47"/>
      <c r="AE339" s="47"/>
      <c r="AF339" s="47"/>
      <c r="AG339" s="47"/>
      <c r="AH339" s="47"/>
      <c r="AI339" s="47"/>
      <c r="AJ339" s="47"/>
      <c r="AK339" s="47"/>
      <c r="AL339" s="47"/>
      <c r="AM339" s="47"/>
      <c r="AN339" s="47"/>
      <c r="AO339" s="47"/>
      <c r="AP339" s="47"/>
      <c r="AQ339" s="47"/>
      <c r="AR339" s="47"/>
      <c r="AS339" s="47"/>
      <c r="AT339" s="47"/>
      <c r="AU339" s="47"/>
      <c r="AV339" s="47"/>
      <c r="AW339" s="47"/>
      <c r="AX339" s="47"/>
      <c r="AY339" s="47"/>
      <c r="AZ339" s="134"/>
      <c r="BA339" s="46"/>
      <c r="BB339" s="52"/>
      <c r="BC339" s="51"/>
      <c r="BE339" s="2">
        <f t="shared" si="35"/>
        <v>0</v>
      </c>
      <c r="BF339" s="9">
        <f t="shared" si="36"/>
        <v>-100</v>
      </c>
    </row>
    <row r="340" spans="1:58" s="69" customFormat="1" ht="9" customHeight="1">
      <c r="A340" s="140" t="s">
        <v>362</v>
      </c>
      <c r="B340" s="145" t="s">
        <v>361</v>
      </c>
      <c r="C340" s="146"/>
      <c r="D340" s="146"/>
      <c r="E340" s="146"/>
      <c r="F340" s="146"/>
      <c r="G340" s="146"/>
      <c r="H340" s="147"/>
      <c r="I340" s="140" t="s">
        <v>96</v>
      </c>
      <c r="J340" s="141">
        <v>1</v>
      </c>
      <c r="K340" s="142">
        <f>L340-M340</f>
        <v>0</v>
      </c>
      <c r="L340" s="143">
        <f>[178]BOQ!L165</f>
        <v>0</v>
      </c>
      <c r="M340" s="144"/>
      <c r="N340" s="136">
        <f>SUBTOTAL(9,N342:N345)</f>
        <v>11074544.140000001</v>
      </c>
      <c r="O340" s="137">
        <f>N340/$N$815</f>
        <v>1.2175876523278742E-2</v>
      </c>
      <c r="P340" s="50" t="s">
        <v>95</v>
      </c>
      <c r="Q340" s="49"/>
      <c r="R340" s="49"/>
      <c r="S340" s="70"/>
      <c r="T340" s="131"/>
      <c r="U340" s="48">
        <f t="shared" ref="U340:AY340" si="40">SUMPRODUCT(($P342:$P345="p")*($N342:$N345)*(U342:U345))/$N340</f>
        <v>0</v>
      </c>
      <c r="V340" s="47">
        <f t="shared" si="40"/>
        <v>0</v>
      </c>
      <c r="W340" s="47">
        <f t="shared" si="40"/>
        <v>0</v>
      </c>
      <c r="X340" s="47">
        <f t="shared" si="40"/>
        <v>0</v>
      </c>
      <c r="Y340" s="47">
        <f t="shared" si="40"/>
        <v>0</v>
      </c>
      <c r="Z340" s="47">
        <f t="shared" si="40"/>
        <v>0</v>
      </c>
      <c r="AA340" s="47">
        <f t="shared" si="40"/>
        <v>0</v>
      </c>
      <c r="AB340" s="47">
        <f t="shared" si="40"/>
        <v>0</v>
      </c>
      <c r="AC340" s="47">
        <f t="shared" si="40"/>
        <v>0</v>
      </c>
      <c r="AD340" s="47">
        <f t="shared" si="40"/>
        <v>0</v>
      </c>
      <c r="AE340" s="47">
        <f t="shared" si="40"/>
        <v>6.4459678292455651</v>
      </c>
      <c r="AF340" s="47">
        <f t="shared" si="40"/>
        <v>6.4459678292455651</v>
      </c>
      <c r="AG340" s="47">
        <f t="shared" si="40"/>
        <v>6.4459678292455651</v>
      </c>
      <c r="AH340" s="47">
        <f t="shared" si="40"/>
        <v>12.5</v>
      </c>
      <c r="AI340" s="47">
        <f t="shared" si="40"/>
        <v>12.5</v>
      </c>
      <c r="AJ340" s="47">
        <f t="shared" si="40"/>
        <v>12.5</v>
      </c>
      <c r="AK340" s="47">
        <f t="shared" si="40"/>
        <v>12.5</v>
      </c>
      <c r="AL340" s="47">
        <f t="shared" si="40"/>
        <v>12.5</v>
      </c>
      <c r="AM340" s="47">
        <f t="shared" si="40"/>
        <v>6.0540321707544349</v>
      </c>
      <c r="AN340" s="47">
        <f t="shared" si="40"/>
        <v>6.0540321707544349</v>
      </c>
      <c r="AO340" s="47">
        <f t="shared" si="40"/>
        <v>6.0540321707544349</v>
      </c>
      <c r="AP340" s="47">
        <f t="shared" si="40"/>
        <v>0</v>
      </c>
      <c r="AQ340" s="47">
        <f t="shared" si="40"/>
        <v>0</v>
      </c>
      <c r="AR340" s="47">
        <f t="shared" si="40"/>
        <v>0</v>
      </c>
      <c r="AS340" s="47">
        <f t="shared" si="40"/>
        <v>0</v>
      </c>
      <c r="AT340" s="47">
        <f t="shared" si="40"/>
        <v>0</v>
      </c>
      <c r="AU340" s="47">
        <f t="shared" si="40"/>
        <v>0</v>
      </c>
      <c r="AV340" s="47">
        <f t="shared" si="40"/>
        <v>0</v>
      </c>
      <c r="AW340" s="47">
        <f t="shared" si="40"/>
        <v>0</v>
      </c>
      <c r="AX340" s="47">
        <f t="shared" si="40"/>
        <v>0</v>
      </c>
      <c r="AY340" s="47">
        <f t="shared" si="40"/>
        <v>0</v>
      </c>
      <c r="AZ340" s="134"/>
      <c r="BA340" s="46"/>
      <c r="BB340" s="52"/>
      <c r="BC340" s="51"/>
      <c r="BE340" s="2">
        <f t="shared" ref="BE340:BE403" si="41">SUM(U340:AY340)</f>
        <v>100.00000000000001</v>
      </c>
      <c r="BF340" s="9">
        <f t="shared" ref="BF340:BF403" si="42">BE340-100</f>
        <v>0</v>
      </c>
    </row>
    <row r="341" spans="1:58" s="69" customFormat="1" ht="9" customHeight="1">
      <c r="A341" s="140"/>
      <c r="B341" s="145"/>
      <c r="C341" s="146"/>
      <c r="D341" s="146"/>
      <c r="E341" s="146"/>
      <c r="F341" s="146"/>
      <c r="G341" s="146"/>
      <c r="H341" s="147"/>
      <c r="I341" s="140"/>
      <c r="J341" s="141"/>
      <c r="K341" s="142"/>
      <c r="L341" s="143"/>
      <c r="M341" s="144"/>
      <c r="N341" s="136"/>
      <c r="O341" s="137"/>
      <c r="P341" s="50" t="s">
        <v>94</v>
      </c>
      <c r="Q341" s="49"/>
      <c r="R341" s="49"/>
      <c r="S341" s="70"/>
      <c r="T341" s="131"/>
      <c r="U341" s="48"/>
      <c r="V341" s="47"/>
      <c r="W341" s="47"/>
      <c r="X341" s="47"/>
      <c r="Y341" s="47"/>
      <c r="Z341" s="47"/>
      <c r="AA341" s="47"/>
      <c r="AB341" s="47"/>
      <c r="AC341" s="47"/>
      <c r="AD341" s="47"/>
      <c r="AE341" s="47"/>
      <c r="AF341" s="47"/>
      <c r="AG341" s="47"/>
      <c r="AH341" s="47"/>
      <c r="AI341" s="47"/>
      <c r="AJ341" s="47"/>
      <c r="AK341" s="47"/>
      <c r="AL341" s="47"/>
      <c r="AM341" s="47"/>
      <c r="AN341" s="47"/>
      <c r="AO341" s="47"/>
      <c r="AP341" s="47"/>
      <c r="AQ341" s="47"/>
      <c r="AR341" s="47"/>
      <c r="AS341" s="47"/>
      <c r="AT341" s="47"/>
      <c r="AU341" s="47"/>
      <c r="AV341" s="47"/>
      <c r="AW341" s="47"/>
      <c r="AX341" s="47"/>
      <c r="AY341" s="47"/>
      <c r="AZ341" s="134"/>
      <c r="BA341" s="46"/>
      <c r="BB341" s="52"/>
      <c r="BC341" s="51"/>
      <c r="BE341" s="2">
        <f t="shared" si="41"/>
        <v>0</v>
      </c>
      <c r="BF341" s="9">
        <f t="shared" si="42"/>
        <v>-100</v>
      </c>
    </row>
    <row r="342" spans="1:58" s="69" customFormat="1" ht="9" hidden="1" customHeight="1">
      <c r="A342" s="140"/>
      <c r="B342" s="56"/>
      <c r="C342" s="55"/>
      <c r="D342" s="55"/>
      <c r="E342" s="55"/>
      <c r="F342" s="138" t="s">
        <v>360</v>
      </c>
      <c r="G342" s="138"/>
      <c r="H342" s="139"/>
      <c r="I342" s="140" t="s">
        <v>355</v>
      </c>
      <c r="J342" s="141">
        <f>[178]BOQ!J166</f>
        <v>1642</v>
      </c>
      <c r="K342" s="142">
        <f>L342-M342</f>
        <v>0</v>
      </c>
      <c r="L342" s="143">
        <f>[178]BOQ!L166</f>
        <v>3478.01</v>
      </c>
      <c r="M342" s="144">
        <f>[178]BOQ!L166</f>
        <v>3478.01</v>
      </c>
      <c r="N342" s="136">
        <f>J342*M342</f>
        <v>5710892.4199999999</v>
      </c>
      <c r="O342" s="137">
        <f>N342/$N$815</f>
        <v>6.278824668953689E-3</v>
      </c>
      <c r="P342" s="50" t="s">
        <v>20</v>
      </c>
      <c r="Q342" s="49"/>
      <c r="R342" s="49"/>
      <c r="S342" s="70"/>
      <c r="T342" s="131"/>
      <c r="U342" s="48"/>
      <c r="V342" s="47"/>
      <c r="W342" s="47"/>
      <c r="X342" s="47"/>
      <c r="Y342" s="47"/>
      <c r="Z342" s="47"/>
      <c r="AA342" s="47"/>
      <c r="AB342" s="47"/>
      <c r="AC342" s="47"/>
      <c r="AD342" s="47"/>
      <c r="AE342" s="47">
        <v>12.5</v>
      </c>
      <c r="AF342" s="47">
        <v>12.5</v>
      </c>
      <c r="AG342" s="47">
        <v>12.5</v>
      </c>
      <c r="AH342" s="47">
        <v>12.5</v>
      </c>
      <c r="AI342" s="47">
        <v>12.5</v>
      </c>
      <c r="AJ342" s="47">
        <v>12.5</v>
      </c>
      <c r="AK342" s="47">
        <v>12.5</v>
      </c>
      <c r="AL342" s="47">
        <v>12.5</v>
      </c>
      <c r="AM342" s="47"/>
      <c r="AN342" s="47"/>
      <c r="AO342" s="47"/>
      <c r="AP342" s="47"/>
      <c r="AQ342" s="47"/>
      <c r="AR342" s="47"/>
      <c r="AS342" s="47"/>
      <c r="AT342" s="47"/>
      <c r="AU342" s="47"/>
      <c r="AV342" s="47"/>
      <c r="AW342" s="47"/>
      <c r="AX342" s="47"/>
      <c r="AY342" s="47"/>
      <c r="AZ342" s="134"/>
      <c r="BA342" s="46"/>
      <c r="BB342" s="52"/>
      <c r="BC342" s="51"/>
      <c r="BE342" s="2">
        <f t="shared" si="41"/>
        <v>100</v>
      </c>
      <c r="BF342" s="9">
        <f t="shared" si="42"/>
        <v>0</v>
      </c>
    </row>
    <row r="343" spans="1:58" s="69" customFormat="1" ht="9" hidden="1" customHeight="1">
      <c r="A343" s="140"/>
      <c r="B343" s="56"/>
      <c r="C343" s="55"/>
      <c r="D343" s="55"/>
      <c r="E343" s="55"/>
      <c r="F343" s="138"/>
      <c r="G343" s="138"/>
      <c r="H343" s="139"/>
      <c r="I343" s="140"/>
      <c r="J343" s="141"/>
      <c r="K343" s="142"/>
      <c r="L343" s="143"/>
      <c r="M343" s="144"/>
      <c r="N343" s="136"/>
      <c r="O343" s="137"/>
      <c r="P343" s="50" t="s">
        <v>19</v>
      </c>
      <c r="Q343" s="49"/>
      <c r="R343" s="49"/>
      <c r="S343" s="70"/>
      <c r="T343" s="131"/>
      <c r="U343" s="48"/>
      <c r="V343" s="47"/>
      <c r="W343" s="47"/>
      <c r="X343" s="47"/>
      <c r="Y343" s="47"/>
      <c r="Z343" s="47"/>
      <c r="AA343" s="47"/>
      <c r="AB343" s="47"/>
      <c r="AC343" s="47"/>
      <c r="AD343" s="47"/>
      <c r="AE343" s="47"/>
      <c r="AF343" s="47"/>
      <c r="AG343" s="47"/>
      <c r="AH343" s="47"/>
      <c r="AI343" s="47"/>
      <c r="AJ343" s="47"/>
      <c r="AK343" s="47"/>
      <c r="AL343" s="47"/>
      <c r="AM343" s="47"/>
      <c r="AN343" s="47"/>
      <c r="AO343" s="47"/>
      <c r="AP343" s="47"/>
      <c r="AQ343" s="47"/>
      <c r="AR343" s="47"/>
      <c r="AS343" s="47"/>
      <c r="AT343" s="47"/>
      <c r="AU343" s="47"/>
      <c r="AV343" s="47"/>
      <c r="AW343" s="47"/>
      <c r="AX343" s="47"/>
      <c r="AY343" s="47"/>
      <c r="AZ343" s="134"/>
      <c r="BA343" s="46"/>
      <c r="BB343" s="52"/>
      <c r="BC343" s="51"/>
      <c r="BE343" s="2">
        <f t="shared" si="41"/>
        <v>0</v>
      </c>
      <c r="BF343" s="9">
        <f t="shared" si="42"/>
        <v>-100</v>
      </c>
    </row>
    <row r="344" spans="1:58" s="69" customFormat="1" ht="9" hidden="1" customHeight="1">
      <c r="A344" s="140"/>
      <c r="B344" s="56"/>
      <c r="C344" s="55"/>
      <c r="D344" s="55"/>
      <c r="E344" s="55"/>
      <c r="F344" s="138" t="s">
        <v>359</v>
      </c>
      <c r="G344" s="138"/>
      <c r="H344" s="139"/>
      <c r="I344" s="140" t="s">
        <v>355</v>
      </c>
      <c r="J344" s="141">
        <f>[178]BOQ!J167</f>
        <v>1036</v>
      </c>
      <c r="K344" s="142">
        <f>L344-M344</f>
        <v>0</v>
      </c>
      <c r="L344" s="143">
        <f>[178]BOQ!L167</f>
        <v>5177.2700000000004</v>
      </c>
      <c r="M344" s="144">
        <f>[178]BOQ!L167</f>
        <v>5177.2700000000004</v>
      </c>
      <c r="N344" s="136">
        <f>J344*M344</f>
        <v>5363651.7200000007</v>
      </c>
      <c r="O344" s="137">
        <f>N344/$N$815</f>
        <v>5.8970518543250529E-3</v>
      </c>
      <c r="P344" s="50" t="s">
        <v>20</v>
      </c>
      <c r="Q344" s="49"/>
      <c r="R344" s="49"/>
      <c r="S344" s="70"/>
      <c r="T344" s="131"/>
      <c r="U344" s="48"/>
      <c r="V344" s="47"/>
      <c r="W344" s="47"/>
      <c r="X344" s="47"/>
      <c r="Y344" s="47"/>
      <c r="Z344" s="47"/>
      <c r="AA344" s="47"/>
      <c r="AB344" s="47"/>
      <c r="AC344" s="47"/>
      <c r="AD344" s="47"/>
      <c r="AE344" s="47"/>
      <c r="AF344" s="47"/>
      <c r="AG344" s="47"/>
      <c r="AH344" s="47">
        <v>12.5</v>
      </c>
      <c r="AI344" s="47">
        <v>12.5</v>
      </c>
      <c r="AJ344" s="47">
        <v>12.5</v>
      </c>
      <c r="AK344" s="47">
        <v>12.5</v>
      </c>
      <c r="AL344" s="47">
        <v>12.5</v>
      </c>
      <c r="AM344" s="47">
        <v>12.5</v>
      </c>
      <c r="AN344" s="47">
        <v>12.5</v>
      </c>
      <c r="AO344" s="47">
        <v>12.5</v>
      </c>
      <c r="AP344" s="47"/>
      <c r="AQ344" s="47"/>
      <c r="AR344" s="47"/>
      <c r="AS344" s="47"/>
      <c r="AT344" s="47"/>
      <c r="AU344" s="47"/>
      <c r="AV344" s="47"/>
      <c r="AW344" s="47"/>
      <c r="AX344" s="47"/>
      <c r="AY344" s="47"/>
      <c r="AZ344" s="134"/>
      <c r="BA344" s="46"/>
      <c r="BB344" s="52"/>
      <c r="BC344" s="51"/>
      <c r="BE344" s="2">
        <f t="shared" si="41"/>
        <v>100</v>
      </c>
      <c r="BF344" s="9">
        <f t="shared" si="42"/>
        <v>0</v>
      </c>
    </row>
    <row r="345" spans="1:58" s="69" customFormat="1" ht="9" hidden="1" customHeight="1">
      <c r="A345" s="140"/>
      <c r="B345" s="56"/>
      <c r="C345" s="55"/>
      <c r="D345" s="55"/>
      <c r="E345" s="55"/>
      <c r="F345" s="138"/>
      <c r="G345" s="138"/>
      <c r="H345" s="139"/>
      <c r="I345" s="140"/>
      <c r="J345" s="141"/>
      <c r="K345" s="142"/>
      <c r="L345" s="143"/>
      <c r="M345" s="144"/>
      <c r="N345" s="136"/>
      <c r="O345" s="137"/>
      <c r="P345" s="50" t="s">
        <v>19</v>
      </c>
      <c r="Q345" s="49"/>
      <c r="R345" s="49"/>
      <c r="S345" s="70"/>
      <c r="T345" s="131"/>
      <c r="U345" s="48"/>
      <c r="V345" s="47"/>
      <c r="W345" s="47"/>
      <c r="X345" s="47"/>
      <c r="Y345" s="47"/>
      <c r="Z345" s="47"/>
      <c r="AA345" s="47"/>
      <c r="AB345" s="47"/>
      <c r="AC345" s="47"/>
      <c r="AD345" s="47"/>
      <c r="AE345" s="47"/>
      <c r="AF345" s="47"/>
      <c r="AG345" s="47"/>
      <c r="AH345" s="47"/>
      <c r="AI345" s="47"/>
      <c r="AJ345" s="47"/>
      <c r="AK345" s="47"/>
      <c r="AL345" s="47"/>
      <c r="AM345" s="47"/>
      <c r="AN345" s="47"/>
      <c r="AO345" s="47"/>
      <c r="AP345" s="47"/>
      <c r="AQ345" s="47"/>
      <c r="AR345" s="47"/>
      <c r="AS345" s="47"/>
      <c r="AT345" s="47"/>
      <c r="AU345" s="47"/>
      <c r="AV345" s="47"/>
      <c r="AW345" s="47"/>
      <c r="AX345" s="47"/>
      <c r="AY345" s="47"/>
      <c r="AZ345" s="134"/>
      <c r="BA345" s="46"/>
      <c r="BB345" s="52"/>
      <c r="BC345" s="51"/>
      <c r="BE345" s="2">
        <f t="shared" si="41"/>
        <v>0</v>
      </c>
      <c r="BF345" s="9">
        <f t="shared" si="42"/>
        <v>-100</v>
      </c>
    </row>
    <row r="346" spans="1:58" s="69" customFormat="1" ht="9" customHeight="1">
      <c r="A346" s="140" t="s">
        <v>358</v>
      </c>
      <c r="B346" s="145" t="s">
        <v>357</v>
      </c>
      <c r="C346" s="146"/>
      <c r="D346" s="146"/>
      <c r="E346" s="146"/>
      <c r="F346" s="146"/>
      <c r="G346" s="146"/>
      <c r="H346" s="147"/>
      <c r="I346" s="140" t="s">
        <v>96</v>
      </c>
      <c r="J346" s="141">
        <v>1</v>
      </c>
      <c r="K346" s="142">
        <f>L346-M346</f>
        <v>0</v>
      </c>
      <c r="L346" s="143">
        <f>[178]BOQ!L168</f>
        <v>0</v>
      </c>
      <c r="M346" s="144"/>
      <c r="N346" s="136">
        <f>SUBTOTAL(9,N348)</f>
        <v>1982623.3599999999</v>
      </c>
      <c r="O346" s="137">
        <f>N346/$N$815</f>
        <v>2.1797896977390182E-3</v>
      </c>
      <c r="P346" s="50" t="s">
        <v>95</v>
      </c>
      <c r="Q346" s="49"/>
      <c r="R346" s="49"/>
      <c r="S346" s="70"/>
      <c r="T346" s="131"/>
      <c r="U346" s="48">
        <f t="shared" ref="U346:AY346" si="43">SUMPRODUCT(($P348:$P349="p")*($N348)*(U348:U349))/$N346</f>
        <v>0</v>
      </c>
      <c r="V346" s="47">
        <f t="shared" si="43"/>
        <v>0</v>
      </c>
      <c r="W346" s="47">
        <f t="shared" si="43"/>
        <v>0</v>
      </c>
      <c r="X346" s="47">
        <f t="shared" si="43"/>
        <v>0</v>
      </c>
      <c r="Y346" s="47">
        <f t="shared" si="43"/>
        <v>0</v>
      </c>
      <c r="Z346" s="47">
        <f t="shared" si="43"/>
        <v>0</v>
      </c>
      <c r="AA346" s="47">
        <f t="shared" si="43"/>
        <v>0</v>
      </c>
      <c r="AB346" s="47">
        <f t="shared" si="43"/>
        <v>0</v>
      </c>
      <c r="AC346" s="47">
        <f t="shared" si="43"/>
        <v>0</v>
      </c>
      <c r="AD346" s="47">
        <f t="shared" si="43"/>
        <v>0</v>
      </c>
      <c r="AE346" s="47">
        <f t="shared" si="43"/>
        <v>0</v>
      </c>
      <c r="AF346" s="47">
        <f t="shared" si="43"/>
        <v>0</v>
      </c>
      <c r="AG346" s="47">
        <f t="shared" si="43"/>
        <v>0</v>
      </c>
      <c r="AH346" s="47">
        <f t="shared" si="43"/>
        <v>0</v>
      </c>
      <c r="AI346" s="47">
        <f t="shared" si="43"/>
        <v>0</v>
      </c>
      <c r="AJ346" s="47">
        <f t="shared" si="43"/>
        <v>0</v>
      </c>
      <c r="AK346" s="47">
        <f t="shared" si="43"/>
        <v>0</v>
      </c>
      <c r="AL346" s="47">
        <f t="shared" si="43"/>
        <v>0</v>
      </c>
      <c r="AM346" s="47">
        <f t="shared" si="43"/>
        <v>50</v>
      </c>
      <c r="AN346" s="47">
        <f t="shared" si="43"/>
        <v>50</v>
      </c>
      <c r="AO346" s="47">
        <f t="shared" si="43"/>
        <v>0</v>
      </c>
      <c r="AP346" s="47">
        <f t="shared" si="43"/>
        <v>0</v>
      </c>
      <c r="AQ346" s="47">
        <f t="shared" si="43"/>
        <v>0</v>
      </c>
      <c r="AR346" s="47">
        <f t="shared" si="43"/>
        <v>0</v>
      </c>
      <c r="AS346" s="47">
        <f t="shared" si="43"/>
        <v>0</v>
      </c>
      <c r="AT346" s="47">
        <f t="shared" si="43"/>
        <v>0</v>
      </c>
      <c r="AU346" s="47">
        <f t="shared" si="43"/>
        <v>0</v>
      </c>
      <c r="AV346" s="47">
        <f t="shared" si="43"/>
        <v>0</v>
      </c>
      <c r="AW346" s="47">
        <f t="shared" si="43"/>
        <v>0</v>
      </c>
      <c r="AX346" s="47">
        <f t="shared" si="43"/>
        <v>0</v>
      </c>
      <c r="AY346" s="47">
        <f t="shared" si="43"/>
        <v>0</v>
      </c>
      <c r="AZ346" s="134"/>
      <c r="BA346" s="46"/>
      <c r="BB346" s="52"/>
      <c r="BC346" s="51"/>
      <c r="BE346" s="2">
        <f t="shared" si="41"/>
        <v>100</v>
      </c>
      <c r="BF346" s="9">
        <f t="shared" si="42"/>
        <v>0</v>
      </c>
    </row>
    <row r="347" spans="1:58" s="69" customFormat="1" ht="9" customHeight="1">
      <c r="A347" s="140"/>
      <c r="B347" s="145"/>
      <c r="C347" s="146"/>
      <c r="D347" s="146"/>
      <c r="E347" s="146"/>
      <c r="F347" s="146"/>
      <c r="G347" s="146"/>
      <c r="H347" s="147"/>
      <c r="I347" s="140"/>
      <c r="J347" s="141"/>
      <c r="K347" s="142"/>
      <c r="L347" s="143"/>
      <c r="M347" s="144"/>
      <c r="N347" s="136"/>
      <c r="O347" s="137"/>
      <c r="P347" s="50" t="s">
        <v>94</v>
      </c>
      <c r="Q347" s="49"/>
      <c r="R347" s="49"/>
      <c r="S347" s="70"/>
      <c r="T347" s="131"/>
      <c r="U347" s="48"/>
      <c r="V347" s="47"/>
      <c r="W347" s="47"/>
      <c r="X347" s="47"/>
      <c r="Y347" s="47"/>
      <c r="Z347" s="47"/>
      <c r="AA347" s="47"/>
      <c r="AB347" s="47"/>
      <c r="AC347" s="47"/>
      <c r="AD347" s="47"/>
      <c r="AE347" s="47"/>
      <c r="AF347" s="47"/>
      <c r="AG347" s="47"/>
      <c r="AH347" s="47"/>
      <c r="AI347" s="47"/>
      <c r="AJ347" s="47"/>
      <c r="AK347" s="47"/>
      <c r="AL347" s="47"/>
      <c r="AM347" s="47"/>
      <c r="AN347" s="47"/>
      <c r="AO347" s="47"/>
      <c r="AP347" s="47"/>
      <c r="AQ347" s="47"/>
      <c r="AR347" s="47"/>
      <c r="AS347" s="47"/>
      <c r="AT347" s="47"/>
      <c r="AU347" s="47"/>
      <c r="AV347" s="47"/>
      <c r="AW347" s="47"/>
      <c r="AX347" s="47"/>
      <c r="AY347" s="47"/>
      <c r="AZ347" s="134"/>
      <c r="BA347" s="46"/>
      <c r="BB347" s="52"/>
      <c r="BC347" s="51"/>
      <c r="BE347" s="2">
        <f t="shared" si="41"/>
        <v>0</v>
      </c>
      <c r="BF347" s="9">
        <f t="shared" si="42"/>
        <v>-100</v>
      </c>
    </row>
    <row r="348" spans="1:58" s="69" customFormat="1" ht="9" hidden="1" customHeight="1">
      <c r="A348" s="140"/>
      <c r="B348" s="56"/>
      <c r="C348" s="55"/>
      <c r="D348" s="55"/>
      <c r="E348" s="55"/>
      <c r="F348" s="138" t="s">
        <v>356</v>
      </c>
      <c r="G348" s="138"/>
      <c r="H348" s="139"/>
      <c r="I348" s="140" t="s">
        <v>355</v>
      </c>
      <c r="J348" s="141">
        <f>[178]BOQ!J169</f>
        <v>344</v>
      </c>
      <c r="K348" s="142">
        <f>L348-M348</f>
        <v>0</v>
      </c>
      <c r="L348" s="143">
        <f>[178]BOQ!L169</f>
        <v>5763.44</v>
      </c>
      <c r="M348" s="144">
        <f>[178]BOQ!L169</f>
        <v>5763.44</v>
      </c>
      <c r="N348" s="136">
        <f>J348*M348</f>
        <v>1982623.3599999999</v>
      </c>
      <c r="O348" s="137">
        <f>N348/$N$815</f>
        <v>2.1797896977390182E-3</v>
      </c>
      <c r="P348" s="50" t="s">
        <v>20</v>
      </c>
      <c r="Q348" s="49"/>
      <c r="R348" s="49"/>
      <c r="S348" s="70"/>
      <c r="T348" s="131"/>
      <c r="U348" s="48"/>
      <c r="V348" s="47"/>
      <c r="W348" s="47"/>
      <c r="X348" s="47"/>
      <c r="Y348" s="47"/>
      <c r="Z348" s="47"/>
      <c r="AA348" s="47"/>
      <c r="AB348" s="47"/>
      <c r="AC348" s="47"/>
      <c r="AD348" s="47"/>
      <c r="AE348" s="47"/>
      <c r="AF348" s="47"/>
      <c r="AG348" s="47"/>
      <c r="AH348" s="47"/>
      <c r="AI348" s="47"/>
      <c r="AJ348" s="47"/>
      <c r="AK348" s="47"/>
      <c r="AL348" s="47"/>
      <c r="AM348" s="47">
        <v>50</v>
      </c>
      <c r="AN348" s="47">
        <v>50</v>
      </c>
      <c r="AO348" s="47"/>
      <c r="AP348" s="47"/>
      <c r="AQ348" s="47"/>
      <c r="AR348" s="47"/>
      <c r="AS348" s="47"/>
      <c r="AT348" s="47"/>
      <c r="AU348" s="47"/>
      <c r="AV348" s="47"/>
      <c r="AW348" s="47"/>
      <c r="AX348" s="47"/>
      <c r="AY348" s="47"/>
      <c r="AZ348" s="134"/>
      <c r="BA348" s="46"/>
      <c r="BB348" s="52"/>
      <c r="BC348" s="51"/>
      <c r="BE348" s="2">
        <f t="shared" si="41"/>
        <v>100</v>
      </c>
      <c r="BF348" s="9">
        <f t="shared" si="42"/>
        <v>0</v>
      </c>
    </row>
    <row r="349" spans="1:58" s="69" customFormat="1" ht="9" hidden="1" customHeight="1">
      <c r="A349" s="140"/>
      <c r="B349" s="56"/>
      <c r="C349" s="55"/>
      <c r="D349" s="55"/>
      <c r="E349" s="55"/>
      <c r="F349" s="138"/>
      <c r="G349" s="138"/>
      <c r="H349" s="139"/>
      <c r="I349" s="140"/>
      <c r="J349" s="141"/>
      <c r="K349" s="142"/>
      <c r="L349" s="143"/>
      <c r="M349" s="144"/>
      <c r="N349" s="136"/>
      <c r="O349" s="137"/>
      <c r="P349" s="50" t="s">
        <v>19</v>
      </c>
      <c r="Q349" s="49"/>
      <c r="R349" s="49"/>
      <c r="S349" s="70"/>
      <c r="T349" s="131"/>
      <c r="U349" s="48"/>
      <c r="V349" s="47"/>
      <c r="W349" s="47"/>
      <c r="X349" s="47"/>
      <c r="Y349" s="47"/>
      <c r="Z349" s="47"/>
      <c r="AA349" s="47"/>
      <c r="AB349" s="47"/>
      <c r="AC349" s="47"/>
      <c r="AD349" s="47"/>
      <c r="AE349" s="47"/>
      <c r="AF349" s="47"/>
      <c r="AG349" s="47"/>
      <c r="AH349" s="47"/>
      <c r="AI349" s="47"/>
      <c r="AJ349" s="47"/>
      <c r="AK349" s="47"/>
      <c r="AL349" s="47"/>
      <c r="AM349" s="47"/>
      <c r="AN349" s="47"/>
      <c r="AO349" s="47"/>
      <c r="AP349" s="47"/>
      <c r="AQ349" s="47"/>
      <c r="AR349" s="47"/>
      <c r="AS349" s="47"/>
      <c r="AT349" s="47"/>
      <c r="AU349" s="47"/>
      <c r="AV349" s="47"/>
      <c r="AW349" s="47"/>
      <c r="AX349" s="47"/>
      <c r="AY349" s="47"/>
      <c r="AZ349" s="134"/>
      <c r="BA349" s="46"/>
      <c r="BB349" s="52"/>
      <c r="BC349" s="51"/>
      <c r="BE349" s="2">
        <f t="shared" si="41"/>
        <v>0</v>
      </c>
      <c r="BF349" s="9">
        <f t="shared" si="42"/>
        <v>-100</v>
      </c>
    </row>
    <row r="350" spans="1:58" s="69" customFormat="1" ht="9" customHeight="1">
      <c r="A350" s="140" t="s">
        <v>354</v>
      </c>
      <c r="B350" s="145" t="s">
        <v>353</v>
      </c>
      <c r="C350" s="146"/>
      <c r="D350" s="146"/>
      <c r="E350" s="146"/>
      <c r="F350" s="146"/>
      <c r="G350" s="146"/>
      <c r="H350" s="147"/>
      <c r="I350" s="140" t="s">
        <v>96</v>
      </c>
      <c r="J350" s="141">
        <v>1</v>
      </c>
      <c r="K350" s="142">
        <f>L350-M350</f>
        <v>0</v>
      </c>
      <c r="L350" s="143">
        <f>[178]BOQ!L170</f>
        <v>0</v>
      </c>
      <c r="M350" s="144"/>
      <c r="N350" s="136">
        <f>SUBTOTAL(9,N352:N393)</f>
        <v>85752215.660000026</v>
      </c>
      <c r="O350" s="137">
        <f>N350/$N$815</f>
        <v>9.4280033225252913E-2</v>
      </c>
      <c r="P350" s="50" t="s">
        <v>95</v>
      </c>
      <c r="Q350" s="49"/>
      <c r="R350" s="49"/>
      <c r="S350" s="70"/>
      <c r="T350" s="131"/>
      <c r="U350" s="48">
        <f t="shared" ref="U350:AY350" si="44">SUMPRODUCT(($P352:$P393="p")*($N352:$N393)*(U352:U393))/$N350</f>
        <v>0</v>
      </c>
      <c r="V350" s="47">
        <f t="shared" si="44"/>
        <v>0</v>
      </c>
      <c r="W350" s="47">
        <f t="shared" si="44"/>
        <v>0</v>
      </c>
      <c r="X350" s="47">
        <f t="shared" si="44"/>
        <v>0</v>
      </c>
      <c r="Y350" s="47">
        <f t="shared" si="44"/>
        <v>0</v>
      </c>
      <c r="Z350" s="47">
        <f t="shared" si="44"/>
        <v>0</v>
      </c>
      <c r="AA350" s="47">
        <f t="shared" si="44"/>
        <v>0</v>
      </c>
      <c r="AB350" s="47">
        <f t="shared" si="44"/>
        <v>0</v>
      </c>
      <c r="AC350" s="47">
        <f t="shared" si="44"/>
        <v>0</v>
      </c>
      <c r="AD350" s="47">
        <f t="shared" si="44"/>
        <v>0</v>
      </c>
      <c r="AE350" s="47">
        <f t="shared" si="44"/>
        <v>3.0974103229369541</v>
      </c>
      <c r="AF350" s="47">
        <f t="shared" si="44"/>
        <v>3.0974103229369541</v>
      </c>
      <c r="AG350" s="47">
        <f t="shared" si="44"/>
        <v>2.1316252716402402</v>
      </c>
      <c r="AH350" s="47">
        <f t="shared" si="44"/>
        <v>2.1892562606702439</v>
      </c>
      <c r="AI350" s="47">
        <f t="shared" si="44"/>
        <v>4.2200790756804087</v>
      </c>
      <c r="AJ350" s="47">
        <f t="shared" si="44"/>
        <v>4.2200790756804087</v>
      </c>
      <c r="AK350" s="47">
        <f t="shared" si="44"/>
        <v>3.8412914752668201</v>
      </c>
      <c r="AL350" s="47">
        <f t="shared" si="44"/>
        <v>3.950435302373386</v>
      </c>
      <c r="AM350" s="47">
        <f t="shared" si="44"/>
        <v>4.7526493124784164</v>
      </c>
      <c r="AN350" s="47">
        <f t="shared" si="44"/>
        <v>4.4582141027794862</v>
      </c>
      <c r="AO350" s="47">
        <f t="shared" si="44"/>
        <v>6.5602441274576844</v>
      </c>
      <c r="AP350" s="47">
        <f t="shared" si="44"/>
        <v>7.5330031326679761</v>
      </c>
      <c r="AQ350" s="47">
        <f t="shared" si="44"/>
        <v>12.607455607754027</v>
      </c>
      <c r="AR350" s="47">
        <f t="shared" si="44"/>
        <v>12.492430556516767</v>
      </c>
      <c r="AS350" s="47">
        <f t="shared" si="44"/>
        <v>7.329691884488386</v>
      </c>
      <c r="AT350" s="47">
        <f t="shared" si="44"/>
        <v>11.099009287103005</v>
      </c>
      <c r="AU350" s="47">
        <f t="shared" si="44"/>
        <v>6.419714881568809</v>
      </c>
      <c r="AV350" s="47">
        <f t="shared" si="44"/>
        <v>0</v>
      </c>
      <c r="AW350" s="47">
        <f t="shared" si="44"/>
        <v>0</v>
      </c>
      <c r="AX350" s="47">
        <f t="shared" si="44"/>
        <v>0</v>
      </c>
      <c r="AY350" s="47">
        <f t="shared" si="44"/>
        <v>0</v>
      </c>
      <c r="AZ350" s="134"/>
      <c r="BA350" s="46"/>
      <c r="BB350" s="52"/>
      <c r="BC350" s="51"/>
      <c r="BE350" s="2">
        <f t="shared" si="41"/>
        <v>99.999999999999972</v>
      </c>
      <c r="BF350" s="9">
        <f t="shared" si="42"/>
        <v>0</v>
      </c>
    </row>
    <row r="351" spans="1:58" s="69" customFormat="1" ht="9" customHeight="1">
      <c r="A351" s="140"/>
      <c r="B351" s="145"/>
      <c r="C351" s="146"/>
      <c r="D351" s="146"/>
      <c r="E351" s="146"/>
      <c r="F351" s="146"/>
      <c r="G351" s="146"/>
      <c r="H351" s="147"/>
      <c r="I351" s="140"/>
      <c r="J351" s="141"/>
      <c r="K351" s="142"/>
      <c r="L351" s="143"/>
      <c r="M351" s="144"/>
      <c r="N351" s="136"/>
      <c r="O351" s="137"/>
      <c r="P351" s="50" t="s">
        <v>94</v>
      </c>
      <c r="Q351" s="49"/>
      <c r="R351" s="49"/>
      <c r="S351" s="70"/>
      <c r="T351" s="131"/>
      <c r="U351" s="48"/>
      <c r="V351" s="47"/>
      <c r="W351" s="47"/>
      <c r="X351" s="47"/>
      <c r="Y351" s="47"/>
      <c r="Z351" s="47"/>
      <c r="AA351" s="47"/>
      <c r="AB351" s="47"/>
      <c r="AC351" s="47"/>
      <c r="AD351" s="47"/>
      <c r="AE351" s="47"/>
      <c r="AF351" s="47"/>
      <c r="AG351" s="47"/>
      <c r="AH351" s="47"/>
      <c r="AI351" s="47"/>
      <c r="AJ351" s="47"/>
      <c r="AK351" s="47"/>
      <c r="AL351" s="47"/>
      <c r="AM351" s="47"/>
      <c r="AN351" s="47"/>
      <c r="AO351" s="47"/>
      <c r="AP351" s="47"/>
      <c r="AQ351" s="47"/>
      <c r="AR351" s="47"/>
      <c r="AS351" s="47"/>
      <c r="AT351" s="47"/>
      <c r="AU351" s="47"/>
      <c r="AV351" s="47"/>
      <c r="AW351" s="47"/>
      <c r="AX351" s="47"/>
      <c r="AY351" s="47"/>
      <c r="AZ351" s="134"/>
      <c r="BA351" s="46"/>
      <c r="BB351" s="52"/>
      <c r="BC351" s="51"/>
      <c r="BE351" s="2">
        <f t="shared" si="41"/>
        <v>0</v>
      </c>
      <c r="BF351" s="9">
        <f t="shared" si="42"/>
        <v>-100</v>
      </c>
    </row>
    <row r="352" spans="1:58" s="69" customFormat="1" ht="9" hidden="1" customHeight="1">
      <c r="A352" s="140"/>
      <c r="B352" s="56"/>
      <c r="C352" s="55"/>
      <c r="D352" s="55"/>
      <c r="E352" s="138" t="s">
        <v>352</v>
      </c>
      <c r="F352" s="138"/>
      <c r="G352" s="138"/>
      <c r="H352" s="139"/>
      <c r="I352" s="140" t="s">
        <v>308</v>
      </c>
      <c r="J352" s="141">
        <f>[178]BOQ!J171</f>
        <v>4</v>
      </c>
      <c r="K352" s="142">
        <f>L352-M352</f>
        <v>0</v>
      </c>
      <c r="L352" s="143">
        <f>[178]BOQ!L171</f>
        <v>384341.64</v>
      </c>
      <c r="M352" s="144">
        <f>[178]BOQ!L171</f>
        <v>384341.64</v>
      </c>
      <c r="N352" s="136">
        <f>J352*M352</f>
        <v>1537366.56</v>
      </c>
      <c r="O352" s="137">
        <f>N352/$N$815</f>
        <v>1.6902533566115526E-3</v>
      </c>
      <c r="P352" s="50" t="s">
        <v>20</v>
      </c>
      <c r="Q352" s="49"/>
      <c r="R352" s="49"/>
      <c r="S352" s="70"/>
      <c r="T352" s="131"/>
      <c r="U352" s="48"/>
      <c r="V352" s="47"/>
      <c r="W352" s="47"/>
      <c r="X352" s="47"/>
      <c r="Y352" s="47"/>
      <c r="Z352" s="47"/>
      <c r="AA352" s="47"/>
      <c r="AB352" s="47"/>
      <c r="AC352" s="47"/>
      <c r="AD352" s="47"/>
      <c r="AE352" s="47">
        <v>25</v>
      </c>
      <c r="AF352" s="47">
        <v>25</v>
      </c>
      <c r="AG352" s="47"/>
      <c r="AH352" s="47"/>
      <c r="AI352" s="47"/>
      <c r="AJ352" s="47"/>
      <c r="AK352" s="47"/>
      <c r="AL352" s="47"/>
      <c r="AM352" s="47"/>
      <c r="AN352" s="47"/>
      <c r="AO352" s="47">
        <v>50</v>
      </c>
      <c r="AP352" s="47"/>
      <c r="AQ352" s="47"/>
      <c r="AR352" s="47"/>
      <c r="AS352" s="47"/>
      <c r="AT352" s="47"/>
      <c r="AU352" s="47"/>
      <c r="AV352" s="47"/>
      <c r="AW352" s="47"/>
      <c r="AX352" s="47"/>
      <c r="AY352" s="47"/>
      <c r="AZ352" s="134"/>
      <c r="BA352" s="46"/>
      <c r="BB352" s="52"/>
      <c r="BC352" s="51"/>
      <c r="BE352" s="2">
        <f t="shared" si="41"/>
        <v>100</v>
      </c>
      <c r="BF352" s="9">
        <f t="shared" si="42"/>
        <v>0</v>
      </c>
    </row>
    <row r="353" spans="1:58" s="69" customFormat="1" ht="9" hidden="1" customHeight="1">
      <c r="A353" s="140"/>
      <c r="B353" s="56"/>
      <c r="C353" s="55"/>
      <c r="D353" s="55"/>
      <c r="E353" s="138"/>
      <c r="F353" s="138"/>
      <c r="G353" s="138"/>
      <c r="H353" s="139"/>
      <c r="I353" s="140"/>
      <c r="J353" s="141"/>
      <c r="K353" s="142"/>
      <c r="L353" s="143"/>
      <c r="M353" s="144"/>
      <c r="N353" s="136"/>
      <c r="O353" s="137"/>
      <c r="P353" s="50" t="s">
        <v>19</v>
      </c>
      <c r="Q353" s="49"/>
      <c r="R353" s="49"/>
      <c r="S353" s="70"/>
      <c r="T353" s="131"/>
      <c r="U353" s="48"/>
      <c r="V353" s="47"/>
      <c r="W353" s="47"/>
      <c r="X353" s="47"/>
      <c r="Y353" s="47"/>
      <c r="Z353" s="47"/>
      <c r="AA353" s="47"/>
      <c r="AB353" s="47"/>
      <c r="AC353" s="47"/>
      <c r="AD353" s="47"/>
      <c r="AE353" s="47"/>
      <c r="AF353" s="47"/>
      <c r="AG353" s="47"/>
      <c r="AH353" s="47"/>
      <c r="AI353" s="47"/>
      <c r="AJ353" s="47"/>
      <c r="AK353" s="47"/>
      <c r="AL353" s="47"/>
      <c r="AM353" s="47"/>
      <c r="AN353" s="47"/>
      <c r="AO353" s="47"/>
      <c r="AP353" s="47"/>
      <c r="AQ353" s="47"/>
      <c r="AR353" s="47"/>
      <c r="AS353" s="47"/>
      <c r="AT353" s="47"/>
      <c r="AU353" s="47"/>
      <c r="AV353" s="47"/>
      <c r="AW353" s="47"/>
      <c r="AX353" s="47"/>
      <c r="AY353" s="47"/>
      <c r="AZ353" s="134"/>
      <c r="BA353" s="46"/>
      <c r="BB353" s="52"/>
      <c r="BC353" s="51"/>
      <c r="BE353" s="2">
        <f t="shared" si="41"/>
        <v>0</v>
      </c>
      <c r="BF353" s="9">
        <f t="shared" si="42"/>
        <v>-100</v>
      </c>
    </row>
    <row r="354" spans="1:58" s="69" customFormat="1" ht="9" hidden="1" customHeight="1">
      <c r="A354" s="140"/>
      <c r="B354" s="56"/>
      <c r="C354" s="55"/>
      <c r="D354" s="55"/>
      <c r="E354" s="138" t="s">
        <v>351</v>
      </c>
      <c r="F354" s="138"/>
      <c r="G354" s="138"/>
      <c r="H354" s="139"/>
      <c r="I354" s="140" t="s">
        <v>308</v>
      </c>
      <c r="J354" s="141">
        <f>[178]BOQ!J172</f>
        <v>2</v>
      </c>
      <c r="K354" s="142">
        <f>L354-M354</f>
        <v>0</v>
      </c>
      <c r="L354" s="143">
        <f>[178]BOQ!L172</f>
        <v>389913.9</v>
      </c>
      <c r="M354" s="144">
        <f>[178]BOQ!L172</f>
        <v>389913.9</v>
      </c>
      <c r="N354" s="136">
        <f>J354*M354</f>
        <v>779827.8</v>
      </c>
      <c r="O354" s="137">
        <f>N354/$N$815</f>
        <v>8.5737948959225608E-4</v>
      </c>
      <c r="P354" s="50" t="s">
        <v>20</v>
      </c>
      <c r="Q354" s="49"/>
      <c r="R354" s="49"/>
      <c r="S354" s="70"/>
      <c r="T354" s="131"/>
      <c r="U354" s="48"/>
      <c r="V354" s="47"/>
      <c r="W354" s="47"/>
      <c r="X354" s="47"/>
      <c r="Y354" s="47"/>
      <c r="Z354" s="47"/>
      <c r="AA354" s="47"/>
      <c r="AB354" s="47"/>
      <c r="AC354" s="47"/>
      <c r="AD354" s="47"/>
      <c r="AE354" s="47"/>
      <c r="AF354" s="47"/>
      <c r="AG354" s="47">
        <v>50</v>
      </c>
      <c r="AH354" s="47"/>
      <c r="AI354" s="47"/>
      <c r="AJ354" s="47"/>
      <c r="AK354" s="47"/>
      <c r="AL354" s="47"/>
      <c r="AM354" s="47"/>
      <c r="AN354" s="47"/>
      <c r="AO354" s="47">
        <v>50</v>
      </c>
      <c r="AP354" s="47"/>
      <c r="AQ354" s="47"/>
      <c r="AR354" s="47"/>
      <c r="AS354" s="47"/>
      <c r="AT354" s="47"/>
      <c r="AU354" s="47"/>
      <c r="AV354" s="47"/>
      <c r="AW354" s="47"/>
      <c r="AX354" s="47"/>
      <c r="AY354" s="47"/>
      <c r="AZ354" s="134"/>
      <c r="BA354" s="46"/>
      <c r="BB354" s="52"/>
      <c r="BC354" s="51"/>
      <c r="BE354" s="2">
        <f t="shared" si="41"/>
        <v>100</v>
      </c>
      <c r="BF354" s="9">
        <f t="shared" si="42"/>
        <v>0</v>
      </c>
    </row>
    <row r="355" spans="1:58" s="69" customFormat="1" ht="9" hidden="1" customHeight="1">
      <c r="A355" s="140"/>
      <c r="B355" s="56"/>
      <c r="C355" s="55"/>
      <c r="D355" s="55"/>
      <c r="E355" s="138"/>
      <c r="F355" s="138"/>
      <c r="G355" s="138"/>
      <c r="H355" s="139"/>
      <c r="I355" s="140"/>
      <c r="J355" s="141"/>
      <c r="K355" s="142"/>
      <c r="L355" s="143"/>
      <c r="M355" s="144"/>
      <c r="N355" s="136"/>
      <c r="O355" s="137"/>
      <c r="P355" s="50" t="s">
        <v>19</v>
      </c>
      <c r="Q355" s="49"/>
      <c r="R355" s="49"/>
      <c r="S355" s="70"/>
      <c r="T355" s="131"/>
      <c r="U355" s="48"/>
      <c r="V355" s="47"/>
      <c r="W355" s="47"/>
      <c r="X355" s="47"/>
      <c r="Y355" s="47"/>
      <c r="Z355" s="47"/>
      <c r="AA355" s="47"/>
      <c r="AB355" s="47"/>
      <c r="AC355" s="47"/>
      <c r="AD355" s="47"/>
      <c r="AE355" s="47"/>
      <c r="AF355" s="47"/>
      <c r="AG355" s="47"/>
      <c r="AH355" s="47"/>
      <c r="AI355" s="47"/>
      <c r="AJ355" s="47"/>
      <c r="AK355" s="47"/>
      <c r="AL355" s="47"/>
      <c r="AM355" s="47"/>
      <c r="AN355" s="47"/>
      <c r="AO355" s="47"/>
      <c r="AP355" s="47"/>
      <c r="AQ355" s="47"/>
      <c r="AR355" s="47"/>
      <c r="AS355" s="47"/>
      <c r="AT355" s="47"/>
      <c r="AU355" s="47"/>
      <c r="AV355" s="47"/>
      <c r="AW355" s="47"/>
      <c r="AX355" s="47"/>
      <c r="AY355" s="47"/>
      <c r="AZ355" s="134"/>
      <c r="BA355" s="46"/>
      <c r="BB355" s="52"/>
      <c r="BC355" s="51"/>
      <c r="BE355" s="2">
        <f t="shared" si="41"/>
        <v>0</v>
      </c>
      <c r="BF355" s="9">
        <f t="shared" si="42"/>
        <v>-100</v>
      </c>
    </row>
    <row r="356" spans="1:58" s="69" customFormat="1" ht="9" hidden="1" customHeight="1">
      <c r="A356" s="140"/>
      <c r="B356" s="56"/>
      <c r="C356" s="55"/>
      <c r="D356" s="55"/>
      <c r="E356" s="138" t="s">
        <v>350</v>
      </c>
      <c r="F356" s="138"/>
      <c r="G356" s="138"/>
      <c r="H356" s="139"/>
      <c r="I356" s="140" t="s">
        <v>308</v>
      </c>
      <c r="J356" s="141">
        <f>[178]BOQ!J173</f>
        <v>8</v>
      </c>
      <c r="K356" s="142">
        <f>L356-M356</f>
        <v>0</v>
      </c>
      <c r="L356" s="143">
        <f>[178]BOQ!L173</f>
        <v>396680.91</v>
      </c>
      <c r="M356" s="144">
        <f>[178]BOQ!L173</f>
        <v>396680.91</v>
      </c>
      <c r="N356" s="136">
        <f>J356*M356</f>
        <v>3173447.28</v>
      </c>
      <c r="O356" s="137">
        <f>N356/$N$815</f>
        <v>3.4890377198329337E-3</v>
      </c>
      <c r="P356" s="50" t="s">
        <v>20</v>
      </c>
      <c r="Q356" s="49"/>
      <c r="R356" s="49"/>
      <c r="S356" s="70"/>
      <c r="T356" s="131"/>
      <c r="U356" s="48"/>
      <c r="V356" s="47"/>
      <c r="W356" s="47"/>
      <c r="X356" s="47"/>
      <c r="Y356" s="47"/>
      <c r="Z356" s="47"/>
      <c r="AA356" s="47"/>
      <c r="AB356" s="47"/>
      <c r="AC356" s="47"/>
      <c r="AD356" s="47"/>
      <c r="AE356" s="47"/>
      <c r="AF356" s="47"/>
      <c r="AG356" s="47"/>
      <c r="AH356" s="47">
        <v>12.5</v>
      </c>
      <c r="AI356" s="47">
        <v>12.5</v>
      </c>
      <c r="AJ356" s="47">
        <v>12.5</v>
      </c>
      <c r="AK356" s="47">
        <v>12.5</v>
      </c>
      <c r="AL356" s="47"/>
      <c r="AM356" s="47"/>
      <c r="AN356" s="47"/>
      <c r="AO356" s="47"/>
      <c r="AP356" s="47">
        <v>50</v>
      </c>
      <c r="AQ356" s="47"/>
      <c r="AR356" s="47"/>
      <c r="AS356" s="47"/>
      <c r="AT356" s="47"/>
      <c r="AU356" s="47"/>
      <c r="AV356" s="47"/>
      <c r="AW356" s="47"/>
      <c r="AX356" s="47"/>
      <c r="AY356" s="47"/>
      <c r="AZ356" s="134"/>
      <c r="BA356" s="46"/>
      <c r="BB356" s="52"/>
      <c r="BC356" s="51"/>
      <c r="BE356" s="2">
        <f t="shared" si="41"/>
        <v>100</v>
      </c>
      <c r="BF356" s="9">
        <f t="shared" si="42"/>
        <v>0</v>
      </c>
    </row>
    <row r="357" spans="1:58" s="69" customFormat="1" ht="9" hidden="1" customHeight="1">
      <c r="A357" s="140"/>
      <c r="B357" s="56"/>
      <c r="C357" s="55"/>
      <c r="D357" s="55"/>
      <c r="E357" s="138"/>
      <c r="F357" s="138"/>
      <c r="G357" s="138"/>
      <c r="H357" s="139"/>
      <c r="I357" s="140"/>
      <c r="J357" s="141"/>
      <c r="K357" s="142"/>
      <c r="L357" s="143"/>
      <c r="M357" s="144"/>
      <c r="N357" s="136"/>
      <c r="O357" s="137"/>
      <c r="P357" s="50" t="s">
        <v>19</v>
      </c>
      <c r="Q357" s="49"/>
      <c r="R357" s="49"/>
      <c r="S357" s="70"/>
      <c r="T357" s="131"/>
      <c r="U357" s="48"/>
      <c r="V357" s="47"/>
      <c r="W357" s="47"/>
      <c r="X357" s="47"/>
      <c r="Y357" s="47"/>
      <c r="Z357" s="47"/>
      <c r="AA357" s="47"/>
      <c r="AB357" s="47"/>
      <c r="AC357" s="47"/>
      <c r="AD357" s="47"/>
      <c r="AE357" s="47"/>
      <c r="AF357" s="47"/>
      <c r="AG357" s="47"/>
      <c r="AH357" s="47"/>
      <c r="AI357" s="47"/>
      <c r="AJ357" s="47"/>
      <c r="AK357" s="47"/>
      <c r="AL357" s="47"/>
      <c r="AM357" s="47"/>
      <c r="AN357" s="47"/>
      <c r="AO357" s="47"/>
      <c r="AP357" s="47"/>
      <c r="AQ357" s="47"/>
      <c r="AR357" s="47"/>
      <c r="AS357" s="47"/>
      <c r="AT357" s="47"/>
      <c r="AU357" s="47"/>
      <c r="AV357" s="47"/>
      <c r="AW357" s="47"/>
      <c r="AX357" s="47"/>
      <c r="AY357" s="47"/>
      <c r="AZ357" s="134"/>
      <c r="BA357" s="46"/>
      <c r="BB357" s="52"/>
      <c r="BC357" s="51"/>
      <c r="BE357" s="2">
        <f t="shared" si="41"/>
        <v>0</v>
      </c>
      <c r="BF357" s="9">
        <f t="shared" si="42"/>
        <v>-100</v>
      </c>
    </row>
    <row r="358" spans="1:58" s="69" customFormat="1" ht="9" hidden="1" customHeight="1">
      <c r="A358" s="140"/>
      <c r="B358" s="56"/>
      <c r="C358" s="55"/>
      <c r="D358" s="55"/>
      <c r="E358" s="138" t="s">
        <v>349</v>
      </c>
      <c r="F358" s="138"/>
      <c r="G358" s="138"/>
      <c r="H358" s="139"/>
      <c r="I358" s="140" t="s">
        <v>308</v>
      </c>
      <c r="J358" s="141">
        <f>[178]BOQ!J174</f>
        <v>28</v>
      </c>
      <c r="K358" s="142">
        <f>L358-M358</f>
        <v>0</v>
      </c>
      <c r="L358" s="143">
        <f>[178]BOQ!L174</f>
        <v>324536.62</v>
      </c>
      <c r="M358" s="144">
        <f>[178]BOQ!L174</f>
        <v>324536.62</v>
      </c>
      <c r="N358" s="136">
        <f>J358*M358</f>
        <v>9087025.3599999994</v>
      </c>
      <c r="O358" s="137">
        <f>N358/$N$815</f>
        <v>9.9907045697379421E-3</v>
      </c>
      <c r="P358" s="50" t="s">
        <v>20</v>
      </c>
      <c r="Q358" s="49"/>
      <c r="R358" s="49"/>
      <c r="S358" s="70"/>
      <c r="T358" s="131"/>
      <c r="U358" s="48"/>
      <c r="V358" s="47"/>
      <c r="W358" s="47"/>
      <c r="X358" s="47"/>
      <c r="Y358" s="47"/>
      <c r="Z358" s="47"/>
      <c r="AA358" s="47"/>
      <c r="AB358" s="47"/>
      <c r="AC358" s="47"/>
      <c r="AD358" s="47"/>
      <c r="AE358" s="47">
        <v>25</v>
      </c>
      <c r="AF358" s="47">
        <v>25</v>
      </c>
      <c r="AG358" s="47"/>
      <c r="AH358" s="47"/>
      <c r="AI358" s="47"/>
      <c r="AJ358" s="47"/>
      <c r="AK358" s="47"/>
      <c r="AL358" s="47"/>
      <c r="AM358" s="47"/>
      <c r="AN358" s="47"/>
      <c r="AO358" s="47"/>
      <c r="AP358" s="47"/>
      <c r="AQ358" s="47">
        <v>50</v>
      </c>
      <c r="AR358" s="47"/>
      <c r="AS358" s="47"/>
      <c r="AT358" s="47"/>
      <c r="AU358" s="47"/>
      <c r="AV358" s="47"/>
      <c r="AW358" s="47"/>
      <c r="AX358" s="47"/>
      <c r="AY358" s="47"/>
      <c r="AZ358" s="134"/>
      <c r="BA358" s="46"/>
      <c r="BB358" s="52"/>
      <c r="BC358" s="51"/>
      <c r="BE358" s="2">
        <f t="shared" si="41"/>
        <v>100</v>
      </c>
      <c r="BF358" s="9">
        <f t="shared" si="42"/>
        <v>0</v>
      </c>
    </row>
    <row r="359" spans="1:58" s="69" customFormat="1" ht="9" hidden="1" customHeight="1">
      <c r="A359" s="140"/>
      <c r="B359" s="56"/>
      <c r="C359" s="55"/>
      <c r="D359" s="55"/>
      <c r="E359" s="138"/>
      <c r="F359" s="138"/>
      <c r="G359" s="138"/>
      <c r="H359" s="139"/>
      <c r="I359" s="140"/>
      <c r="J359" s="141"/>
      <c r="K359" s="142"/>
      <c r="L359" s="143"/>
      <c r="M359" s="144"/>
      <c r="N359" s="136"/>
      <c r="O359" s="137"/>
      <c r="P359" s="50" t="s">
        <v>19</v>
      </c>
      <c r="Q359" s="49"/>
      <c r="R359" s="49"/>
      <c r="S359" s="70"/>
      <c r="T359" s="131"/>
      <c r="U359" s="48"/>
      <c r="V359" s="47"/>
      <c r="W359" s="47"/>
      <c r="X359" s="47"/>
      <c r="Y359" s="47"/>
      <c r="Z359" s="47"/>
      <c r="AA359" s="47"/>
      <c r="AB359" s="47"/>
      <c r="AC359" s="47"/>
      <c r="AD359" s="47"/>
      <c r="AE359" s="47"/>
      <c r="AF359" s="47"/>
      <c r="AG359" s="47"/>
      <c r="AH359" s="47"/>
      <c r="AI359" s="47"/>
      <c r="AJ359" s="47"/>
      <c r="AK359" s="47"/>
      <c r="AL359" s="47"/>
      <c r="AM359" s="47"/>
      <c r="AN359" s="47"/>
      <c r="AO359" s="47"/>
      <c r="AP359" s="47"/>
      <c r="AQ359" s="47"/>
      <c r="AR359" s="47"/>
      <c r="AS359" s="47"/>
      <c r="AT359" s="47"/>
      <c r="AU359" s="47"/>
      <c r="AV359" s="47"/>
      <c r="AW359" s="47"/>
      <c r="AX359" s="47"/>
      <c r="AY359" s="47"/>
      <c r="AZ359" s="134"/>
      <c r="BA359" s="46"/>
      <c r="BB359" s="52"/>
      <c r="BC359" s="51"/>
      <c r="BE359" s="2">
        <f t="shared" si="41"/>
        <v>0</v>
      </c>
      <c r="BF359" s="9">
        <f t="shared" si="42"/>
        <v>-100</v>
      </c>
    </row>
    <row r="360" spans="1:58" s="69" customFormat="1" ht="9" hidden="1" customHeight="1">
      <c r="A360" s="140"/>
      <c r="B360" s="56"/>
      <c r="C360" s="55"/>
      <c r="D360" s="55"/>
      <c r="E360" s="138" t="s">
        <v>348</v>
      </c>
      <c r="F360" s="138"/>
      <c r="G360" s="138"/>
      <c r="H360" s="139"/>
      <c r="I360" s="140" t="s">
        <v>308</v>
      </c>
      <c r="J360" s="141">
        <f>[178]BOQ!J175</f>
        <v>40</v>
      </c>
      <c r="K360" s="142">
        <f>L360-M360</f>
        <v>0</v>
      </c>
      <c r="L360" s="143">
        <f>[178]BOQ!L175</f>
        <v>322213.03999999998</v>
      </c>
      <c r="M360" s="144">
        <f>[178]BOQ!L175</f>
        <v>322213.03999999998</v>
      </c>
      <c r="N360" s="136">
        <f>J360*M360</f>
        <v>12888521.6</v>
      </c>
      <c r="O360" s="137">
        <f>N360/$N$815</f>
        <v>1.4170248958817275E-2</v>
      </c>
      <c r="P360" s="50" t="s">
        <v>20</v>
      </c>
      <c r="Q360" s="49"/>
      <c r="R360" s="49"/>
      <c r="S360" s="70"/>
      <c r="T360" s="131"/>
      <c r="U360" s="48"/>
      <c r="V360" s="47"/>
      <c r="W360" s="47"/>
      <c r="X360" s="47"/>
      <c r="Y360" s="47"/>
      <c r="Z360" s="47"/>
      <c r="AA360" s="47"/>
      <c r="AB360" s="47"/>
      <c r="AC360" s="47"/>
      <c r="AD360" s="47"/>
      <c r="AE360" s="47"/>
      <c r="AF360" s="47"/>
      <c r="AG360" s="47"/>
      <c r="AH360" s="47"/>
      <c r="AI360" s="47">
        <v>25</v>
      </c>
      <c r="AJ360" s="47">
        <v>25</v>
      </c>
      <c r="AK360" s="47"/>
      <c r="AL360" s="47"/>
      <c r="AM360" s="47"/>
      <c r="AN360" s="47"/>
      <c r="AO360" s="47"/>
      <c r="AP360" s="47"/>
      <c r="AQ360" s="47"/>
      <c r="AR360" s="47">
        <v>50</v>
      </c>
      <c r="AS360" s="47"/>
      <c r="AT360" s="47"/>
      <c r="AU360" s="47"/>
      <c r="AV360" s="47"/>
      <c r="AW360" s="47"/>
      <c r="AX360" s="47"/>
      <c r="AY360" s="47"/>
      <c r="AZ360" s="134"/>
      <c r="BA360" s="46"/>
      <c r="BB360" s="52"/>
      <c r="BC360" s="51"/>
      <c r="BE360" s="2">
        <f t="shared" si="41"/>
        <v>100</v>
      </c>
      <c r="BF360" s="9">
        <f t="shared" si="42"/>
        <v>0</v>
      </c>
    </row>
    <row r="361" spans="1:58" s="69" customFormat="1" ht="9" hidden="1" customHeight="1">
      <c r="A361" s="140"/>
      <c r="B361" s="56"/>
      <c r="C361" s="55"/>
      <c r="D361" s="55"/>
      <c r="E361" s="138"/>
      <c r="F361" s="138"/>
      <c r="G361" s="138"/>
      <c r="H361" s="139"/>
      <c r="I361" s="140"/>
      <c r="J361" s="141"/>
      <c r="K361" s="142"/>
      <c r="L361" s="143"/>
      <c r="M361" s="144"/>
      <c r="N361" s="136"/>
      <c r="O361" s="137"/>
      <c r="P361" s="50" t="s">
        <v>19</v>
      </c>
      <c r="Q361" s="49"/>
      <c r="R361" s="49"/>
      <c r="S361" s="70"/>
      <c r="T361" s="131"/>
      <c r="U361" s="48"/>
      <c r="V361" s="47"/>
      <c r="W361" s="47"/>
      <c r="X361" s="47"/>
      <c r="Y361" s="47"/>
      <c r="Z361" s="47"/>
      <c r="AA361" s="47"/>
      <c r="AB361" s="47"/>
      <c r="AC361" s="47"/>
      <c r="AD361" s="47"/>
      <c r="AE361" s="47"/>
      <c r="AF361" s="47"/>
      <c r="AG361" s="47"/>
      <c r="AH361" s="47"/>
      <c r="AI361" s="47"/>
      <c r="AJ361" s="47"/>
      <c r="AK361" s="47"/>
      <c r="AL361" s="47"/>
      <c r="AM361" s="47"/>
      <c r="AN361" s="47"/>
      <c r="AO361" s="47"/>
      <c r="AP361" s="47"/>
      <c r="AQ361" s="47"/>
      <c r="AR361" s="47"/>
      <c r="AS361" s="47"/>
      <c r="AT361" s="47"/>
      <c r="AU361" s="47"/>
      <c r="AV361" s="47"/>
      <c r="AW361" s="47"/>
      <c r="AX361" s="47"/>
      <c r="AY361" s="47"/>
      <c r="AZ361" s="134"/>
      <c r="BA361" s="46"/>
      <c r="BB361" s="52"/>
      <c r="BC361" s="51"/>
      <c r="BE361" s="2">
        <f t="shared" si="41"/>
        <v>0</v>
      </c>
      <c r="BF361" s="9">
        <f t="shared" si="42"/>
        <v>-100</v>
      </c>
    </row>
    <row r="362" spans="1:58" s="69" customFormat="1" ht="9" hidden="1" customHeight="1">
      <c r="A362" s="140"/>
      <c r="B362" s="56"/>
      <c r="C362" s="55"/>
      <c r="D362" s="55"/>
      <c r="E362" s="138" t="s">
        <v>347</v>
      </c>
      <c r="F362" s="138"/>
      <c r="G362" s="138"/>
      <c r="H362" s="139"/>
      <c r="I362" s="140" t="s">
        <v>308</v>
      </c>
      <c r="J362" s="141">
        <f>[178]BOQ!J176</f>
        <v>20</v>
      </c>
      <c r="K362" s="142">
        <f>L362-M362</f>
        <v>0</v>
      </c>
      <c r="L362" s="143">
        <f>[178]BOQ!L176</f>
        <v>338758.58</v>
      </c>
      <c r="M362" s="144">
        <f>[178]BOQ!L176</f>
        <v>338758.58</v>
      </c>
      <c r="N362" s="136">
        <f>J362*M362</f>
        <v>6775171.6000000006</v>
      </c>
      <c r="O362" s="137">
        <f>N362/$N$815</f>
        <v>7.4489434312394985E-3</v>
      </c>
      <c r="P362" s="50" t="s">
        <v>20</v>
      </c>
      <c r="Q362" s="49"/>
      <c r="R362" s="49"/>
      <c r="S362" s="70"/>
      <c r="T362" s="131"/>
      <c r="U362" s="48"/>
      <c r="V362" s="47"/>
      <c r="W362" s="47"/>
      <c r="X362" s="47"/>
      <c r="Y362" s="47"/>
      <c r="Z362" s="47"/>
      <c r="AA362" s="47"/>
      <c r="AB362" s="47"/>
      <c r="AC362" s="47"/>
      <c r="AD362" s="47"/>
      <c r="AE362" s="47"/>
      <c r="AF362" s="47"/>
      <c r="AG362" s="47"/>
      <c r="AH362" s="47"/>
      <c r="AI362" s="47"/>
      <c r="AJ362" s="47"/>
      <c r="AK362" s="47"/>
      <c r="AL362" s="47">
        <v>50</v>
      </c>
      <c r="AM362" s="47"/>
      <c r="AN362" s="47"/>
      <c r="AO362" s="47"/>
      <c r="AP362" s="47"/>
      <c r="AQ362" s="47"/>
      <c r="AR362" s="47"/>
      <c r="AS362" s="47">
        <v>50</v>
      </c>
      <c r="AT362" s="47"/>
      <c r="AU362" s="47"/>
      <c r="AV362" s="47"/>
      <c r="AW362" s="47"/>
      <c r="AX362" s="47"/>
      <c r="AY362" s="47"/>
      <c r="AZ362" s="134"/>
      <c r="BA362" s="46"/>
      <c r="BB362" s="52"/>
      <c r="BC362" s="51"/>
      <c r="BE362" s="2">
        <f t="shared" si="41"/>
        <v>100</v>
      </c>
      <c r="BF362" s="9">
        <f t="shared" si="42"/>
        <v>0</v>
      </c>
    </row>
    <row r="363" spans="1:58" s="69" customFormat="1" ht="9" hidden="1" customHeight="1">
      <c r="A363" s="140"/>
      <c r="B363" s="56"/>
      <c r="C363" s="55"/>
      <c r="D363" s="55"/>
      <c r="E363" s="138"/>
      <c r="F363" s="138"/>
      <c r="G363" s="138"/>
      <c r="H363" s="139"/>
      <c r="I363" s="140"/>
      <c r="J363" s="141"/>
      <c r="K363" s="142"/>
      <c r="L363" s="143"/>
      <c r="M363" s="144"/>
      <c r="N363" s="136"/>
      <c r="O363" s="137"/>
      <c r="P363" s="50" t="s">
        <v>19</v>
      </c>
      <c r="Q363" s="49"/>
      <c r="R363" s="49"/>
      <c r="S363" s="70"/>
      <c r="T363" s="131"/>
      <c r="U363" s="48"/>
      <c r="V363" s="47"/>
      <c r="W363" s="47"/>
      <c r="X363" s="47"/>
      <c r="Y363" s="47"/>
      <c r="Z363" s="47"/>
      <c r="AA363" s="47"/>
      <c r="AB363" s="47"/>
      <c r="AC363" s="47"/>
      <c r="AD363" s="47"/>
      <c r="AE363" s="47"/>
      <c r="AF363" s="47"/>
      <c r="AG363" s="47"/>
      <c r="AH363" s="47"/>
      <c r="AI363" s="47"/>
      <c r="AJ363" s="47"/>
      <c r="AK363" s="47"/>
      <c r="AL363" s="47"/>
      <c r="AM363" s="47"/>
      <c r="AN363" s="47"/>
      <c r="AO363" s="47"/>
      <c r="AP363" s="47"/>
      <c r="AQ363" s="47"/>
      <c r="AR363" s="47"/>
      <c r="AS363" s="47"/>
      <c r="AT363" s="47"/>
      <c r="AU363" s="47"/>
      <c r="AV363" s="47"/>
      <c r="AW363" s="47"/>
      <c r="AX363" s="47"/>
      <c r="AY363" s="47"/>
      <c r="AZ363" s="134"/>
      <c r="BA363" s="46"/>
      <c r="BB363" s="52"/>
      <c r="BC363" s="51"/>
      <c r="BE363" s="2">
        <f t="shared" si="41"/>
        <v>0</v>
      </c>
      <c r="BF363" s="9">
        <f t="shared" si="42"/>
        <v>-100</v>
      </c>
    </row>
    <row r="364" spans="1:58" s="69" customFormat="1" ht="9" hidden="1" customHeight="1">
      <c r="A364" s="140"/>
      <c r="B364" s="56"/>
      <c r="C364" s="55"/>
      <c r="D364" s="55"/>
      <c r="E364" s="138" t="s">
        <v>346</v>
      </c>
      <c r="F364" s="138"/>
      <c r="G364" s="138"/>
      <c r="H364" s="139"/>
      <c r="I364" s="140" t="s">
        <v>308</v>
      </c>
      <c r="J364" s="141">
        <f>[178]BOQ!J177</f>
        <v>36</v>
      </c>
      <c r="K364" s="142">
        <f>L364-M364</f>
        <v>0</v>
      </c>
      <c r="L364" s="143">
        <f>[178]BOQ!L177</f>
        <v>353983.09</v>
      </c>
      <c r="M364" s="144">
        <f>[178]BOQ!L177</f>
        <v>353983.09</v>
      </c>
      <c r="N364" s="136">
        <f>J364*M364</f>
        <v>12743391.24</v>
      </c>
      <c r="O364" s="137">
        <f>N364/$N$815</f>
        <v>1.4010685791178036E-2</v>
      </c>
      <c r="P364" s="50" t="s">
        <v>20</v>
      </c>
      <c r="Q364" s="49"/>
      <c r="R364" s="49"/>
      <c r="S364" s="70"/>
      <c r="T364" s="131"/>
      <c r="U364" s="48"/>
      <c r="V364" s="47"/>
      <c r="W364" s="47"/>
      <c r="X364" s="47"/>
      <c r="Y364" s="47"/>
      <c r="Z364" s="47"/>
      <c r="AA364" s="47"/>
      <c r="AB364" s="47"/>
      <c r="AC364" s="47"/>
      <c r="AD364" s="47"/>
      <c r="AE364" s="47"/>
      <c r="AF364" s="47"/>
      <c r="AG364" s="47"/>
      <c r="AH364" s="47"/>
      <c r="AI364" s="47"/>
      <c r="AJ364" s="47"/>
      <c r="AK364" s="47"/>
      <c r="AL364" s="47"/>
      <c r="AM364" s="47">
        <v>20</v>
      </c>
      <c r="AN364" s="47">
        <v>30</v>
      </c>
      <c r="AO364" s="47"/>
      <c r="AP364" s="47"/>
      <c r="AQ364" s="47"/>
      <c r="AR364" s="47"/>
      <c r="AS364" s="47"/>
      <c r="AT364" s="47">
        <v>50</v>
      </c>
      <c r="AU364" s="47"/>
      <c r="AV364" s="47"/>
      <c r="AW364" s="47"/>
      <c r="AX364" s="47"/>
      <c r="AY364" s="47"/>
      <c r="AZ364" s="134"/>
      <c r="BA364" s="46"/>
      <c r="BB364" s="52"/>
      <c r="BC364" s="51"/>
      <c r="BE364" s="2">
        <f t="shared" si="41"/>
        <v>100</v>
      </c>
      <c r="BF364" s="9">
        <f t="shared" si="42"/>
        <v>0</v>
      </c>
    </row>
    <row r="365" spans="1:58" s="69" customFormat="1" ht="9" hidden="1" customHeight="1">
      <c r="A365" s="140"/>
      <c r="B365" s="56"/>
      <c r="C365" s="55"/>
      <c r="D365" s="55"/>
      <c r="E365" s="138"/>
      <c r="F365" s="138"/>
      <c r="G365" s="138"/>
      <c r="H365" s="139"/>
      <c r="I365" s="140"/>
      <c r="J365" s="141"/>
      <c r="K365" s="142"/>
      <c r="L365" s="143"/>
      <c r="M365" s="144"/>
      <c r="N365" s="136"/>
      <c r="O365" s="137"/>
      <c r="P365" s="50" t="s">
        <v>19</v>
      </c>
      <c r="Q365" s="49"/>
      <c r="R365" s="49"/>
      <c r="S365" s="70"/>
      <c r="T365" s="131"/>
      <c r="U365" s="48"/>
      <c r="V365" s="47"/>
      <c r="W365" s="47"/>
      <c r="X365" s="47"/>
      <c r="Y365" s="47"/>
      <c r="Z365" s="47"/>
      <c r="AA365" s="47"/>
      <c r="AB365" s="47"/>
      <c r="AC365" s="47"/>
      <c r="AD365" s="47"/>
      <c r="AE365" s="47"/>
      <c r="AF365" s="47"/>
      <c r="AG365" s="47"/>
      <c r="AH365" s="47"/>
      <c r="AI365" s="47"/>
      <c r="AJ365" s="47"/>
      <c r="AK365" s="47"/>
      <c r="AL365" s="47"/>
      <c r="AM365" s="47"/>
      <c r="AN365" s="47"/>
      <c r="AO365" s="47"/>
      <c r="AP365" s="47"/>
      <c r="AQ365" s="47"/>
      <c r="AR365" s="47"/>
      <c r="AS365" s="47"/>
      <c r="AT365" s="47"/>
      <c r="AU365" s="47"/>
      <c r="AV365" s="47"/>
      <c r="AW365" s="47"/>
      <c r="AX365" s="47"/>
      <c r="AY365" s="47"/>
      <c r="AZ365" s="134"/>
      <c r="BA365" s="46"/>
      <c r="BB365" s="52"/>
      <c r="BC365" s="51"/>
      <c r="BE365" s="2">
        <f t="shared" si="41"/>
        <v>0</v>
      </c>
      <c r="BF365" s="9">
        <f t="shared" si="42"/>
        <v>-100</v>
      </c>
    </row>
    <row r="366" spans="1:58" s="69" customFormat="1" ht="9" hidden="1" customHeight="1">
      <c r="A366" s="140"/>
      <c r="B366" s="56"/>
      <c r="C366" s="55"/>
      <c r="D366" s="55"/>
      <c r="E366" s="138" t="s">
        <v>345</v>
      </c>
      <c r="F366" s="138"/>
      <c r="G366" s="138"/>
      <c r="H366" s="139"/>
      <c r="I366" s="140" t="s">
        <v>308</v>
      </c>
      <c r="J366" s="141">
        <f>[178]BOQ!J178</f>
        <v>20</v>
      </c>
      <c r="K366" s="142">
        <f>L366-M366</f>
        <v>0</v>
      </c>
      <c r="L366" s="143">
        <f>[178]BOQ!L178</f>
        <v>350202.99</v>
      </c>
      <c r="M366" s="144">
        <f>[178]BOQ!L178</f>
        <v>350202.99</v>
      </c>
      <c r="N366" s="136">
        <f>J366*M366</f>
        <v>7004059.7999999998</v>
      </c>
      <c r="O366" s="137">
        <f>N366/$N$815</f>
        <v>7.7005939213729479E-3</v>
      </c>
      <c r="P366" s="50" t="s">
        <v>20</v>
      </c>
      <c r="Q366" s="49"/>
      <c r="R366" s="49"/>
      <c r="S366" s="70"/>
      <c r="T366" s="131"/>
      <c r="U366" s="48"/>
      <c r="V366" s="47"/>
      <c r="W366" s="47"/>
      <c r="X366" s="47"/>
      <c r="Y366" s="47"/>
      <c r="Z366" s="47"/>
      <c r="AA366" s="47"/>
      <c r="AB366" s="47"/>
      <c r="AC366" s="47"/>
      <c r="AD366" s="47"/>
      <c r="AE366" s="47"/>
      <c r="AF366" s="47"/>
      <c r="AG366" s="47"/>
      <c r="AH366" s="47"/>
      <c r="AI366" s="47"/>
      <c r="AJ366" s="47"/>
      <c r="AK366" s="47"/>
      <c r="AL366" s="47"/>
      <c r="AM366" s="47"/>
      <c r="AN366" s="47"/>
      <c r="AO366" s="47"/>
      <c r="AP366" s="47">
        <v>50</v>
      </c>
      <c r="AQ366" s="47"/>
      <c r="AR366" s="47"/>
      <c r="AS366" s="47"/>
      <c r="AT366" s="47"/>
      <c r="AU366" s="47">
        <v>50</v>
      </c>
      <c r="AV366" s="47"/>
      <c r="AW366" s="47"/>
      <c r="AX366" s="47"/>
      <c r="AY366" s="47"/>
      <c r="AZ366" s="134"/>
      <c r="BA366" s="46"/>
      <c r="BB366" s="52"/>
      <c r="BC366" s="51"/>
      <c r="BE366" s="2">
        <f t="shared" si="41"/>
        <v>100</v>
      </c>
      <c r="BF366" s="9">
        <f t="shared" si="42"/>
        <v>0</v>
      </c>
    </row>
    <row r="367" spans="1:58" s="69" customFormat="1" ht="9" hidden="1" customHeight="1">
      <c r="A367" s="140"/>
      <c r="B367" s="56"/>
      <c r="C367" s="55"/>
      <c r="D367" s="55"/>
      <c r="E367" s="138"/>
      <c r="F367" s="138"/>
      <c r="G367" s="138"/>
      <c r="H367" s="139"/>
      <c r="I367" s="140"/>
      <c r="J367" s="141"/>
      <c r="K367" s="142"/>
      <c r="L367" s="143"/>
      <c r="M367" s="144"/>
      <c r="N367" s="136"/>
      <c r="O367" s="137"/>
      <c r="P367" s="50" t="s">
        <v>19</v>
      </c>
      <c r="Q367" s="49"/>
      <c r="R367" s="49"/>
      <c r="S367" s="70"/>
      <c r="T367" s="131"/>
      <c r="U367" s="48"/>
      <c r="V367" s="47"/>
      <c r="W367" s="47"/>
      <c r="X367" s="47"/>
      <c r="Y367" s="47"/>
      <c r="Z367" s="47"/>
      <c r="AA367" s="47"/>
      <c r="AB367" s="47"/>
      <c r="AC367" s="47"/>
      <c r="AD367" s="47"/>
      <c r="AE367" s="47"/>
      <c r="AF367" s="47"/>
      <c r="AG367" s="47"/>
      <c r="AH367" s="47"/>
      <c r="AI367" s="47"/>
      <c r="AJ367" s="47"/>
      <c r="AK367" s="47"/>
      <c r="AL367" s="47"/>
      <c r="AM367" s="47"/>
      <c r="AN367" s="47"/>
      <c r="AO367" s="47"/>
      <c r="AP367" s="47"/>
      <c r="AQ367" s="47"/>
      <c r="AR367" s="47"/>
      <c r="AS367" s="47"/>
      <c r="AT367" s="47"/>
      <c r="AU367" s="47"/>
      <c r="AV367" s="47"/>
      <c r="AW367" s="47"/>
      <c r="AX367" s="47"/>
      <c r="AY367" s="47"/>
      <c r="AZ367" s="134"/>
      <c r="BA367" s="46"/>
      <c r="BB367" s="52"/>
      <c r="BC367" s="51"/>
      <c r="BE367" s="2">
        <f t="shared" si="41"/>
        <v>0</v>
      </c>
      <c r="BF367" s="9">
        <f t="shared" si="42"/>
        <v>-100</v>
      </c>
    </row>
    <row r="368" spans="1:58" s="69" customFormat="1" ht="9" hidden="1" customHeight="1">
      <c r="A368" s="140"/>
      <c r="B368" s="56"/>
      <c r="C368" s="55"/>
      <c r="D368" s="55"/>
      <c r="E368" s="138" t="s">
        <v>344</v>
      </c>
      <c r="F368" s="138"/>
      <c r="G368" s="138"/>
      <c r="H368" s="139"/>
      <c r="I368" s="140" t="s">
        <v>308</v>
      </c>
      <c r="J368" s="141">
        <f>[178]BOQ!J179</f>
        <v>8</v>
      </c>
      <c r="K368" s="142">
        <f>L368-M368</f>
        <v>0</v>
      </c>
      <c r="L368" s="143">
        <f>[178]BOQ!L179</f>
        <v>359500.5</v>
      </c>
      <c r="M368" s="144">
        <f>[178]BOQ!L179</f>
        <v>359500.5</v>
      </c>
      <c r="N368" s="136">
        <f>J368*M368</f>
        <v>2876004</v>
      </c>
      <c r="O368" s="137">
        <f>N368/$N$815</f>
        <v>3.1620145390883563E-3</v>
      </c>
      <c r="P368" s="50" t="s">
        <v>20</v>
      </c>
      <c r="Q368" s="49"/>
      <c r="R368" s="49"/>
      <c r="S368" s="70"/>
      <c r="T368" s="131"/>
      <c r="U368" s="48"/>
      <c r="V368" s="47"/>
      <c r="W368" s="47"/>
      <c r="X368" s="47"/>
      <c r="Y368" s="47"/>
      <c r="Z368" s="47"/>
      <c r="AA368" s="47"/>
      <c r="AB368" s="47"/>
      <c r="AC368" s="47"/>
      <c r="AD368" s="47"/>
      <c r="AE368" s="47"/>
      <c r="AF368" s="47"/>
      <c r="AG368" s="47">
        <v>50</v>
      </c>
      <c r="AH368" s="47"/>
      <c r="AI368" s="47"/>
      <c r="AJ368" s="47"/>
      <c r="AK368" s="47"/>
      <c r="AL368" s="47"/>
      <c r="AM368" s="47"/>
      <c r="AN368" s="47"/>
      <c r="AO368" s="47"/>
      <c r="AP368" s="47"/>
      <c r="AQ368" s="47">
        <v>50</v>
      </c>
      <c r="AR368" s="47"/>
      <c r="AS368" s="47"/>
      <c r="AT368" s="47"/>
      <c r="AU368" s="47"/>
      <c r="AV368" s="47"/>
      <c r="AW368" s="47"/>
      <c r="AX368" s="47"/>
      <c r="AY368" s="47"/>
      <c r="AZ368" s="134"/>
      <c r="BA368" s="46"/>
      <c r="BB368" s="52"/>
      <c r="BC368" s="51"/>
      <c r="BE368" s="2">
        <f t="shared" si="41"/>
        <v>100</v>
      </c>
      <c r="BF368" s="9">
        <f t="shared" si="42"/>
        <v>0</v>
      </c>
    </row>
    <row r="369" spans="1:58" s="69" customFormat="1" ht="9" hidden="1" customHeight="1">
      <c r="A369" s="140"/>
      <c r="B369" s="56"/>
      <c r="C369" s="55"/>
      <c r="D369" s="55"/>
      <c r="E369" s="138"/>
      <c r="F369" s="138"/>
      <c r="G369" s="138"/>
      <c r="H369" s="139"/>
      <c r="I369" s="140"/>
      <c r="J369" s="141"/>
      <c r="K369" s="142"/>
      <c r="L369" s="143"/>
      <c r="M369" s="144"/>
      <c r="N369" s="136"/>
      <c r="O369" s="137"/>
      <c r="P369" s="50" t="s">
        <v>19</v>
      </c>
      <c r="Q369" s="49"/>
      <c r="R369" s="49"/>
      <c r="S369" s="70"/>
      <c r="T369" s="131"/>
      <c r="U369" s="48"/>
      <c r="V369" s="47"/>
      <c r="W369" s="47"/>
      <c r="X369" s="47"/>
      <c r="Y369" s="47"/>
      <c r="Z369" s="47"/>
      <c r="AA369" s="47"/>
      <c r="AB369" s="47"/>
      <c r="AC369" s="47"/>
      <c r="AD369" s="47"/>
      <c r="AE369" s="47"/>
      <c r="AF369" s="47"/>
      <c r="AG369" s="47"/>
      <c r="AH369" s="47"/>
      <c r="AI369" s="47"/>
      <c r="AJ369" s="47"/>
      <c r="AK369" s="47"/>
      <c r="AL369" s="47"/>
      <c r="AM369" s="47"/>
      <c r="AN369" s="47"/>
      <c r="AO369" s="47"/>
      <c r="AP369" s="47"/>
      <c r="AQ369" s="47"/>
      <c r="AR369" s="47"/>
      <c r="AS369" s="47"/>
      <c r="AT369" s="47"/>
      <c r="AU369" s="47"/>
      <c r="AV369" s="47"/>
      <c r="AW369" s="47"/>
      <c r="AX369" s="47"/>
      <c r="AY369" s="47"/>
      <c r="AZ369" s="134"/>
      <c r="BA369" s="46"/>
      <c r="BB369" s="52"/>
      <c r="BC369" s="51"/>
      <c r="BE369" s="2">
        <f t="shared" si="41"/>
        <v>0</v>
      </c>
      <c r="BF369" s="9">
        <f t="shared" si="42"/>
        <v>-100</v>
      </c>
    </row>
    <row r="370" spans="1:58" s="69" customFormat="1" ht="9" hidden="1" customHeight="1">
      <c r="A370" s="140"/>
      <c r="B370" s="56"/>
      <c r="C370" s="55"/>
      <c r="D370" s="55"/>
      <c r="E370" s="138" t="s">
        <v>343</v>
      </c>
      <c r="F370" s="138"/>
      <c r="G370" s="138"/>
      <c r="H370" s="139"/>
      <c r="I370" s="140" t="s">
        <v>308</v>
      </c>
      <c r="J370" s="141">
        <f>[178]BOQ!J180</f>
        <v>8</v>
      </c>
      <c r="K370" s="142">
        <f>L370-M370</f>
        <v>0</v>
      </c>
      <c r="L370" s="143">
        <f>[178]BOQ!L180</f>
        <v>356907.27</v>
      </c>
      <c r="M370" s="144">
        <f>[178]BOQ!L180</f>
        <v>356907.27</v>
      </c>
      <c r="N370" s="136">
        <f>J370*M370</f>
        <v>2855258.16</v>
      </c>
      <c r="O370" s="137">
        <f>N370/$N$815</f>
        <v>3.1392055834312707E-3</v>
      </c>
      <c r="P370" s="50" t="s">
        <v>20</v>
      </c>
      <c r="Q370" s="49"/>
      <c r="R370" s="49"/>
      <c r="S370" s="70"/>
      <c r="T370" s="131"/>
      <c r="U370" s="48"/>
      <c r="V370" s="47"/>
      <c r="W370" s="47"/>
      <c r="X370" s="47"/>
      <c r="Y370" s="47"/>
      <c r="Z370" s="47"/>
      <c r="AA370" s="47"/>
      <c r="AB370" s="47"/>
      <c r="AC370" s="47"/>
      <c r="AD370" s="47"/>
      <c r="AE370" s="47"/>
      <c r="AF370" s="47"/>
      <c r="AG370" s="47"/>
      <c r="AH370" s="47"/>
      <c r="AI370" s="47"/>
      <c r="AJ370" s="47"/>
      <c r="AK370" s="47">
        <v>50</v>
      </c>
      <c r="AL370" s="47"/>
      <c r="AM370" s="47"/>
      <c r="AN370" s="47"/>
      <c r="AO370" s="47"/>
      <c r="AP370" s="47"/>
      <c r="AQ370" s="47"/>
      <c r="AR370" s="47">
        <v>50</v>
      </c>
      <c r="AS370" s="47"/>
      <c r="AT370" s="47"/>
      <c r="AU370" s="47"/>
      <c r="AV370" s="47"/>
      <c r="AW370" s="47"/>
      <c r="AX370" s="47"/>
      <c r="AY370" s="47"/>
      <c r="AZ370" s="134"/>
      <c r="BA370" s="46"/>
      <c r="BB370" s="52"/>
      <c r="BC370" s="51"/>
      <c r="BE370" s="2">
        <f t="shared" si="41"/>
        <v>100</v>
      </c>
      <c r="BF370" s="9">
        <f t="shared" si="42"/>
        <v>0</v>
      </c>
    </row>
    <row r="371" spans="1:58" s="69" customFormat="1" ht="9" hidden="1" customHeight="1">
      <c r="A371" s="140"/>
      <c r="B371" s="56"/>
      <c r="C371" s="55"/>
      <c r="D371" s="55"/>
      <c r="E371" s="138"/>
      <c r="F371" s="138"/>
      <c r="G371" s="138"/>
      <c r="H371" s="139"/>
      <c r="I371" s="140"/>
      <c r="J371" s="141"/>
      <c r="K371" s="142"/>
      <c r="L371" s="143"/>
      <c r="M371" s="144"/>
      <c r="N371" s="136"/>
      <c r="O371" s="137"/>
      <c r="P371" s="50" t="s">
        <v>19</v>
      </c>
      <c r="Q371" s="49"/>
      <c r="R371" s="49"/>
      <c r="S371" s="70"/>
      <c r="T371" s="131"/>
      <c r="U371" s="48"/>
      <c r="V371" s="47"/>
      <c r="W371" s="47"/>
      <c r="X371" s="47"/>
      <c r="Y371" s="47"/>
      <c r="Z371" s="47"/>
      <c r="AA371" s="47"/>
      <c r="AB371" s="47"/>
      <c r="AC371" s="47"/>
      <c r="AD371" s="47"/>
      <c r="AE371" s="47"/>
      <c r="AF371" s="47"/>
      <c r="AG371" s="47"/>
      <c r="AH371" s="47"/>
      <c r="AI371" s="47"/>
      <c r="AJ371" s="47"/>
      <c r="AK371" s="47"/>
      <c r="AL371" s="47"/>
      <c r="AM371" s="47"/>
      <c r="AN371" s="47"/>
      <c r="AO371" s="47"/>
      <c r="AP371" s="47"/>
      <c r="AQ371" s="47"/>
      <c r="AR371" s="47"/>
      <c r="AS371" s="47"/>
      <c r="AT371" s="47"/>
      <c r="AU371" s="47"/>
      <c r="AV371" s="47"/>
      <c r="AW371" s="47"/>
      <c r="AX371" s="47"/>
      <c r="AY371" s="47"/>
      <c r="AZ371" s="134"/>
      <c r="BA371" s="46"/>
      <c r="BB371" s="52"/>
      <c r="BC371" s="51"/>
      <c r="BE371" s="2">
        <f t="shared" si="41"/>
        <v>0</v>
      </c>
      <c r="BF371" s="9">
        <f t="shared" si="42"/>
        <v>-100</v>
      </c>
    </row>
    <row r="372" spans="1:58" s="69" customFormat="1" ht="9" hidden="1" customHeight="1">
      <c r="A372" s="140"/>
      <c r="B372" s="56"/>
      <c r="C372" s="55"/>
      <c r="D372" s="55"/>
      <c r="E372" s="138" t="s">
        <v>342</v>
      </c>
      <c r="F372" s="138"/>
      <c r="G372" s="138"/>
      <c r="H372" s="139"/>
      <c r="I372" s="140" t="s">
        <v>308</v>
      </c>
      <c r="J372" s="141">
        <f>[178]BOQ!J181</f>
        <v>4</v>
      </c>
      <c r="K372" s="142">
        <f>L372-M372</f>
        <v>0</v>
      </c>
      <c r="L372" s="143">
        <f>[178]BOQ!L181</f>
        <v>376181.98</v>
      </c>
      <c r="M372" s="144">
        <f>[178]BOQ!L181</f>
        <v>376181.98</v>
      </c>
      <c r="N372" s="136">
        <f>J372*M372</f>
        <v>1504727.92</v>
      </c>
      <c r="O372" s="137">
        <f>N372/$N$815</f>
        <v>1.6543688953187064E-3</v>
      </c>
      <c r="P372" s="50" t="s">
        <v>20</v>
      </c>
      <c r="Q372" s="49"/>
      <c r="R372" s="49"/>
      <c r="S372" s="70"/>
      <c r="T372" s="131"/>
      <c r="U372" s="48"/>
      <c r="V372" s="47"/>
      <c r="W372" s="47"/>
      <c r="X372" s="47"/>
      <c r="Y372" s="47"/>
      <c r="Z372" s="47"/>
      <c r="AA372" s="47"/>
      <c r="AB372" s="47"/>
      <c r="AC372" s="47"/>
      <c r="AD372" s="47"/>
      <c r="AE372" s="47"/>
      <c r="AF372" s="47"/>
      <c r="AG372" s="47"/>
      <c r="AH372" s="47"/>
      <c r="AI372" s="47"/>
      <c r="AJ372" s="47"/>
      <c r="AK372" s="47"/>
      <c r="AL372" s="47"/>
      <c r="AM372" s="47">
        <v>50</v>
      </c>
      <c r="AN372" s="47"/>
      <c r="AO372" s="47"/>
      <c r="AP372" s="47"/>
      <c r="AQ372" s="47"/>
      <c r="AR372" s="47"/>
      <c r="AS372" s="47">
        <v>50</v>
      </c>
      <c r="AT372" s="47"/>
      <c r="AU372" s="47"/>
      <c r="AV372" s="47"/>
      <c r="AW372" s="47"/>
      <c r="AX372" s="47"/>
      <c r="AY372" s="47"/>
      <c r="AZ372" s="134"/>
      <c r="BA372" s="46"/>
      <c r="BB372" s="52"/>
      <c r="BC372" s="51"/>
      <c r="BE372" s="2">
        <f t="shared" si="41"/>
        <v>100</v>
      </c>
      <c r="BF372" s="9">
        <f t="shared" si="42"/>
        <v>0</v>
      </c>
    </row>
    <row r="373" spans="1:58" s="69" customFormat="1" ht="9" hidden="1" customHeight="1">
      <c r="A373" s="140"/>
      <c r="B373" s="56"/>
      <c r="C373" s="55"/>
      <c r="D373" s="55"/>
      <c r="E373" s="138"/>
      <c r="F373" s="138"/>
      <c r="G373" s="138"/>
      <c r="H373" s="139"/>
      <c r="I373" s="140"/>
      <c r="J373" s="141"/>
      <c r="K373" s="142"/>
      <c r="L373" s="143"/>
      <c r="M373" s="144"/>
      <c r="N373" s="136"/>
      <c r="O373" s="137"/>
      <c r="P373" s="50" t="s">
        <v>19</v>
      </c>
      <c r="Q373" s="49"/>
      <c r="R373" s="49"/>
      <c r="S373" s="70"/>
      <c r="T373" s="131"/>
      <c r="U373" s="48"/>
      <c r="V373" s="47"/>
      <c r="W373" s="47"/>
      <c r="X373" s="47"/>
      <c r="Y373" s="47"/>
      <c r="Z373" s="47"/>
      <c r="AA373" s="47"/>
      <c r="AB373" s="47"/>
      <c r="AC373" s="47"/>
      <c r="AD373" s="47"/>
      <c r="AE373" s="47"/>
      <c r="AF373" s="47"/>
      <c r="AG373" s="47"/>
      <c r="AH373" s="47"/>
      <c r="AI373" s="47"/>
      <c r="AJ373" s="47"/>
      <c r="AK373" s="47"/>
      <c r="AL373" s="47"/>
      <c r="AM373" s="47"/>
      <c r="AN373" s="47"/>
      <c r="AO373" s="47"/>
      <c r="AP373" s="47"/>
      <c r="AQ373" s="47"/>
      <c r="AR373" s="47"/>
      <c r="AS373" s="47"/>
      <c r="AT373" s="47"/>
      <c r="AU373" s="47"/>
      <c r="AV373" s="47"/>
      <c r="AW373" s="47"/>
      <c r="AX373" s="47"/>
      <c r="AY373" s="47"/>
      <c r="AZ373" s="134"/>
      <c r="BA373" s="46"/>
      <c r="BB373" s="52"/>
      <c r="BC373" s="51"/>
      <c r="BE373" s="2">
        <f t="shared" si="41"/>
        <v>0</v>
      </c>
      <c r="BF373" s="9">
        <f t="shared" si="42"/>
        <v>-100</v>
      </c>
    </row>
    <row r="374" spans="1:58" s="69" customFormat="1" ht="9" hidden="1" customHeight="1">
      <c r="A374" s="140"/>
      <c r="B374" s="56"/>
      <c r="C374" s="55"/>
      <c r="D374" s="55"/>
      <c r="E374" s="138" t="s">
        <v>341</v>
      </c>
      <c r="F374" s="138"/>
      <c r="G374" s="138"/>
      <c r="H374" s="139"/>
      <c r="I374" s="140" t="s">
        <v>308</v>
      </c>
      <c r="J374" s="141">
        <f>[178]BOQ!J182</f>
        <v>8</v>
      </c>
      <c r="K374" s="142">
        <f>L374-M374</f>
        <v>0</v>
      </c>
      <c r="L374" s="143">
        <f>[178]BOQ!L182</f>
        <v>377550.4</v>
      </c>
      <c r="M374" s="144">
        <f>[178]BOQ!L182</f>
        <v>377550.4</v>
      </c>
      <c r="N374" s="136">
        <f>J374*M374</f>
        <v>3020403.2</v>
      </c>
      <c r="O374" s="137">
        <f>N374/$N$815</f>
        <v>3.3207738349143451E-3</v>
      </c>
      <c r="P374" s="50" t="s">
        <v>20</v>
      </c>
      <c r="Q374" s="49"/>
      <c r="R374" s="49"/>
      <c r="S374" s="70"/>
      <c r="T374" s="131"/>
      <c r="U374" s="48"/>
      <c r="V374" s="47"/>
      <c r="W374" s="47"/>
      <c r="X374" s="47"/>
      <c r="Y374" s="47"/>
      <c r="Z374" s="47"/>
      <c r="AA374" s="47"/>
      <c r="AB374" s="47"/>
      <c r="AC374" s="47"/>
      <c r="AD374" s="47"/>
      <c r="AE374" s="47"/>
      <c r="AF374" s="47"/>
      <c r="AG374" s="47"/>
      <c r="AH374" s="47"/>
      <c r="AI374" s="47"/>
      <c r="AJ374" s="47"/>
      <c r="AK374" s="47"/>
      <c r="AL374" s="47"/>
      <c r="AM374" s="47"/>
      <c r="AN374" s="47"/>
      <c r="AO374" s="47">
        <v>50</v>
      </c>
      <c r="AP374" s="47"/>
      <c r="AQ374" s="47"/>
      <c r="AR374" s="47"/>
      <c r="AS374" s="47"/>
      <c r="AT374" s="47">
        <v>50</v>
      </c>
      <c r="AU374" s="47"/>
      <c r="AV374" s="47"/>
      <c r="AW374" s="47"/>
      <c r="AX374" s="47"/>
      <c r="AY374" s="47"/>
      <c r="AZ374" s="134"/>
      <c r="BA374" s="46"/>
      <c r="BB374" s="52"/>
      <c r="BC374" s="51"/>
      <c r="BE374" s="2">
        <f t="shared" si="41"/>
        <v>100</v>
      </c>
      <c r="BF374" s="9">
        <f t="shared" si="42"/>
        <v>0</v>
      </c>
    </row>
    <row r="375" spans="1:58" s="69" customFormat="1" ht="9" hidden="1" customHeight="1">
      <c r="A375" s="140"/>
      <c r="B375" s="56"/>
      <c r="C375" s="55"/>
      <c r="D375" s="55"/>
      <c r="E375" s="138"/>
      <c r="F375" s="138"/>
      <c r="G375" s="138"/>
      <c r="H375" s="139"/>
      <c r="I375" s="140"/>
      <c r="J375" s="141"/>
      <c r="K375" s="142"/>
      <c r="L375" s="143"/>
      <c r="M375" s="144"/>
      <c r="N375" s="136"/>
      <c r="O375" s="137"/>
      <c r="P375" s="50" t="s">
        <v>19</v>
      </c>
      <c r="Q375" s="49"/>
      <c r="R375" s="49"/>
      <c r="S375" s="70"/>
      <c r="T375" s="131"/>
      <c r="U375" s="48"/>
      <c r="V375" s="47"/>
      <c r="W375" s="47"/>
      <c r="X375" s="47"/>
      <c r="Y375" s="47"/>
      <c r="Z375" s="47"/>
      <c r="AA375" s="47"/>
      <c r="AB375" s="47"/>
      <c r="AC375" s="47"/>
      <c r="AD375" s="47"/>
      <c r="AE375" s="47"/>
      <c r="AF375" s="47"/>
      <c r="AG375" s="47"/>
      <c r="AH375" s="47"/>
      <c r="AI375" s="47"/>
      <c r="AJ375" s="47"/>
      <c r="AK375" s="47"/>
      <c r="AL375" s="47"/>
      <c r="AM375" s="47"/>
      <c r="AN375" s="47"/>
      <c r="AO375" s="47"/>
      <c r="AP375" s="47"/>
      <c r="AQ375" s="47"/>
      <c r="AR375" s="47"/>
      <c r="AS375" s="47"/>
      <c r="AT375" s="47"/>
      <c r="AU375" s="47"/>
      <c r="AV375" s="47"/>
      <c r="AW375" s="47"/>
      <c r="AX375" s="47"/>
      <c r="AY375" s="47"/>
      <c r="AZ375" s="134"/>
      <c r="BA375" s="46"/>
      <c r="BB375" s="52"/>
      <c r="BC375" s="51"/>
      <c r="BE375" s="2">
        <f t="shared" si="41"/>
        <v>0</v>
      </c>
      <c r="BF375" s="9">
        <f t="shared" si="42"/>
        <v>-100</v>
      </c>
    </row>
    <row r="376" spans="1:58" s="69" customFormat="1" ht="9" hidden="1" customHeight="1">
      <c r="A376" s="140"/>
      <c r="B376" s="56"/>
      <c r="C376" s="55"/>
      <c r="D376" s="55"/>
      <c r="E376" s="138" t="s">
        <v>340</v>
      </c>
      <c r="F376" s="138"/>
      <c r="G376" s="138"/>
      <c r="H376" s="139"/>
      <c r="I376" s="140" t="s">
        <v>308</v>
      </c>
      <c r="J376" s="141">
        <f>[178]BOQ!J183</f>
        <v>4</v>
      </c>
      <c r="K376" s="142">
        <f>L376-M376</f>
        <v>0</v>
      </c>
      <c r="L376" s="143">
        <f>[178]BOQ!L183</f>
        <v>387485.63</v>
      </c>
      <c r="M376" s="144">
        <f>[178]BOQ!L183</f>
        <v>387485.63</v>
      </c>
      <c r="N376" s="136">
        <f>J376*M376</f>
        <v>1549942.52</v>
      </c>
      <c r="O376" s="137">
        <f>N376/$N$815</f>
        <v>1.7040799605950636E-3</v>
      </c>
      <c r="P376" s="50" t="s">
        <v>20</v>
      </c>
      <c r="Q376" s="49"/>
      <c r="R376" s="49"/>
      <c r="S376" s="70"/>
      <c r="T376" s="131"/>
      <c r="U376" s="48"/>
      <c r="V376" s="47"/>
      <c r="W376" s="47"/>
      <c r="X376" s="47"/>
      <c r="Y376" s="47"/>
      <c r="Z376" s="47"/>
      <c r="AA376" s="47"/>
      <c r="AB376" s="47"/>
      <c r="AC376" s="47"/>
      <c r="AD376" s="47"/>
      <c r="AE376" s="47"/>
      <c r="AF376" s="47"/>
      <c r="AG376" s="47"/>
      <c r="AH376" s="47"/>
      <c r="AI376" s="47"/>
      <c r="AJ376" s="47"/>
      <c r="AK376" s="47"/>
      <c r="AL376" s="47"/>
      <c r="AM376" s="47"/>
      <c r="AN376" s="47"/>
      <c r="AO376" s="47"/>
      <c r="AP376" s="47"/>
      <c r="AQ376" s="47">
        <v>50</v>
      </c>
      <c r="AR376" s="47"/>
      <c r="AS376" s="47"/>
      <c r="AT376" s="47"/>
      <c r="AU376" s="47">
        <v>50</v>
      </c>
      <c r="AV376" s="47"/>
      <c r="AW376" s="47"/>
      <c r="AX376" s="47"/>
      <c r="AY376" s="47"/>
      <c r="AZ376" s="134"/>
      <c r="BA376" s="46"/>
      <c r="BB376" s="52"/>
      <c r="BC376" s="51"/>
      <c r="BE376" s="2">
        <f t="shared" si="41"/>
        <v>100</v>
      </c>
      <c r="BF376" s="9">
        <f t="shared" si="42"/>
        <v>0</v>
      </c>
    </row>
    <row r="377" spans="1:58" s="69" customFormat="1" ht="9" hidden="1" customHeight="1">
      <c r="A377" s="140"/>
      <c r="B377" s="56"/>
      <c r="C377" s="55"/>
      <c r="D377" s="55"/>
      <c r="E377" s="138"/>
      <c r="F377" s="138"/>
      <c r="G377" s="138"/>
      <c r="H377" s="139"/>
      <c r="I377" s="140"/>
      <c r="J377" s="141"/>
      <c r="K377" s="142"/>
      <c r="L377" s="143"/>
      <c r="M377" s="144"/>
      <c r="N377" s="136"/>
      <c r="O377" s="137"/>
      <c r="P377" s="50" t="s">
        <v>19</v>
      </c>
      <c r="Q377" s="49"/>
      <c r="R377" s="49"/>
      <c r="S377" s="70"/>
      <c r="T377" s="131"/>
      <c r="U377" s="48"/>
      <c r="V377" s="47"/>
      <c r="W377" s="47"/>
      <c r="X377" s="47"/>
      <c r="Y377" s="47"/>
      <c r="Z377" s="47"/>
      <c r="AA377" s="47"/>
      <c r="AB377" s="47"/>
      <c r="AC377" s="47"/>
      <c r="AD377" s="47"/>
      <c r="AE377" s="47"/>
      <c r="AF377" s="47"/>
      <c r="AG377" s="47"/>
      <c r="AH377" s="47"/>
      <c r="AI377" s="47"/>
      <c r="AJ377" s="47"/>
      <c r="AK377" s="47"/>
      <c r="AL377" s="47"/>
      <c r="AM377" s="47"/>
      <c r="AN377" s="47"/>
      <c r="AO377" s="47"/>
      <c r="AP377" s="47"/>
      <c r="AQ377" s="47"/>
      <c r="AR377" s="47"/>
      <c r="AS377" s="47"/>
      <c r="AT377" s="47"/>
      <c r="AU377" s="47"/>
      <c r="AV377" s="47"/>
      <c r="AW377" s="47"/>
      <c r="AX377" s="47"/>
      <c r="AY377" s="47"/>
      <c r="AZ377" s="134"/>
      <c r="BA377" s="46"/>
      <c r="BB377" s="52"/>
      <c r="BC377" s="51"/>
      <c r="BE377" s="2">
        <f t="shared" si="41"/>
        <v>0</v>
      </c>
      <c r="BF377" s="9">
        <f t="shared" si="42"/>
        <v>-100</v>
      </c>
    </row>
    <row r="378" spans="1:58" s="69" customFormat="1" ht="9" hidden="1" customHeight="1">
      <c r="A378" s="140"/>
      <c r="B378" s="56"/>
      <c r="C378" s="55"/>
      <c r="D378" s="55"/>
      <c r="E378" s="138" t="s">
        <v>339</v>
      </c>
      <c r="F378" s="138"/>
      <c r="G378" s="138"/>
      <c r="H378" s="139"/>
      <c r="I378" s="140" t="s">
        <v>308</v>
      </c>
      <c r="J378" s="141">
        <f>[178]BOQ!J184</f>
        <v>8</v>
      </c>
      <c r="K378" s="142">
        <f>L378-M378</f>
        <v>0</v>
      </c>
      <c r="L378" s="143">
        <f>[178]BOQ!L184</f>
        <v>370163.71</v>
      </c>
      <c r="M378" s="144">
        <f>[178]BOQ!L184</f>
        <v>370163.71</v>
      </c>
      <c r="N378" s="136">
        <f>J378*M378</f>
        <v>2961309.68</v>
      </c>
      <c r="O378" s="137">
        <f>N378/$N$815</f>
        <v>3.2558036299334381E-3</v>
      </c>
      <c r="P378" s="50" t="s">
        <v>20</v>
      </c>
      <c r="Q378" s="49"/>
      <c r="R378" s="49"/>
      <c r="S378" s="70"/>
      <c r="T378" s="131"/>
      <c r="U378" s="48"/>
      <c r="V378" s="47"/>
      <c r="W378" s="47"/>
      <c r="X378" s="47"/>
      <c r="Y378" s="47"/>
      <c r="Z378" s="47"/>
      <c r="AA378" s="47"/>
      <c r="AB378" s="47"/>
      <c r="AC378" s="47"/>
      <c r="AD378" s="47"/>
      <c r="AE378" s="47"/>
      <c r="AF378" s="47"/>
      <c r="AG378" s="47"/>
      <c r="AH378" s="47">
        <v>50</v>
      </c>
      <c r="AI378" s="47"/>
      <c r="AJ378" s="47"/>
      <c r="AK378" s="47"/>
      <c r="AL378" s="47"/>
      <c r="AM378" s="47"/>
      <c r="AN378" s="47"/>
      <c r="AO378" s="47"/>
      <c r="AP378" s="47"/>
      <c r="AQ378" s="47">
        <v>50</v>
      </c>
      <c r="AR378" s="47"/>
      <c r="AS378" s="47"/>
      <c r="AT378" s="47"/>
      <c r="AU378" s="47"/>
      <c r="AV378" s="47"/>
      <c r="AW378" s="47"/>
      <c r="AX378" s="47"/>
      <c r="AY378" s="47"/>
      <c r="AZ378" s="134"/>
      <c r="BA378" s="46"/>
      <c r="BB378" s="52"/>
      <c r="BC378" s="51"/>
      <c r="BE378" s="2">
        <f t="shared" si="41"/>
        <v>100</v>
      </c>
      <c r="BF378" s="9">
        <f t="shared" si="42"/>
        <v>0</v>
      </c>
    </row>
    <row r="379" spans="1:58" s="69" customFormat="1" ht="9" hidden="1" customHeight="1">
      <c r="A379" s="140"/>
      <c r="B379" s="56"/>
      <c r="C379" s="55"/>
      <c r="D379" s="55"/>
      <c r="E379" s="138"/>
      <c r="F379" s="138"/>
      <c r="G379" s="138"/>
      <c r="H379" s="139"/>
      <c r="I379" s="140"/>
      <c r="J379" s="141"/>
      <c r="K379" s="142"/>
      <c r="L379" s="143"/>
      <c r="M379" s="144"/>
      <c r="N379" s="136"/>
      <c r="O379" s="137"/>
      <c r="P379" s="50" t="s">
        <v>19</v>
      </c>
      <c r="Q379" s="49"/>
      <c r="R379" s="49"/>
      <c r="S379" s="70"/>
      <c r="T379" s="131"/>
      <c r="U379" s="48"/>
      <c r="V379" s="47"/>
      <c r="W379" s="47"/>
      <c r="X379" s="47"/>
      <c r="Y379" s="47"/>
      <c r="Z379" s="47"/>
      <c r="AA379" s="47"/>
      <c r="AB379" s="47"/>
      <c r="AC379" s="47"/>
      <c r="AD379" s="47"/>
      <c r="AE379" s="47"/>
      <c r="AF379" s="47"/>
      <c r="AG379" s="47"/>
      <c r="AH379" s="47"/>
      <c r="AI379" s="47"/>
      <c r="AJ379" s="47"/>
      <c r="AK379" s="47"/>
      <c r="AL379" s="47"/>
      <c r="AM379" s="47"/>
      <c r="AN379" s="47"/>
      <c r="AO379" s="47"/>
      <c r="AP379" s="47"/>
      <c r="AQ379" s="47"/>
      <c r="AR379" s="47"/>
      <c r="AS379" s="47"/>
      <c r="AT379" s="47"/>
      <c r="AU379" s="47"/>
      <c r="AV379" s="47"/>
      <c r="AW379" s="47"/>
      <c r="AX379" s="47"/>
      <c r="AY379" s="47"/>
      <c r="AZ379" s="134"/>
      <c r="BA379" s="46"/>
      <c r="BB379" s="52"/>
      <c r="BC379" s="51"/>
      <c r="BE379" s="2">
        <f t="shared" si="41"/>
        <v>0</v>
      </c>
      <c r="BF379" s="9">
        <f t="shared" si="42"/>
        <v>-100</v>
      </c>
    </row>
    <row r="380" spans="1:58" s="69" customFormat="1" ht="9" hidden="1" customHeight="1">
      <c r="A380" s="140"/>
      <c r="B380" s="56"/>
      <c r="C380" s="55"/>
      <c r="D380" s="55"/>
      <c r="E380" s="138" t="s">
        <v>338</v>
      </c>
      <c r="F380" s="138"/>
      <c r="G380" s="138"/>
      <c r="H380" s="139"/>
      <c r="I380" s="140" t="s">
        <v>308</v>
      </c>
      <c r="J380" s="141">
        <f>[178]BOQ!J185</f>
        <v>8</v>
      </c>
      <c r="K380" s="142">
        <f>L380-M380</f>
        <v>0</v>
      </c>
      <c r="L380" s="143">
        <f>[178]BOQ!L185</f>
        <v>367420.64</v>
      </c>
      <c r="M380" s="144">
        <f>[178]BOQ!L185</f>
        <v>367420.64</v>
      </c>
      <c r="N380" s="136">
        <f>J380*M380</f>
        <v>2939365.12</v>
      </c>
      <c r="O380" s="137">
        <f>N380/$N$815</f>
        <v>3.231676744931228E-3</v>
      </c>
      <c r="P380" s="50" t="s">
        <v>20</v>
      </c>
      <c r="Q380" s="49"/>
      <c r="R380" s="49"/>
      <c r="S380" s="70"/>
      <c r="T380" s="131"/>
      <c r="U380" s="48"/>
      <c r="V380" s="47"/>
      <c r="W380" s="47"/>
      <c r="X380" s="47"/>
      <c r="Y380" s="47"/>
      <c r="Z380" s="47"/>
      <c r="AA380" s="47"/>
      <c r="AB380" s="47"/>
      <c r="AC380" s="47"/>
      <c r="AD380" s="47"/>
      <c r="AE380" s="47"/>
      <c r="AF380" s="47"/>
      <c r="AG380" s="47"/>
      <c r="AH380" s="47"/>
      <c r="AI380" s="47"/>
      <c r="AJ380" s="47"/>
      <c r="AK380" s="47">
        <v>50</v>
      </c>
      <c r="AL380" s="47"/>
      <c r="AM380" s="47"/>
      <c r="AN380" s="47"/>
      <c r="AO380" s="47"/>
      <c r="AP380" s="47"/>
      <c r="AQ380" s="47"/>
      <c r="AR380" s="47">
        <v>50</v>
      </c>
      <c r="AS380" s="47"/>
      <c r="AT380" s="47"/>
      <c r="AU380" s="47"/>
      <c r="AV380" s="47"/>
      <c r="AW380" s="47"/>
      <c r="AX380" s="47"/>
      <c r="AY380" s="47"/>
      <c r="AZ380" s="134"/>
      <c r="BA380" s="46"/>
      <c r="BB380" s="52"/>
      <c r="BC380" s="51"/>
      <c r="BE380" s="2">
        <f t="shared" si="41"/>
        <v>100</v>
      </c>
      <c r="BF380" s="9">
        <f t="shared" si="42"/>
        <v>0</v>
      </c>
    </row>
    <row r="381" spans="1:58" s="69" customFormat="1" ht="9" hidden="1" customHeight="1">
      <c r="A381" s="140"/>
      <c r="B381" s="56"/>
      <c r="C381" s="55"/>
      <c r="D381" s="55"/>
      <c r="E381" s="138"/>
      <c r="F381" s="138"/>
      <c r="G381" s="138"/>
      <c r="H381" s="139"/>
      <c r="I381" s="140"/>
      <c r="J381" s="141"/>
      <c r="K381" s="142"/>
      <c r="L381" s="143"/>
      <c r="M381" s="144"/>
      <c r="N381" s="136"/>
      <c r="O381" s="137"/>
      <c r="P381" s="50" t="s">
        <v>19</v>
      </c>
      <c r="Q381" s="49"/>
      <c r="R381" s="49"/>
      <c r="S381" s="70"/>
      <c r="T381" s="131"/>
      <c r="U381" s="48"/>
      <c r="V381" s="47"/>
      <c r="W381" s="47"/>
      <c r="X381" s="47"/>
      <c r="Y381" s="47"/>
      <c r="Z381" s="47"/>
      <c r="AA381" s="47"/>
      <c r="AB381" s="47"/>
      <c r="AC381" s="47"/>
      <c r="AD381" s="47"/>
      <c r="AE381" s="47"/>
      <c r="AF381" s="47"/>
      <c r="AG381" s="47"/>
      <c r="AH381" s="47"/>
      <c r="AI381" s="47"/>
      <c r="AJ381" s="47"/>
      <c r="AK381" s="47"/>
      <c r="AL381" s="47"/>
      <c r="AM381" s="47"/>
      <c r="AN381" s="47"/>
      <c r="AO381" s="47"/>
      <c r="AP381" s="47"/>
      <c r="AQ381" s="47"/>
      <c r="AR381" s="47"/>
      <c r="AS381" s="47"/>
      <c r="AT381" s="47"/>
      <c r="AU381" s="47"/>
      <c r="AV381" s="47"/>
      <c r="AW381" s="47"/>
      <c r="AX381" s="47"/>
      <c r="AY381" s="47"/>
      <c r="AZ381" s="134"/>
      <c r="BA381" s="46"/>
      <c r="BB381" s="52"/>
      <c r="BC381" s="51"/>
      <c r="BE381" s="2">
        <f t="shared" si="41"/>
        <v>0</v>
      </c>
      <c r="BF381" s="9">
        <f t="shared" si="42"/>
        <v>-100</v>
      </c>
    </row>
    <row r="382" spans="1:58" s="69" customFormat="1" ht="9" hidden="1" customHeight="1">
      <c r="A382" s="140"/>
      <c r="B382" s="56"/>
      <c r="C382" s="55"/>
      <c r="D382" s="55"/>
      <c r="E382" s="138" t="s">
        <v>337</v>
      </c>
      <c r="F382" s="138"/>
      <c r="G382" s="138"/>
      <c r="H382" s="139"/>
      <c r="I382" s="140" t="s">
        <v>308</v>
      </c>
      <c r="J382" s="141">
        <f>[178]BOQ!J186</f>
        <v>4</v>
      </c>
      <c r="K382" s="142">
        <f>L382-M382</f>
        <v>0</v>
      </c>
      <c r="L382" s="143">
        <f>[178]BOQ!L186</f>
        <v>387229.94</v>
      </c>
      <c r="M382" s="144">
        <f>[178]BOQ!L186</f>
        <v>387229.94</v>
      </c>
      <c r="N382" s="136">
        <f>J382*M382</f>
        <v>1548919.76</v>
      </c>
      <c r="O382" s="137">
        <f>N382/$N$815</f>
        <v>1.7029554899788898E-3</v>
      </c>
      <c r="P382" s="50" t="s">
        <v>20</v>
      </c>
      <c r="Q382" s="49"/>
      <c r="R382" s="49"/>
      <c r="S382" s="70"/>
      <c r="T382" s="131"/>
      <c r="U382" s="48"/>
      <c r="V382" s="47"/>
      <c r="W382" s="47"/>
      <c r="X382" s="47"/>
      <c r="Y382" s="47"/>
      <c r="Z382" s="47"/>
      <c r="AA382" s="47"/>
      <c r="AB382" s="47"/>
      <c r="AC382" s="47"/>
      <c r="AD382" s="47"/>
      <c r="AE382" s="47"/>
      <c r="AF382" s="47"/>
      <c r="AG382" s="47"/>
      <c r="AH382" s="47"/>
      <c r="AI382" s="47"/>
      <c r="AJ382" s="47"/>
      <c r="AK382" s="47"/>
      <c r="AL382" s="47"/>
      <c r="AM382" s="47">
        <v>50</v>
      </c>
      <c r="AN382" s="47"/>
      <c r="AO382" s="47"/>
      <c r="AP382" s="47"/>
      <c r="AQ382" s="47"/>
      <c r="AR382" s="47"/>
      <c r="AS382" s="47">
        <v>50</v>
      </c>
      <c r="AT382" s="47"/>
      <c r="AU382" s="47"/>
      <c r="AV382" s="47"/>
      <c r="AW382" s="47"/>
      <c r="AX382" s="47"/>
      <c r="AY382" s="47"/>
      <c r="AZ382" s="134"/>
      <c r="BA382" s="46"/>
      <c r="BB382" s="52"/>
      <c r="BC382" s="51"/>
      <c r="BE382" s="2">
        <f t="shared" si="41"/>
        <v>100</v>
      </c>
      <c r="BF382" s="9">
        <f t="shared" si="42"/>
        <v>0</v>
      </c>
    </row>
    <row r="383" spans="1:58" s="69" customFormat="1" ht="9" hidden="1" customHeight="1">
      <c r="A383" s="140"/>
      <c r="B383" s="56"/>
      <c r="C383" s="55"/>
      <c r="D383" s="55"/>
      <c r="E383" s="138"/>
      <c r="F383" s="138"/>
      <c r="G383" s="138"/>
      <c r="H383" s="139"/>
      <c r="I383" s="140"/>
      <c r="J383" s="141"/>
      <c r="K383" s="142"/>
      <c r="L383" s="143"/>
      <c r="M383" s="144"/>
      <c r="N383" s="136"/>
      <c r="O383" s="137"/>
      <c r="P383" s="50" t="s">
        <v>19</v>
      </c>
      <c r="Q383" s="49"/>
      <c r="R383" s="49"/>
      <c r="S383" s="70"/>
      <c r="T383" s="131"/>
      <c r="U383" s="48"/>
      <c r="V383" s="47"/>
      <c r="W383" s="47"/>
      <c r="X383" s="47"/>
      <c r="Y383" s="47"/>
      <c r="Z383" s="47"/>
      <c r="AA383" s="47"/>
      <c r="AB383" s="47"/>
      <c r="AC383" s="47"/>
      <c r="AD383" s="47"/>
      <c r="AE383" s="47"/>
      <c r="AF383" s="47"/>
      <c r="AG383" s="47"/>
      <c r="AH383" s="47"/>
      <c r="AI383" s="47"/>
      <c r="AJ383" s="47"/>
      <c r="AK383" s="47"/>
      <c r="AL383" s="47"/>
      <c r="AM383" s="47"/>
      <c r="AN383" s="47"/>
      <c r="AO383" s="47"/>
      <c r="AP383" s="47"/>
      <c r="AQ383" s="47"/>
      <c r="AR383" s="47"/>
      <c r="AS383" s="47"/>
      <c r="AT383" s="47"/>
      <c r="AU383" s="47"/>
      <c r="AV383" s="47"/>
      <c r="AW383" s="47"/>
      <c r="AX383" s="47"/>
      <c r="AY383" s="47"/>
      <c r="AZ383" s="134"/>
      <c r="BA383" s="46"/>
      <c r="BB383" s="52"/>
      <c r="BC383" s="51"/>
      <c r="BE383" s="2">
        <f t="shared" si="41"/>
        <v>0</v>
      </c>
      <c r="BF383" s="9">
        <f t="shared" si="42"/>
        <v>-100</v>
      </c>
    </row>
    <row r="384" spans="1:58" s="69" customFormat="1" ht="9" hidden="1" customHeight="1">
      <c r="A384" s="140"/>
      <c r="B384" s="56"/>
      <c r="C384" s="55"/>
      <c r="D384" s="55"/>
      <c r="E384" s="138" t="s">
        <v>336</v>
      </c>
      <c r="F384" s="138"/>
      <c r="G384" s="138"/>
      <c r="H384" s="139"/>
      <c r="I384" s="140" t="s">
        <v>308</v>
      </c>
      <c r="J384" s="141">
        <f>[178]BOQ!J187</f>
        <v>8</v>
      </c>
      <c r="K384" s="142">
        <f>L384-M384</f>
        <v>0</v>
      </c>
      <c r="L384" s="143">
        <f>[178]BOQ!L187</f>
        <v>402692.69</v>
      </c>
      <c r="M384" s="144">
        <f>[178]BOQ!L187</f>
        <v>402692.69</v>
      </c>
      <c r="N384" s="136">
        <f>J384*M384</f>
        <v>3221541.52</v>
      </c>
      <c r="O384" s="137">
        <f>N384/$N$815</f>
        <v>3.5419147972383914E-3</v>
      </c>
      <c r="P384" s="50" t="s">
        <v>20</v>
      </c>
      <c r="Q384" s="49"/>
      <c r="R384" s="49"/>
      <c r="S384" s="70"/>
      <c r="T384" s="131"/>
      <c r="U384" s="48"/>
      <c r="V384" s="47"/>
      <c r="W384" s="47"/>
      <c r="X384" s="47"/>
      <c r="Y384" s="47"/>
      <c r="Z384" s="47"/>
      <c r="AA384" s="47"/>
      <c r="AB384" s="47"/>
      <c r="AC384" s="47"/>
      <c r="AD384" s="47"/>
      <c r="AE384" s="47"/>
      <c r="AF384" s="47"/>
      <c r="AG384" s="47"/>
      <c r="AH384" s="47"/>
      <c r="AI384" s="47"/>
      <c r="AJ384" s="47"/>
      <c r="AK384" s="47"/>
      <c r="AL384" s="47"/>
      <c r="AM384" s="47"/>
      <c r="AN384" s="47"/>
      <c r="AO384" s="47">
        <v>50</v>
      </c>
      <c r="AP384" s="47"/>
      <c r="AQ384" s="47"/>
      <c r="AR384" s="47"/>
      <c r="AS384" s="47"/>
      <c r="AT384" s="47">
        <v>50</v>
      </c>
      <c r="AU384" s="47"/>
      <c r="AV384" s="47"/>
      <c r="AW384" s="47"/>
      <c r="AX384" s="47"/>
      <c r="AY384" s="47"/>
      <c r="AZ384" s="134"/>
      <c r="BA384" s="46"/>
      <c r="BB384" s="52"/>
      <c r="BC384" s="51"/>
      <c r="BE384" s="2">
        <f t="shared" si="41"/>
        <v>100</v>
      </c>
      <c r="BF384" s="9">
        <f t="shared" si="42"/>
        <v>0</v>
      </c>
    </row>
    <row r="385" spans="1:58" s="69" customFormat="1" ht="9" hidden="1" customHeight="1">
      <c r="A385" s="140"/>
      <c r="B385" s="56"/>
      <c r="C385" s="55"/>
      <c r="D385" s="55"/>
      <c r="E385" s="138"/>
      <c r="F385" s="138"/>
      <c r="G385" s="138"/>
      <c r="H385" s="139"/>
      <c r="I385" s="140"/>
      <c r="J385" s="141"/>
      <c r="K385" s="142"/>
      <c r="L385" s="143"/>
      <c r="M385" s="144"/>
      <c r="N385" s="136"/>
      <c r="O385" s="137"/>
      <c r="P385" s="50" t="s">
        <v>19</v>
      </c>
      <c r="Q385" s="49"/>
      <c r="R385" s="49"/>
      <c r="S385" s="70"/>
      <c r="T385" s="131"/>
      <c r="U385" s="48"/>
      <c r="V385" s="47"/>
      <c r="W385" s="47"/>
      <c r="X385" s="47"/>
      <c r="Y385" s="47"/>
      <c r="Z385" s="47"/>
      <c r="AA385" s="47"/>
      <c r="AB385" s="47"/>
      <c r="AC385" s="47"/>
      <c r="AD385" s="47"/>
      <c r="AE385" s="47"/>
      <c r="AF385" s="47"/>
      <c r="AG385" s="47"/>
      <c r="AH385" s="47"/>
      <c r="AI385" s="47"/>
      <c r="AJ385" s="47"/>
      <c r="AK385" s="47"/>
      <c r="AL385" s="47"/>
      <c r="AM385" s="47"/>
      <c r="AN385" s="47"/>
      <c r="AO385" s="47"/>
      <c r="AP385" s="47"/>
      <c r="AQ385" s="47"/>
      <c r="AR385" s="47"/>
      <c r="AS385" s="47"/>
      <c r="AT385" s="47"/>
      <c r="AU385" s="47"/>
      <c r="AV385" s="47"/>
      <c r="AW385" s="47"/>
      <c r="AX385" s="47"/>
      <c r="AY385" s="47"/>
      <c r="AZ385" s="134"/>
      <c r="BA385" s="46"/>
      <c r="BB385" s="52"/>
      <c r="BC385" s="51"/>
      <c r="BE385" s="2">
        <f t="shared" si="41"/>
        <v>0</v>
      </c>
      <c r="BF385" s="9">
        <f t="shared" si="42"/>
        <v>-100</v>
      </c>
    </row>
    <row r="386" spans="1:58" s="69" customFormat="1" ht="9" hidden="1" customHeight="1">
      <c r="A386" s="140"/>
      <c r="B386" s="56"/>
      <c r="C386" s="55"/>
      <c r="D386" s="55"/>
      <c r="E386" s="138" t="s">
        <v>335</v>
      </c>
      <c r="F386" s="138"/>
      <c r="G386" s="138"/>
      <c r="H386" s="139"/>
      <c r="I386" s="140" t="s">
        <v>308</v>
      </c>
      <c r="J386" s="141">
        <f>[178]BOQ!J188</f>
        <v>6</v>
      </c>
      <c r="K386" s="142">
        <f>L386-M386</f>
        <v>0</v>
      </c>
      <c r="L386" s="143">
        <f>[178]BOQ!L188</f>
        <v>401022.73</v>
      </c>
      <c r="M386" s="144">
        <f>[178]BOQ!L188</f>
        <v>401022.73</v>
      </c>
      <c r="N386" s="136">
        <f>J386*M386</f>
        <v>2406136.38</v>
      </c>
      <c r="O386" s="137">
        <f>N386/$N$815</f>
        <v>2.6454199008726781E-3</v>
      </c>
      <c r="P386" s="50" t="s">
        <v>20</v>
      </c>
      <c r="Q386" s="49"/>
      <c r="R386" s="49"/>
      <c r="S386" s="70"/>
      <c r="T386" s="131"/>
      <c r="U386" s="48"/>
      <c r="V386" s="47"/>
      <c r="W386" s="47"/>
      <c r="X386" s="47"/>
      <c r="Y386" s="47"/>
      <c r="Z386" s="47"/>
      <c r="AA386" s="47"/>
      <c r="AB386" s="47"/>
      <c r="AC386" s="47"/>
      <c r="AD386" s="47"/>
      <c r="AE386" s="47"/>
      <c r="AF386" s="47"/>
      <c r="AG386" s="47"/>
      <c r="AH386" s="47"/>
      <c r="AI386" s="47"/>
      <c r="AJ386" s="47"/>
      <c r="AK386" s="47"/>
      <c r="AL386" s="47"/>
      <c r="AM386" s="47"/>
      <c r="AN386" s="47"/>
      <c r="AO386" s="47"/>
      <c r="AP386" s="47"/>
      <c r="AQ386" s="47">
        <v>50</v>
      </c>
      <c r="AR386" s="47"/>
      <c r="AS386" s="47"/>
      <c r="AT386" s="47"/>
      <c r="AU386" s="47">
        <v>50</v>
      </c>
      <c r="AV386" s="47"/>
      <c r="AW386" s="47"/>
      <c r="AX386" s="47"/>
      <c r="AY386" s="47"/>
      <c r="AZ386" s="134"/>
      <c r="BA386" s="46"/>
      <c r="BB386" s="52"/>
      <c r="BC386" s="51"/>
      <c r="BE386" s="2">
        <f t="shared" si="41"/>
        <v>100</v>
      </c>
      <c r="BF386" s="9">
        <f t="shared" si="42"/>
        <v>0</v>
      </c>
    </row>
    <row r="387" spans="1:58" s="69" customFormat="1" ht="9" hidden="1" customHeight="1">
      <c r="A387" s="140"/>
      <c r="B387" s="56"/>
      <c r="C387" s="55"/>
      <c r="D387" s="55"/>
      <c r="E387" s="138"/>
      <c r="F387" s="138"/>
      <c r="G387" s="138"/>
      <c r="H387" s="139"/>
      <c r="I387" s="140"/>
      <c r="J387" s="141"/>
      <c r="K387" s="142"/>
      <c r="L387" s="143"/>
      <c r="M387" s="144"/>
      <c r="N387" s="136"/>
      <c r="O387" s="137"/>
      <c r="P387" s="50" t="s">
        <v>19</v>
      </c>
      <c r="Q387" s="49"/>
      <c r="R387" s="49"/>
      <c r="S387" s="70"/>
      <c r="T387" s="131"/>
      <c r="U387" s="48"/>
      <c r="V387" s="47"/>
      <c r="W387" s="47"/>
      <c r="X387" s="47"/>
      <c r="Y387" s="47"/>
      <c r="Z387" s="47"/>
      <c r="AA387" s="47"/>
      <c r="AB387" s="47"/>
      <c r="AC387" s="47"/>
      <c r="AD387" s="47"/>
      <c r="AE387" s="47"/>
      <c r="AF387" s="47"/>
      <c r="AG387" s="47"/>
      <c r="AH387" s="47"/>
      <c r="AI387" s="47"/>
      <c r="AJ387" s="47"/>
      <c r="AK387" s="47"/>
      <c r="AL387" s="47"/>
      <c r="AM387" s="47"/>
      <c r="AN387" s="47"/>
      <c r="AO387" s="47"/>
      <c r="AP387" s="47"/>
      <c r="AQ387" s="47"/>
      <c r="AR387" s="47"/>
      <c r="AS387" s="47"/>
      <c r="AT387" s="47"/>
      <c r="AU387" s="47"/>
      <c r="AV387" s="47"/>
      <c r="AW387" s="47"/>
      <c r="AX387" s="47"/>
      <c r="AY387" s="47"/>
      <c r="AZ387" s="134"/>
      <c r="BA387" s="46"/>
      <c r="BB387" s="52"/>
      <c r="BC387" s="51"/>
      <c r="BE387" s="2">
        <f t="shared" si="41"/>
        <v>0</v>
      </c>
      <c r="BF387" s="9">
        <f t="shared" si="42"/>
        <v>-100</v>
      </c>
    </row>
    <row r="388" spans="1:58" s="69" customFormat="1" ht="9" hidden="1" customHeight="1">
      <c r="A388" s="140"/>
      <c r="B388" s="56"/>
      <c r="C388" s="55"/>
      <c r="D388" s="55"/>
      <c r="E388" s="138" t="s">
        <v>334</v>
      </c>
      <c r="F388" s="138"/>
      <c r="G388" s="138"/>
      <c r="H388" s="139"/>
      <c r="I388" s="140" t="s">
        <v>308</v>
      </c>
      <c r="J388" s="141">
        <f>[178]BOQ!J189</f>
        <v>32</v>
      </c>
      <c r="K388" s="142">
        <f>L388-M388</f>
        <v>0</v>
      </c>
      <c r="L388" s="143">
        <f>[178]BOQ!L189</f>
        <v>4683.45</v>
      </c>
      <c r="M388" s="144">
        <f>[178]BOQ!L189</f>
        <v>4683.45</v>
      </c>
      <c r="N388" s="136">
        <f>J388*M388</f>
        <v>149870.39999999999</v>
      </c>
      <c r="O388" s="137">
        <f>N388/$N$815</f>
        <v>1.6477459133540411E-4</v>
      </c>
      <c r="P388" s="50" t="s">
        <v>20</v>
      </c>
      <c r="Q388" s="49"/>
      <c r="R388" s="49"/>
      <c r="S388" s="70"/>
      <c r="T388" s="131"/>
      <c r="U388" s="48"/>
      <c r="V388" s="47"/>
      <c r="W388" s="47"/>
      <c r="X388" s="47"/>
      <c r="Y388" s="47"/>
      <c r="Z388" s="47"/>
      <c r="AA388" s="47"/>
      <c r="AB388" s="47"/>
      <c r="AC388" s="47"/>
      <c r="AD388" s="47"/>
      <c r="AE388" s="47"/>
      <c r="AF388" s="47"/>
      <c r="AG388" s="47"/>
      <c r="AH388" s="47"/>
      <c r="AI388" s="47"/>
      <c r="AJ388" s="47"/>
      <c r="AK388" s="47"/>
      <c r="AL388" s="47"/>
      <c r="AM388" s="47"/>
      <c r="AN388" s="47"/>
      <c r="AO388" s="47"/>
      <c r="AP388" s="47">
        <f t="shared" ref="AP388:AU388" si="45">100/6</f>
        <v>16.666666666666668</v>
      </c>
      <c r="AQ388" s="47">
        <f t="shared" si="45"/>
        <v>16.666666666666668</v>
      </c>
      <c r="AR388" s="47">
        <f t="shared" si="45"/>
        <v>16.666666666666668</v>
      </c>
      <c r="AS388" s="47">
        <f t="shared" si="45"/>
        <v>16.666666666666668</v>
      </c>
      <c r="AT388" s="47">
        <f t="shared" si="45"/>
        <v>16.666666666666668</v>
      </c>
      <c r="AU388" s="47">
        <f t="shared" si="45"/>
        <v>16.666666666666668</v>
      </c>
      <c r="AV388" s="47"/>
      <c r="AW388" s="47"/>
      <c r="AX388" s="47"/>
      <c r="AY388" s="47"/>
      <c r="AZ388" s="134"/>
      <c r="BA388" s="46"/>
      <c r="BB388" s="52"/>
      <c r="BC388" s="51"/>
      <c r="BE388" s="2">
        <f t="shared" si="41"/>
        <v>100.00000000000001</v>
      </c>
      <c r="BF388" s="9">
        <f t="shared" si="42"/>
        <v>0</v>
      </c>
    </row>
    <row r="389" spans="1:58" s="69" customFormat="1" ht="9" hidden="1" customHeight="1">
      <c r="A389" s="140"/>
      <c r="B389" s="56"/>
      <c r="C389" s="55"/>
      <c r="D389" s="55"/>
      <c r="E389" s="138"/>
      <c r="F389" s="138"/>
      <c r="G389" s="138"/>
      <c r="H389" s="139"/>
      <c r="I389" s="140"/>
      <c r="J389" s="141"/>
      <c r="K389" s="142"/>
      <c r="L389" s="143"/>
      <c r="M389" s="144"/>
      <c r="N389" s="136"/>
      <c r="O389" s="137"/>
      <c r="P389" s="50" t="s">
        <v>19</v>
      </c>
      <c r="Q389" s="49"/>
      <c r="R389" s="49"/>
      <c r="S389" s="70"/>
      <c r="T389" s="131"/>
      <c r="U389" s="48"/>
      <c r="V389" s="47"/>
      <c r="W389" s="47"/>
      <c r="X389" s="47"/>
      <c r="Y389" s="47"/>
      <c r="Z389" s="47"/>
      <c r="AA389" s="47"/>
      <c r="AB389" s="47"/>
      <c r="AC389" s="47"/>
      <c r="AD389" s="47"/>
      <c r="AE389" s="47"/>
      <c r="AF389" s="47"/>
      <c r="AG389" s="47"/>
      <c r="AH389" s="47"/>
      <c r="AI389" s="47"/>
      <c r="AJ389" s="47"/>
      <c r="AK389" s="47"/>
      <c r="AL389" s="47"/>
      <c r="AM389" s="47"/>
      <c r="AN389" s="47"/>
      <c r="AO389" s="47"/>
      <c r="AP389" s="47"/>
      <c r="AQ389" s="47"/>
      <c r="AR389" s="47"/>
      <c r="AS389" s="47"/>
      <c r="AT389" s="47"/>
      <c r="AU389" s="47"/>
      <c r="AV389" s="47"/>
      <c r="AW389" s="47"/>
      <c r="AX389" s="47"/>
      <c r="AY389" s="47"/>
      <c r="AZ389" s="134"/>
      <c r="BA389" s="46"/>
      <c r="BB389" s="52"/>
      <c r="BC389" s="51"/>
      <c r="BE389" s="2">
        <f t="shared" si="41"/>
        <v>0</v>
      </c>
      <c r="BF389" s="9">
        <f t="shared" si="42"/>
        <v>-100</v>
      </c>
    </row>
    <row r="390" spans="1:58" s="69" customFormat="1" ht="9" hidden="1" customHeight="1">
      <c r="A390" s="140"/>
      <c r="B390" s="56"/>
      <c r="C390" s="55"/>
      <c r="D390" s="55"/>
      <c r="E390" s="138" t="s">
        <v>333</v>
      </c>
      <c r="F390" s="138"/>
      <c r="G390" s="138"/>
      <c r="H390" s="139"/>
      <c r="I390" s="140" t="s">
        <v>308</v>
      </c>
      <c r="J390" s="141">
        <f>[178]BOQ!J190</f>
        <v>40</v>
      </c>
      <c r="K390" s="142">
        <f>L390-M390</f>
        <v>0</v>
      </c>
      <c r="L390" s="143">
        <f>[178]BOQ!L190</f>
        <v>139353.25</v>
      </c>
      <c r="M390" s="144">
        <f>[178]BOQ!L190</f>
        <v>139353.25</v>
      </c>
      <c r="N390" s="136">
        <f>J390*M390</f>
        <v>5574130</v>
      </c>
      <c r="O390" s="137">
        <f>N390/$N$815</f>
        <v>6.1284616095000485E-3</v>
      </c>
      <c r="P390" s="50" t="s">
        <v>20</v>
      </c>
      <c r="Q390" s="49"/>
      <c r="R390" s="49"/>
      <c r="S390" s="70"/>
      <c r="T390" s="131"/>
      <c r="U390" s="48"/>
      <c r="V390" s="47"/>
      <c r="W390" s="47"/>
      <c r="X390" s="47"/>
      <c r="Y390" s="47"/>
      <c r="Z390" s="47"/>
      <c r="AA390" s="47"/>
      <c r="AB390" s="47"/>
      <c r="AC390" s="47"/>
      <c r="AD390" s="47"/>
      <c r="AE390" s="47"/>
      <c r="AF390" s="47"/>
      <c r="AG390" s="47"/>
      <c r="AH390" s="47"/>
      <c r="AI390" s="47"/>
      <c r="AJ390" s="47"/>
      <c r="AK390" s="47"/>
      <c r="AL390" s="47"/>
      <c r="AM390" s="47"/>
      <c r="AN390" s="47"/>
      <c r="AO390" s="47">
        <v>20</v>
      </c>
      <c r="AP390" s="47">
        <v>20</v>
      </c>
      <c r="AQ390" s="47">
        <v>20</v>
      </c>
      <c r="AR390" s="47">
        <v>20</v>
      </c>
      <c r="AS390" s="47">
        <v>20</v>
      </c>
      <c r="AT390" s="47"/>
      <c r="AU390" s="47"/>
      <c r="AV390" s="47"/>
      <c r="AW390" s="47"/>
      <c r="AX390" s="47"/>
      <c r="AY390" s="47"/>
      <c r="AZ390" s="134"/>
      <c r="BA390" s="46"/>
      <c r="BB390" s="52"/>
      <c r="BC390" s="51"/>
      <c r="BE390" s="2">
        <f t="shared" si="41"/>
        <v>100</v>
      </c>
      <c r="BF390" s="9">
        <f t="shared" si="42"/>
        <v>0</v>
      </c>
    </row>
    <row r="391" spans="1:58" s="69" customFormat="1" ht="9" hidden="1" customHeight="1">
      <c r="A391" s="140"/>
      <c r="B391" s="56"/>
      <c r="C391" s="55"/>
      <c r="D391" s="55"/>
      <c r="E391" s="138"/>
      <c r="F391" s="138"/>
      <c r="G391" s="138"/>
      <c r="H391" s="139"/>
      <c r="I391" s="140"/>
      <c r="J391" s="141"/>
      <c r="K391" s="142"/>
      <c r="L391" s="143"/>
      <c r="M391" s="144"/>
      <c r="N391" s="136"/>
      <c r="O391" s="137"/>
      <c r="P391" s="50" t="s">
        <v>19</v>
      </c>
      <c r="Q391" s="49"/>
      <c r="R391" s="49"/>
      <c r="S391" s="70"/>
      <c r="T391" s="131"/>
      <c r="U391" s="48"/>
      <c r="V391" s="47"/>
      <c r="W391" s="47"/>
      <c r="X391" s="47"/>
      <c r="Y391" s="47"/>
      <c r="Z391" s="47"/>
      <c r="AA391" s="47"/>
      <c r="AB391" s="47"/>
      <c r="AC391" s="47"/>
      <c r="AD391" s="47"/>
      <c r="AE391" s="47"/>
      <c r="AF391" s="47"/>
      <c r="AG391" s="47"/>
      <c r="AH391" s="47"/>
      <c r="AI391" s="47"/>
      <c r="AJ391" s="47"/>
      <c r="AK391" s="47"/>
      <c r="AL391" s="47"/>
      <c r="AM391" s="47"/>
      <c r="AN391" s="47"/>
      <c r="AO391" s="47"/>
      <c r="AP391" s="47"/>
      <c r="AQ391" s="47"/>
      <c r="AR391" s="47"/>
      <c r="AS391" s="47"/>
      <c r="AT391" s="47"/>
      <c r="AU391" s="47"/>
      <c r="AV391" s="47"/>
      <c r="AW391" s="47"/>
      <c r="AX391" s="47"/>
      <c r="AY391" s="47"/>
      <c r="AZ391" s="134"/>
      <c r="BA391" s="46"/>
      <c r="BB391" s="52"/>
      <c r="BC391" s="51"/>
      <c r="BE391" s="2">
        <f t="shared" si="41"/>
        <v>0</v>
      </c>
      <c r="BF391" s="9">
        <f t="shared" si="42"/>
        <v>-100</v>
      </c>
    </row>
    <row r="392" spans="1:58" s="69" customFormat="1" ht="9" hidden="1" customHeight="1">
      <c r="A392" s="140"/>
      <c r="B392" s="56"/>
      <c r="C392" s="55"/>
      <c r="D392" s="55"/>
      <c r="E392" s="138" t="s">
        <v>332</v>
      </c>
      <c r="F392" s="138"/>
      <c r="G392" s="138"/>
      <c r="H392" s="139"/>
      <c r="I392" s="140" t="s">
        <v>308</v>
      </c>
      <c r="J392" s="141">
        <f>[178]BOQ!J191</f>
        <v>8</v>
      </c>
      <c r="K392" s="142">
        <f>L392-M392</f>
        <v>0</v>
      </c>
      <c r="L392" s="143">
        <f>[178]BOQ!L191</f>
        <v>144474.47</v>
      </c>
      <c r="M392" s="144">
        <f>[178]BOQ!L191</f>
        <v>144474.47</v>
      </c>
      <c r="N392" s="136">
        <f>J392*M392</f>
        <v>1155795.76</v>
      </c>
      <c r="O392" s="137">
        <f>N392/$N$815</f>
        <v>1.2707364097326278E-3</v>
      </c>
      <c r="P392" s="50" t="s">
        <v>20</v>
      </c>
      <c r="Q392" s="49"/>
      <c r="R392" s="49"/>
      <c r="S392" s="70"/>
      <c r="T392" s="131"/>
      <c r="U392" s="48"/>
      <c r="V392" s="47"/>
      <c r="W392" s="47"/>
      <c r="X392" s="47"/>
      <c r="Y392" s="47"/>
      <c r="Z392" s="47"/>
      <c r="AA392" s="47"/>
      <c r="AB392" s="47"/>
      <c r="AC392" s="47"/>
      <c r="AD392" s="47"/>
      <c r="AE392" s="47"/>
      <c r="AF392" s="47"/>
      <c r="AG392" s="47"/>
      <c r="AH392" s="47"/>
      <c r="AI392" s="47"/>
      <c r="AJ392" s="47"/>
      <c r="AK392" s="47"/>
      <c r="AL392" s="47"/>
      <c r="AM392" s="47"/>
      <c r="AN392" s="47"/>
      <c r="AO392" s="47">
        <v>20</v>
      </c>
      <c r="AP392" s="47">
        <v>20</v>
      </c>
      <c r="AQ392" s="47">
        <v>20</v>
      </c>
      <c r="AR392" s="47">
        <v>20</v>
      </c>
      <c r="AS392" s="47">
        <v>20</v>
      </c>
      <c r="AT392" s="47"/>
      <c r="AU392" s="47"/>
      <c r="AV392" s="47"/>
      <c r="AW392" s="47"/>
      <c r="AX392" s="47"/>
      <c r="AY392" s="47"/>
      <c r="AZ392" s="134"/>
      <c r="BA392" s="46"/>
      <c r="BB392" s="52"/>
      <c r="BC392" s="51"/>
      <c r="BE392" s="2">
        <f t="shared" si="41"/>
        <v>100</v>
      </c>
      <c r="BF392" s="9">
        <f t="shared" si="42"/>
        <v>0</v>
      </c>
    </row>
    <row r="393" spans="1:58" s="69" customFormat="1" ht="9" hidden="1" customHeight="1">
      <c r="A393" s="140"/>
      <c r="B393" s="56"/>
      <c r="C393" s="55"/>
      <c r="D393" s="55"/>
      <c r="E393" s="138"/>
      <c r="F393" s="138"/>
      <c r="G393" s="138"/>
      <c r="H393" s="139"/>
      <c r="I393" s="140"/>
      <c r="J393" s="141"/>
      <c r="K393" s="142"/>
      <c r="L393" s="143"/>
      <c r="M393" s="144"/>
      <c r="N393" s="136"/>
      <c r="O393" s="137"/>
      <c r="P393" s="50" t="s">
        <v>19</v>
      </c>
      <c r="Q393" s="49"/>
      <c r="R393" s="49"/>
      <c r="S393" s="70"/>
      <c r="T393" s="131"/>
      <c r="U393" s="48"/>
      <c r="V393" s="47"/>
      <c r="W393" s="47"/>
      <c r="X393" s="47"/>
      <c r="Y393" s="47"/>
      <c r="Z393" s="47"/>
      <c r="AA393" s="47"/>
      <c r="AB393" s="47"/>
      <c r="AC393" s="47"/>
      <c r="AD393" s="47"/>
      <c r="AE393" s="47"/>
      <c r="AF393" s="47"/>
      <c r="AG393" s="47"/>
      <c r="AH393" s="47"/>
      <c r="AI393" s="47"/>
      <c r="AJ393" s="47"/>
      <c r="AK393" s="47"/>
      <c r="AL393" s="47"/>
      <c r="AM393" s="47"/>
      <c r="AN393" s="47"/>
      <c r="AO393" s="47"/>
      <c r="AP393" s="47"/>
      <c r="AQ393" s="47"/>
      <c r="AR393" s="47"/>
      <c r="AS393" s="47"/>
      <c r="AT393" s="47"/>
      <c r="AU393" s="47"/>
      <c r="AV393" s="47"/>
      <c r="AW393" s="47"/>
      <c r="AX393" s="47"/>
      <c r="AY393" s="47"/>
      <c r="AZ393" s="134"/>
      <c r="BA393" s="46"/>
      <c r="BB393" s="52"/>
      <c r="BC393" s="51"/>
      <c r="BE393" s="2">
        <f t="shared" si="41"/>
        <v>0</v>
      </c>
      <c r="BF393" s="9">
        <f t="shared" si="42"/>
        <v>-100</v>
      </c>
    </row>
    <row r="394" spans="1:58" s="69" customFormat="1" ht="9" customHeight="1">
      <c r="A394" s="140" t="s">
        <v>331</v>
      </c>
      <c r="B394" s="145" t="s">
        <v>330</v>
      </c>
      <c r="C394" s="146"/>
      <c r="D394" s="146"/>
      <c r="E394" s="146"/>
      <c r="F394" s="146"/>
      <c r="G394" s="146"/>
      <c r="H394" s="147"/>
      <c r="I394" s="140" t="s">
        <v>163</v>
      </c>
      <c r="J394" s="141">
        <f>[178]BOQ!J192</f>
        <v>960</v>
      </c>
      <c r="K394" s="142">
        <f>L394-M394</f>
        <v>0</v>
      </c>
      <c r="L394" s="143">
        <f>[178]BOQ!L192</f>
        <v>4254.43</v>
      </c>
      <c r="M394" s="144">
        <f>[178]BOQ!L192</f>
        <v>4254.43</v>
      </c>
      <c r="N394" s="136">
        <f>J394*M394</f>
        <v>4084252.8000000003</v>
      </c>
      <c r="O394" s="137">
        <f>N394/$N$815</f>
        <v>4.4904202966728592E-3</v>
      </c>
      <c r="P394" s="50" t="s">
        <v>20</v>
      </c>
      <c r="Q394" s="49"/>
      <c r="R394" s="49"/>
      <c r="S394" s="70"/>
      <c r="T394" s="131"/>
      <c r="U394" s="48"/>
      <c r="V394" s="47"/>
      <c r="W394" s="47"/>
      <c r="X394" s="47"/>
      <c r="Y394" s="47"/>
      <c r="Z394" s="47"/>
      <c r="AA394" s="47"/>
      <c r="AB394" s="47"/>
      <c r="AC394" s="47"/>
      <c r="AD394" s="47"/>
      <c r="AE394" s="47"/>
      <c r="AF394" s="47"/>
      <c r="AG394" s="47"/>
      <c r="AH394" s="47"/>
      <c r="AI394" s="47"/>
      <c r="AJ394" s="47">
        <v>10</v>
      </c>
      <c r="AK394" s="47">
        <v>10</v>
      </c>
      <c r="AL394" s="47">
        <v>10</v>
      </c>
      <c r="AM394" s="47">
        <v>10</v>
      </c>
      <c r="AN394" s="47">
        <v>10</v>
      </c>
      <c r="AO394" s="47">
        <v>10</v>
      </c>
      <c r="AP394" s="47">
        <v>10</v>
      </c>
      <c r="AQ394" s="47">
        <v>10</v>
      </c>
      <c r="AR394" s="47">
        <v>10</v>
      </c>
      <c r="AS394" s="47">
        <v>10</v>
      </c>
      <c r="AT394" s="47"/>
      <c r="AU394" s="47"/>
      <c r="AV394" s="47"/>
      <c r="AW394" s="47"/>
      <c r="AX394" s="47"/>
      <c r="AY394" s="47"/>
      <c r="AZ394" s="134"/>
      <c r="BA394" s="46"/>
      <c r="BB394" s="52"/>
      <c r="BC394" s="51"/>
      <c r="BE394" s="2">
        <f t="shared" si="41"/>
        <v>100</v>
      </c>
      <c r="BF394" s="9">
        <f t="shared" si="42"/>
        <v>0</v>
      </c>
    </row>
    <row r="395" spans="1:58" s="69" customFormat="1" ht="9" customHeight="1">
      <c r="A395" s="140"/>
      <c r="B395" s="145"/>
      <c r="C395" s="146"/>
      <c r="D395" s="146"/>
      <c r="E395" s="146"/>
      <c r="F395" s="146"/>
      <c r="G395" s="146"/>
      <c r="H395" s="147"/>
      <c r="I395" s="140"/>
      <c r="J395" s="141"/>
      <c r="K395" s="142"/>
      <c r="L395" s="143"/>
      <c r="M395" s="144"/>
      <c r="N395" s="136"/>
      <c r="O395" s="137"/>
      <c r="P395" s="50" t="s">
        <v>19</v>
      </c>
      <c r="Q395" s="49"/>
      <c r="R395" s="49"/>
      <c r="S395" s="70"/>
      <c r="T395" s="131"/>
      <c r="U395" s="48"/>
      <c r="V395" s="47"/>
      <c r="W395" s="47"/>
      <c r="X395" s="47"/>
      <c r="Y395" s="47"/>
      <c r="Z395" s="47"/>
      <c r="AA395" s="47"/>
      <c r="AB395" s="47"/>
      <c r="AC395" s="47"/>
      <c r="AD395" s="47"/>
      <c r="AE395" s="47"/>
      <c r="AF395" s="47"/>
      <c r="AG395" s="47"/>
      <c r="AH395" s="47"/>
      <c r="AI395" s="47"/>
      <c r="AJ395" s="47"/>
      <c r="AK395" s="47"/>
      <c r="AL395" s="47"/>
      <c r="AM395" s="47"/>
      <c r="AN395" s="47"/>
      <c r="AO395" s="47"/>
      <c r="AP395" s="47"/>
      <c r="AQ395" s="47"/>
      <c r="AR395" s="47"/>
      <c r="AS395" s="47"/>
      <c r="AT395" s="47"/>
      <c r="AU395" s="47"/>
      <c r="AV395" s="47"/>
      <c r="AW395" s="47"/>
      <c r="AX395" s="47"/>
      <c r="AY395" s="47"/>
      <c r="AZ395" s="134"/>
      <c r="BA395" s="46"/>
      <c r="BB395" s="52"/>
      <c r="BC395" s="51"/>
      <c r="BE395" s="2">
        <f t="shared" si="41"/>
        <v>0</v>
      </c>
      <c r="BF395" s="9">
        <f t="shared" si="42"/>
        <v>-100</v>
      </c>
    </row>
    <row r="396" spans="1:58" s="69" customFormat="1" ht="9" customHeight="1">
      <c r="A396" s="140" t="s">
        <v>329</v>
      </c>
      <c r="B396" s="145" t="s">
        <v>328</v>
      </c>
      <c r="C396" s="146"/>
      <c r="D396" s="146"/>
      <c r="E396" s="146"/>
      <c r="F396" s="146"/>
      <c r="G396" s="146"/>
      <c r="H396" s="147"/>
      <c r="I396" s="140" t="s">
        <v>96</v>
      </c>
      <c r="J396" s="141">
        <v>1</v>
      </c>
      <c r="K396" s="142">
        <f>L396-M396</f>
        <v>0</v>
      </c>
      <c r="L396" s="143">
        <f>[178]BOQ!L193</f>
        <v>0</v>
      </c>
      <c r="M396" s="144"/>
      <c r="N396" s="136">
        <f>SUBTOTAL(9,N398:N401)</f>
        <v>17557007.367200002</v>
      </c>
      <c r="O396" s="137">
        <f>N396/$N$815</f>
        <v>1.9303002554227251E-2</v>
      </c>
      <c r="P396" s="50" t="s">
        <v>95</v>
      </c>
      <c r="Q396" s="49"/>
      <c r="R396" s="49"/>
      <c r="S396" s="70"/>
      <c r="T396" s="131"/>
      <c r="U396" s="48">
        <f t="shared" ref="U396:AY396" si="46">SUMPRODUCT(($P398:$P401="p")*($N398:$N401)*(U398:U401))/$N396</f>
        <v>0</v>
      </c>
      <c r="V396" s="47">
        <f t="shared" si="46"/>
        <v>0</v>
      </c>
      <c r="W396" s="47">
        <f t="shared" si="46"/>
        <v>0</v>
      </c>
      <c r="X396" s="47">
        <f t="shared" si="46"/>
        <v>0</v>
      </c>
      <c r="Y396" s="47">
        <f t="shared" si="46"/>
        <v>0</v>
      </c>
      <c r="Z396" s="47">
        <f t="shared" si="46"/>
        <v>0</v>
      </c>
      <c r="AA396" s="47">
        <f t="shared" si="46"/>
        <v>0</v>
      </c>
      <c r="AB396" s="47">
        <f t="shared" si="46"/>
        <v>0</v>
      </c>
      <c r="AC396" s="47">
        <f t="shared" si="46"/>
        <v>0</v>
      </c>
      <c r="AD396" s="47">
        <f t="shared" si="46"/>
        <v>0</v>
      </c>
      <c r="AE396" s="47">
        <f t="shared" si="46"/>
        <v>0.1668934890050856</v>
      </c>
      <c r="AF396" s="47">
        <f t="shared" si="46"/>
        <v>0.1668934890050856</v>
      </c>
      <c r="AG396" s="47">
        <f t="shared" si="46"/>
        <v>0.1668934890050856</v>
      </c>
      <c r="AH396" s="47">
        <f t="shared" si="46"/>
        <v>0.1668934890050856</v>
      </c>
      <c r="AI396" s="47">
        <f t="shared" si="46"/>
        <v>0.1668934890050856</v>
      </c>
      <c r="AJ396" s="47">
        <f t="shared" si="46"/>
        <v>0.1668934890050856</v>
      </c>
      <c r="AK396" s="47">
        <f t="shared" si="46"/>
        <v>0.1668934890050856</v>
      </c>
      <c r="AL396" s="47">
        <f t="shared" si="46"/>
        <v>0.1668934890050856</v>
      </c>
      <c r="AM396" s="47">
        <f t="shared" si="46"/>
        <v>0.1668934890050856</v>
      </c>
      <c r="AN396" s="47">
        <f t="shared" si="46"/>
        <v>0.1668934890050856</v>
      </c>
      <c r="AO396" s="47">
        <f t="shared" si="46"/>
        <v>0</v>
      </c>
      <c r="AP396" s="47">
        <f t="shared" si="46"/>
        <v>16.388510851658193</v>
      </c>
      <c r="AQ396" s="47">
        <f t="shared" si="46"/>
        <v>16.388510851658193</v>
      </c>
      <c r="AR396" s="47">
        <f t="shared" si="46"/>
        <v>16.388510851658193</v>
      </c>
      <c r="AS396" s="47">
        <f t="shared" si="46"/>
        <v>16.388510851658193</v>
      </c>
      <c r="AT396" s="47">
        <f t="shared" si="46"/>
        <v>16.388510851658193</v>
      </c>
      <c r="AU396" s="47">
        <f t="shared" si="46"/>
        <v>16.388510851658193</v>
      </c>
      <c r="AV396" s="47">
        <f t="shared" si="46"/>
        <v>0</v>
      </c>
      <c r="AW396" s="47">
        <f t="shared" si="46"/>
        <v>0</v>
      </c>
      <c r="AX396" s="47">
        <f t="shared" si="46"/>
        <v>0</v>
      </c>
      <c r="AY396" s="47">
        <f t="shared" si="46"/>
        <v>0</v>
      </c>
      <c r="AZ396" s="134"/>
      <c r="BA396" s="46"/>
      <c r="BB396" s="62"/>
      <c r="BC396" s="61"/>
      <c r="BE396" s="2">
        <f t="shared" si="41"/>
        <v>100.00000000000003</v>
      </c>
      <c r="BF396" s="9">
        <f t="shared" si="42"/>
        <v>0</v>
      </c>
    </row>
    <row r="397" spans="1:58" s="69" customFormat="1" ht="9" customHeight="1">
      <c r="A397" s="140"/>
      <c r="B397" s="145"/>
      <c r="C397" s="146"/>
      <c r="D397" s="146"/>
      <c r="E397" s="146"/>
      <c r="F397" s="146"/>
      <c r="G397" s="146"/>
      <c r="H397" s="147"/>
      <c r="I397" s="140"/>
      <c r="J397" s="141"/>
      <c r="K397" s="142"/>
      <c r="L397" s="143"/>
      <c r="M397" s="144"/>
      <c r="N397" s="136"/>
      <c r="O397" s="137"/>
      <c r="P397" s="50" t="s">
        <v>94</v>
      </c>
      <c r="Q397" s="49"/>
      <c r="R397" s="49"/>
      <c r="S397" s="70"/>
      <c r="T397" s="131"/>
      <c r="U397" s="48"/>
      <c r="V397" s="47"/>
      <c r="W397" s="47"/>
      <c r="X397" s="47"/>
      <c r="Y397" s="47"/>
      <c r="Z397" s="47"/>
      <c r="AA397" s="47"/>
      <c r="AB397" s="47"/>
      <c r="AC397" s="47"/>
      <c r="AD397" s="47"/>
      <c r="AE397" s="47"/>
      <c r="AF397" s="47"/>
      <c r="AG397" s="47"/>
      <c r="AH397" s="47"/>
      <c r="AI397" s="47"/>
      <c r="AJ397" s="47"/>
      <c r="AK397" s="47"/>
      <c r="AL397" s="47"/>
      <c r="AM397" s="47"/>
      <c r="AN397" s="47"/>
      <c r="AO397" s="47"/>
      <c r="AP397" s="47"/>
      <c r="AQ397" s="47"/>
      <c r="AR397" s="47"/>
      <c r="AS397" s="47"/>
      <c r="AT397" s="47"/>
      <c r="AU397" s="47"/>
      <c r="AV397" s="47"/>
      <c r="AW397" s="47"/>
      <c r="AX397" s="47"/>
      <c r="AY397" s="47"/>
      <c r="AZ397" s="134"/>
      <c r="BA397" s="46"/>
      <c r="BB397" s="62"/>
      <c r="BC397" s="61"/>
      <c r="BE397" s="2">
        <f t="shared" si="41"/>
        <v>0</v>
      </c>
      <c r="BF397" s="9">
        <f t="shared" si="42"/>
        <v>-100</v>
      </c>
    </row>
    <row r="398" spans="1:58" s="69" customFormat="1" ht="9" hidden="1" customHeight="1">
      <c r="A398" s="140"/>
      <c r="B398" s="56"/>
      <c r="C398" s="55"/>
      <c r="D398" s="55"/>
      <c r="E398" s="138" t="s">
        <v>327</v>
      </c>
      <c r="F398" s="138"/>
      <c r="G398" s="138"/>
      <c r="H398" s="139"/>
      <c r="I398" s="140" t="s">
        <v>313</v>
      </c>
      <c r="J398" s="141">
        <f>[178]BOQ!J194</f>
        <v>2.33</v>
      </c>
      <c r="K398" s="142">
        <f>L398-M398</f>
        <v>0</v>
      </c>
      <c r="L398" s="143">
        <f>[178]BOQ!L194</f>
        <v>125757.52</v>
      </c>
      <c r="M398" s="144">
        <f>[178]BOQ!L194</f>
        <v>125757.52</v>
      </c>
      <c r="N398" s="136">
        <f>J398*M398</f>
        <v>293015.02160000004</v>
      </c>
      <c r="O398" s="137">
        <f>N398/$N$815</f>
        <v>3.2215454445490646E-4</v>
      </c>
      <c r="P398" s="50" t="s">
        <v>20</v>
      </c>
      <c r="Q398" s="49"/>
      <c r="R398" s="49"/>
      <c r="S398" s="70"/>
      <c r="T398" s="131"/>
      <c r="U398" s="48"/>
      <c r="V398" s="47"/>
      <c r="W398" s="47"/>
      <c r="X398" s="47"/>
      <c r="Y398" s="47"/>
      <c r="Z398" s="47"/>
      <c r="AA398" s="47"/>
      <c r="AB398" s="47"/>
      <c r="AC398" s="47"/>
      <c r="AD398" s="47"/>
      <c r="AE398" s="47">
        <v>10</v>
      </c>
      <c r="AF398" s="47">
        <v>10</v>
      </c>
      <c r="AG398" s="47">
        <v>10</v>
      </c>
      <c r="AH398" s="47">
        <v>10</v>
      </c>
      <c r="AI398" s="47">
        <v>10</v>
      </c>
      <c r="AJ398" s="47">
        <v>10</v>
      </c>
      <c r="AK398" s="47">
        <v>10</v>
      </c>
      <c r="AL398" s="47">
        <v>10</v>
      </c>
      <c r="AM398" s="47">
        <v>10</v>
      </c>
      <c r="AN398" s="47">
        <v>10</v>
      </c>
      <c r="AO398" s="47"/>
      <c r="AP398" s="47"/>
      <c r="AQ398" s="47"/>
      <c r="AR398" s="47"/>
      <c r="AS398" s="47"/>
      <c r="AT398" s="47"/>
      <c r="AU398" s="47"/>
      <c r="AV398" s="47"/>
      <c r="AW398" s="47"/>
      <c r="AX398" s="47"/>
      <c r="AY398" s="47"/>
      <c r="AZ398" s="134"/>
      <c r="BA398" s="46"/>
      <c r="BB398" s="62"/>
      <c r="BC398" s="61"/>
      <c r="BE398" s="2">
        <f t="shared" si="41"/>
        <v>100</v>
      </c>
      <c r="BF398" s="9">
        <f t="shared" si="42"/>
        <v>0</v>
      </c>
    </row>
    <row r="399" spans="1:58" s="69" customFormat="1" ht="9" hidden="1" customHeight="1">
      <c r="A399" s="140"/>
      <c r="B399" s="56"/>
      <c r="C399" s="55"/>
      <c r="D399" s="55"/>
      <c r="E399" s="138"/>
      <c r="F399" s="138"/>
      <c r="G399" s="138"/>
      <c r="H399" s="139"/>
      <c r="I399" s="140"/>
      <c r="J399" s="141"/>
      <c r="K399" s="142"/>
      <c r="L399" s="143"/>
      <c r="M399" s="144"/>
      <c r="N399" s="136"/>
      <c r="O399" s="137"/>
      <c r="P399" s="50" t="s">
        <v>19</v>
      </c>
      <c r="Q399" s="49"/>
      <c r="R399" s="49"/>
      <c r="S399" s="70"/>
      <c r="T399" s="131"/>
      <c r="U399" s="48"/>
      <c r="V399" s="47"/>
      <c r="W399" s="47"/>
      <c r="X399" s="47"/>
      <c r="Y399" s="47"/>
      <c r="Z399" s="47"/>
      <c r="AA399" s="47"/>
      <c r="AB399" s="47"/>
      <c r="AC399" s="47"/>
      <c r="AD399" s="47"/>
      <c r="AE399" s="47"/>
      <c r="AF399" s="47"/>
      <c r="AG399" s="47"/>
      <c r="AH399" s="47"/>
      <c r="AI399" s="47"/>
      <c r="AJ399" s="47"/>
      <c r="AK399" s="47"/>
      <c r="AL399" s="47"/>
      <c r="AM399" s="47"/>
      <c r="AN399" s="47"/>
      <c r="AO399" s="47"/>
      <c r="AP399" s="47"/>
      <c r="AQ399" s="47"/>
      <c r="AR399" s="47"/>
      <c r="AS399" s="47"/>
      <c r="AT399" s="47"/>
      <c r="AU399" s="47"/>
      <c r="AV399" s="47"/>
      <c r="AW399" s="47"/>
      <c r="AX399" s="47"/>
      <c r="AY399" s="47"/>
      <c r="AZ399" s="134"/>
      <c r="BA399" s="46"/>
      <c r="BB399" s="62"/>
      <c r="BC399" s="61"/>
      <c r="BE399" s="2">
        <f t="shared" si="41"/>
        <v>0</v>
      </c>
      <c r="BF399" s="9">
        <f t="shared" si="42"/>
        <v>-100</v>
      </c>
    </row>
    <row r="400" spans="1:58" ht="9" hidden="1" customHeight="1">
      <c r="A400" s="140"/>
      <c r="B400" s="56"/>
      <c r="C400" s="55"/>
      <c r="D400" s="55"/>
      <c r="E400" s="138" t="s">
        <v>326</v>
      </c>
      <c r="F400" s="138"/>
      <c r="G400" s="138"/>
      <c r="H400" s="139"/>
      <c r="I400" s="140" t="s">
        <v>313</v>
      </c>
      <c r="J400" s="141">
        <f>[178]BOQ!J195</f>
        <v>137.28</v>
      </c>
      <c r="K400" s="142">
        <f>L400-M400</f>
        <v>0</v>
      </c>
      <c r="L400" s="143">
        <f>[178]BOQ!L195</f>
        <v>125757.52</v>
      </c>
      <c r="M400" s="144">
        <f>[178]BOQ!L195</f>
        <v>125757.52</v>
      </c>
      <c r="N400" s="136">
        <f>J400*M400</f>
        <v>17263992.345600002</v>
      </c>
      <c r="O400" s="137">
        <f>N400/$N$815</f>
        <v>1.8980848009772344E-2</v>
      </c>
      <c r="P400" s="50" t="s">
        <v>20</v>
      </c>
      <c r="Q400" s="49"/>
      <c r="R400" s="49"/>
      <c r="T400" s="131"/>
      <c r="U400" s="48"/>
      <c r="V400" s="47"/>
      <c r="W400" s="47"/>
      <c r="X400" s="47"/>
      <c r="Y400" s="47"/>
      <c r="Z400" s="47"/>
      <c r="AA400" s="47"/>
      <c r="AB400" s="47"/>
      <c r="AC400" s="47"/>
      <c r="AD400" s="47"/>
      <c r="AE400" s="47"/>
      <c r="AF400" s="47"/>
      <c r="AG400" s="47"/>
      <c r="AH400" s="47"/>
      <c r="AI400" s="47"/>
      <c r="AJ400" s="47"/>
      <c r="AK400" s="47"/>
      <c r="AL400" s="47"/>
      <c r="AM400" s="47"/>
      <c r="AN400" s="47"/>
      <c r="AO400" s="47"/>
      <c r="AP400" s="47">
        <v>16.666666666666668</v>
      </c>
      <c r="AQ400" s="47">
        <v>16.666666666666668</v>
      </c>
      <c r="AR400" s="47">
        <v>16.666666666666668</v>
      </c>
      <c r="AS400" s="47">
        <v>16.666666666666668</v>
      </c>
      <c r="AT400" s="47">
        <v>16.666666666666668</v>
      </c>
      <c r="AU400" s="47">
        <v>16.666666666666668</v>
      </c>
      <c r="AV400" s="47"/>
      <c r="AW400" s="47"/>
      <c r="AX400" s="47"/>
      <c r="AY400" s="47"/>
      <c r="AZ400" s="134"/>
      <c r="BA400" s="46"/>
      <c r="BB400" s="62"/>
      <c r="BC400" s="61"/>
      <c r="BE400" s="2">
        <f t="shared" si="41"/>
        <v>100.00000000000001</v>
      </c>
      <c r="BF400" s="9">
        <f t="shared" si="42"/>
        <v>0</v>
      </c>
    </row>
    <row r="401" spans="1:58" ht="9" hidden="1" customHeight="1">
      <c r="A401" s="140"/>
      <c r="B401" s="56"/>
      <c r="C401" s="55"/>
      <c r="D401" s="55"/>
      <c r="E401" s="138"/>
      <c r="F401" s="138"/>
      <c r="G401" s="138"/>
      <c r="H401" s="139"/>
      <c r="I401" s="140"/>
      <c r="J401" s="141"/>
      <c r="K401" s="142"/>
      <c r="L401" s="143"/>
      <c r="M401" s="144"/>
      <c r="N401" s="136"/>
      <c r="O401" s="137"/>
      <c r="P401" s="50" t="s">
        <v>19</v>
      </c>
      <c r="Q401" s="49"/>
      <c r="R401" s="49"/>
      <c r="T401" s="131"/>
      <c r="U401" s="48"/>
      <c r="V401" s="47"/>
      <c r="W401" s="47"/>
      <c r="X401" s="47"/>
      <c r="Y401" s="47"/>
      <c r="Z401" s="47"/>
      <c r="AA401" s="47"/>
      <c r="AB401" s="47"/>
      <c r="AC401" s="47"/>
      <c r="AD401" s="47"/>
      <c r="AE401" s="47"/>
      <c r="AF401" s="47"/>
      <c r="AG401" s="47"/>
      <c r="AH401" s="47"/>
      <c r="AI401" s="47"/>
      <c r="AJ401" s="47"/>
      <c r="AK401" s="47"/>
      <c r="AL401" s="47"/>
      <c r="AM401" s="47"/>
      <c r="AN401" s="47"/>
      <c r="AO401" s="47"/>
      <c r="AP401" s="47"/>
      <c r="AQ401" s="47"/>
      <c r="AR401" s="47"/>
      <c r="AS401" s="47"/>
      <c r="AT401" s="47"/>
      <c r="AU401" s="47"/>
      <c r="AV401" s="47"/>
      <c r="AW401" s="47"/>
      <c r="AX401" s="47"/>
      <c r="AY401" s="47"/>
      <c r="AZ401" s="134"/>
      <c r="BA401" s="46"/>
      <c r="BB401" s="62"/>
      <c r="BC401" s="61"/>
      <c r="BE401" s="2">
        <f t="shared" si="41"/>
        <v>0</v>
      </c>
      <c r="BF401" s="9">
        <f t="shared" si="42"/>
        <v>-100</v>
      </c>
    </row>
    <row r="402" spans="1:58" ht="9" customHeight="1">
      <c r="A402" s="140" t="s">
        <v>325</v>
      </c>
      <c r="B402" s="145" t="s">
        <v>324</v>
      </c>
      <c r="C402" s="146"/>
      <c r="D402" s="146"/>
      <c r="E402" s="146"/>
      <c r="F402" s="146"/>
      <c r="G402" s="146"/>
      <c r="H402" s="147"/>
      <c r="I402" s="140"/>
      <c r="J402" s="141"/>
      <c r="K402" s="142">
        <f>L402-M402</f>
        <v>0</v>
      </c>
      <c r="L402" s="143">
        <f>[178]BOQ!L196</f>
        <v>0</v>
      </c>
      <c r="M402" s="144"/>
      <c r="N402" s="136">
        <f>J402*M402</f>
        <v>0</v>
      </c>
      <c r="O402" s="137">
        <f>N402/$N$815</f>
        <v>0</v>
      </c>
      <c r="P402" s="50"/>
      <c r="Q402" s="49"/>
      <c r="R402" s="49"/>
      <c r="T402" s="131"/>
      <c r="U402" s="48"/>
      <c r="V402" s="47"/>
      <c r="W402" s="47"/>
      <c r="X402" s="47"/>
      <c r="Y402" s="47"/>
      <c r="Z402" s="47"/>
      <c r="AA402" s="47"/>
      <c r="AB402" s="47"/>
      <c r="AC402" s="47"/>
      <c r="AD402" s="47"/>
      <c r="AE402" s="47"/>
      <c r="AF402" s="47"/>
      <c r="AG402" s="47"/>
      <c r="AH402" s="47"/>
      <c r="AI402" s="47"/>
      <c r="AJ402" s="47"/>
      <c r="AK402" s="47"/>
      <c r="AL402" s="47"/>
      <c r="AM402" s="47"/>
      <c r="AN402" s="47"/>
      <c r="AO402" s="47"/>
      <c r="AP402" s="47"/>
      <c r="AQ402" s="47"/>
      <c r="AR402" s="47"/>
      <c r="AS402" s="47"/>
      <c r="AT402" s="47"/>
      <c r="AU402" s="47"/>
      <c r="AV402" s="47"/>
      <c r="AW402" s="47"/>
      <c r="AX402" s="47"/>
      <c r="AY402" s="47"/>
      <c r="AZ402" s="134"/>
      <c r="BA402" s="46"/>
      <c r="BB402" s="62"/>
      <c r="BC402" s="61"/>
      <c r="BE402" s="2">
        <f t="shared" si="41"/>
        <v>0</v>
      </c>
      <c r="BF402" s="9">
        <f t="shared" si="42"/>
        <v>-100</v>
      </c>
    </row>
    <row r="403" spans="1:58" ht="9" customHeight="1">
      <c r="A403" s="140"/>
      <c r="B403" s="145"/>
      <c r="C403" s="146"/>
      <c r="D403" s="146"/>
      <c r="E403" s="146"/>
      <c r="F403" s="146"/>
      <c r="G403" s="146"/>
      <c r="H403" s="147"/>
      <c r="I403" s="140"/>
      <c r="J403" s="141"/>
      <c r="K403" s="142"/>
      <c r="L403" s="143"/>
      <c r="M403" s="144"/>
      <c r="N403" s="136"/>
      <c r="O403" s="137"/>
      <c r="P403" s="50"/>
      <c r="Q403" s="49"/>
      <c r="R403" s="49"/>
      <c r="T403" s="131"/>
      <c r="U403" s="48"/>
      <c r="V403" s="47"/>
      <c r="W403" s="47"/>
      <c r="X403" s="47"/>
      <c r="Y403" s="47"/>
      <c r="Z403" s="47"/>
      <c r="AA403" s="47"/>
      <c r="AB403" s="47"/>
      <c r="AC403" s="47"/>
      <c r="AD403" s="47"/>
      <c r="AE403" s="47"/>
      <c r="AF403" s="47"/>
      <c r="AG403" s="47"/>
      <c r="AH403" s="47"/>
      <c r="AI403" s="47"/>
      <c r="AJ403" s="47"/>
      <c r="AK403" s="47"/>
      <c r="AL403" s="47"/>
      <c r="AM403" s="47"/>
      <c r="AN403" s="47"/>
      <c r="AO403" s="47"/>
      <c r="AP403" s="47"/>
      <c r="AQ403" s="47"/>
      <c r="AR403" s="47"/>
      <c r="AS403" s="47"/>
      <c r="AT403" s="47"/>
      <c r="AU403" s="47"/>
      <c r="AV403" s="47"/>
      <c r="AW403" s="47"/>
      <c r="AX403" s="47"/>
      <c r="AY403" s="47"/>
      <c r="AZ403" s="134"/>
      <c r="BA403" s="46"/>
      <c r="BB403" s="62"/>
      <c r="BC403" s="61"/>
      <c r="BE403" s="2">
        <f t="shared" si="41"/>
        <v>0</v>
      </c>
      <c r="BF403" s="9">
        <f t="shared" si="42"/>
        <v>-100</v>
      </c>
    </row>
    <row r="404" spans="1:58" ht="9" customHeight="1">
      <c r="A404" s="140" t="s">
        <v>323</v>
      </c>
      <c r="B404" s="145" t="s">
        <v>322</v>
      </c>
      <c r="C404" s="146"/>
      <c r="D404" s="146"/>
      <c r="E404" s="146"/>
      <c r="F404" s="146"/>
      <c r="G404" s="146"/>
      <c r="H404" s="147"/>
      <c r="I404" s="140" t="s">
        <v>313</v>
      </c>
      <c r="J404" s="141">
        <v>147</v>
      </c>
      <c r="K404" s="142">
        <f>L404-M404</f>
        <v>0</v>
      </c>
      <c r="L404" s="143">
        <f>[178]BOQ!L197</f>
        <v>0</v>
      </c>
      <c r="M404" s="144"/>
      <c r="N404" s="136">
        <f>SUBTOTAL(9,N406)</f>
        <v>4772379.9899999993</v>
      </c>
      <c r="O404" s="137">
        <f>N404/$N$815</f>
        <v>5.2469798075504559E-3</v>
      </c>
      <c r="P404" s="50" t="s">
        <v>95</v>
      </c>
      <c r="Q404" s="49"/>
      <c r="R404" s="49"/>
      <c r="T404" s="131"/>
      <c r="U404" s="48">
        <f t="shared" ref="U404:AY404" si="47">SUMPRODUCT(($P406:$P407="p")*($N406)*(U406:U407))/$N404</f>
        <v>0</v>
      </c>
      <c r="V404" s="47">
        <f t="shared" si="47"/>
        <v>0</v>
      </c>
      <c r="W404" s="47">
        <f t="shared" si="47"/>
        <v>0</v>
      </c>
      <c r="X404" s="47">
        <f t="shared" si="47"/>
        <v>0</v>
      </c>
      <c r="Y404" s="47">
        <f t="shared" si="47"/>
        <v>0</v>
      </c>
      <c r="Z404" s="47">
        <f t="shared" si="47"/>
        <v>0</v>
      </c>
      <c r="AA404" s="47">
        <f t="shared" si="47"/>
        <v>0</v>
      </c>
      <c r="AB404" s="47">
        <f t="shared" si="47"/>
        <v>0</v>
      </c>
      <c r="AC404" s="47">
        <f t="shared" si="47"/>
        <v>0</v>
      </c>
      <c r="AD404" s="47">
        <f t="shared" si="47"/>
        <v>0</v>
      </c>
      <c r="AE404" s="47">
        <f t="shared" si="47"/>
        <v>10</v>
      </c>
      <c r="AF404" s="47">
        <f t="shared" si="47"/>
        <v>10</v>
      </c>
      <c r="AG404" s="47">
        <f t="shared" si="47"/>
        <v>10</v>
      </c>
      <c r="AH404" s="47">
        <f t="shared" si="47"/>
        <v>10</v>
      </c>
      <c r="AI404" s="47">
        <f t="shared" si="47"/>
        <v>10</v>
      </c>
      <c r="AJ404" s="47">
        <f t="shared" si="47"/>
        <v>10</v>
      </c>
      <c r="AK404" s="47">
        <f t="shared" si="47"/>
        <v>10</v>
      </c>
      <c r="AL404" s="47">
        <f t="shared" si="47"/>
        <v>10</v>
      </c>
      <c r="AM404" s="47">
        <f t="shared" si="47"/>
        <v>10</v>
      </c>
      <c r="AN404" s="47">
        <f t="shared" si="47"/>
        <v>10</v>
      </c>
      <c r="AO404" s="47">
        <f t="shared" si="47"/>
        <v>0</v>
      </c>
      <c r="AP404" s="47">
        <f t="shared" si="47"/>
        <v>0</v>
      </c>
      <c r="AQ404" s="47">
        <f t="shared" si="47"/>
        <v>0</v>
      </c>
      <c r="AR404" s="47">
        <f t="shared" si="47"/>
        <v>0</v>
      </c>
      <c r="AS404" s="47">
        <f t="shared" si="47"/>
        <v>0</v>
      </c>
      <c r="AT404" s="47">
        <f t="shared" si="47"/>
        <v>0</v>
      </c>
      <c r="AU404" s="47">
        <f t="shared" si="47"/>
        <v>0</v>
      </c>
      <c r="AV404" s="47">
        <f t="shared" si="47"/>
        <v>0</v>
      </c>
      <c r="AW404" s="47">
        <f t="shared" si="47"/>
        <v>0</v>
      </c>
      <c r="AX404" s="47">
        <f t="shared" si="47"/>
        <v>0</v>
      </c>
      <c r="AY404" s="47">
        <f t="shared" si="47"/>
        <v>0</v>
      </c>
      <c r="AZ404" s="134"/>
      <c r="BA404" s="46"/>
      <c r="BB404" s="62"/>
      <c r="BC404" s="61"/>
      <c r="BE404" s="2">
        <f t="shared" ref="BE404:BE467" si="48">SUM(U404:AY404)</f>
        <v>100</v>
      </c>
      <c r="BF404" s="9">
        <f t="shared" ref="BF404:BF467" si="49">BE404-100</f>
        <v>0</v>
      </c>
    </row>
    <row r="405" spans="1:58" ht="9" customHeight="1">
      <c r="A405" s="140"/>
      <c r="B405" s="145"/>
      <c r="C405" s="146"/>
      <c r="D405" s="146"/>
      <c r="E405" s="146"/>
      <c r="F405" s="146"/>
      <c r="G405" s="146"/>
      <c r="H405" s="147"/>
      <c r="I405" s="140"/>
      <c r="J405" s="141"/>
      <c r="K405" s="142"/>
      <c r="L405" s="143"/>
      <c r="M405" s="144"/>
      <c r="N405" s="136"/>
      <c r="O405" s="137"/>
      <c r="P405" s="50" t="s">
        <v>94</v>
      </c>
      <c r="Q405" s="49"/>
      <c r="R405" s="49"/>
      <c r="T405" s="131"/>
      <c r="U405" s="48"/>
      <c r="V405" s="47"/>
      <c r="W405" s="47"/>
      <c r="X405" s="47"/>
      <c r="Y405" s="47"/>
      <c r="Z405" s="47"/>
      <c r="AA405" s="47"/>
      <c r="AB405" s="47"/>
      <c r="AC405" s="47"/>
      <c r="AD405" s="47"/>
      <c r="AE405" s="47"/>
      <c r="AF405" s="47"/>
      <c r="AG405" s="47"/>
      <c r="AH405" s="47"/>
      <c r="AI405" s="47"/>
      <c r="AJ405" s="47"/>
      <c r="AK405" s="47"/>
      <c r="AL405" s="47"/>
      <c r="AM405" s="47"/>
      <c r="AN405" s="47"/>
      <c r="AO405" s="47"/>
      <c r="AP405" s="47"/>
      <c r="AQ405" s="47"/>
      <c r="AR405" s="47"/>
      <c r="AS405" s="47"/>
      <c r="AT405" s="47"/>
      <c r="AU405" s="47"/>
      <c r="AV405" s="47"/>
      <c r="AW405" s="47"/>
      <c r="AX405" s="47"/>
      <c r="AY405" s="47"/>
      <c r="AZ405" s="134"/>
      <c r="BA405" s="46"/>
      <c r="BB405" s="62"/>
      <c r="BC405" s="61"/>
      <c r="BE405" s="2">
        <f t="shared" si="48"/>
        <v>0</v>
      </c>
      <c r="BF405" s="9">
        <f t="shared" si="49"/>
        <v>-100</v>
      </c>
    </row>
    <row r="406" spans="1:58" ht="9" hidden="1" customHeight="1">
      <c r="A406" s="140"/>
      <c r="B406" s="56"/>
      <c r="C406" s="55"/>
      <c r="D406" s="55"/>
      <c r="E406" s="55"/>
      <c r="F406" s="184" t="s">
        <v>321</v>
      </c>
      <c r="G406" s="184"/>
      <c r="H406" s="185"/>
      <c r="I406" s="140" t="s">
        <v>313</v>
      </c>
      <c r="J406" s="141">
        <f>[178]BOQ!J198</f>
        <v>147</v>
      </c>
      <c r="K406" s="142">
        <f>L406-M406</f>
        <v>0</v>
      </c>
      <c r="L406" s="143">
        <f>[178]BOQ!L198</f>
        <v>32465.17</v>
      </c>
      <c r="M406" s="144">
        <f>[178]BOQ!L198</f>
        <v>32465.17</v>
      </c>
      <c r="N406" s="136">
        <f>J406*M406</f>
        <v>4772379.9899999993</v>
      </c>
      <c r="O406" s="137">
        <f>N406/$N$815</f>
        <v>5.2469798075504559E-3</v>
      </c>
      <c r="P406" s="50" t="s">
        <v>20</v>
      </c>
      <c r="Q406" s="49"/>
      <c r="R406" s="49"/>
      <c r="T406" s="131"/>
      <c r="U406" s="48"/>
      <c r="V406" s="47"/>
      <c r="W406" s="47"/>
      <c r="X406" s="47"/>
      <c r="Y406" s="47"/>
      <c r="Z406" s="47"/>
      <c r="AA406" s="47"/>
      <c r="AB406" s="47"/>
      <c r="AC406" s="47"/>
      <c r="AD406" s="47"/>
      <c r="AE406" s="47">
        <v>10</v>
      </c>
      <c r="AF406" s="47">
        <v>10</v>
      </c>
      <c r="AG406" s="47">
        <v>10</v>
      </c>
      <c r="AH406" s="47">
        <v>10</v>
      </c>
      <c r="AI406" s="47">
        <v>10</v>
      </c>
      <c r="AJ406" s="47">
        <v>10</v>
      </c>
      <c r="AK406" s="47">
        <v>10</v>
      </c>
      <c r="AL406" s="47">
        <v>10</v>
      </c>
      <c r="AM406" s="47">
        <v>10</v>
      </c>
      <c r="AN406" s="47">
        <v>10</v>
      </c>
      <c r="AO406" s="47"/>
      <c r="AP406" s="47"/>
      <c r="AQ406" s="47"/>
      <c r="AR406" s="47"/>
      <c r="AS406" s="47"/>
      <c r="AT406" s="47"/>
      <c r="AU406" s="47"/>
      <c r="AV406" s="47"/>
      <c r="AW406" s="47"/>
      <c r="AX406" s="47"/>
      <c r="AY406" s="47"/>
      <c r="AZ406" s="134"/>
      <c r="BA406" s="46"/>
      <c r="BB406" s="62"/>
      <c r="BC406" s="61"/>
      <c r="BE406" s="2">
        <f t="shared" si="48"/>
        <v>100</v>
      </c>
      <c r="BF406" s="9">
        <f t="shared" si="49"/>
        <v>0</v>
      </c>
    </row>
    <row r="407" spans="1:58" ht="9" hidden="1" customHeight="1">
      <c r="A407" s="140"/>
      <c r="B407" s="56"/>
      <c r="C407" s="55"/>
      <c r="D407" s="55"/>
      <c r="E407" s="55"/>
      <c r="F407" s="184"/>
      <c r="G407" s="184"/>
      <c r="H407" s="185"/>
      <c r="I407" s="140"/>
      <c r="J407" s="141"/>
      <c r="K407" s="142"/>
      <c r="L407" s="143"/>
      <c r="M407" s="144"/>
      <c r="N407" s="136"/>
      <c r="O407" s="137"/>
      <c r="P407" s="50" t="s">
        <v>19</v>
      </c>
      <c r="Q407" s="49"/>
      <c r="R407" s="49"/>
      <c r="T407" s="131"/>
      <c r="U407" s="48"/>
      <c r="V407" s="47"/>
      <c r="W407" s="47"/>
      <c r="X407" s="47"/>
      <c r="Y407" s="47"/>
      <c r="Z407" s="47"/>
      <c r="AA407" s="47"/>
      <c r="AB407" s="47"/>
      <c r="AC407" s="47"/>
      <c r="AD407" s="47"/>
      <c r="AE407" s="47"/>
      <c r="AF407" s="47"/>
      <c r="AG407" s="47"/>
      <c r="AH407" s="47"/>
      <c r="AI407" s="47"/>
      <c r="AJ407" s="47"/>
      <c r="AK407" s="47"/>
      <c r="AL407" s="47"/>
      <c r="AM407" s="47"/>
      <c r="AN407" s="47"/>
      <c r="AO407" s="47"/>
      <c r="AP407" s="47"/>
      <c r="AQ407" s="47"/>
      <c r="AR407" s="47"/>
      <c r="AS407" s="47"/>
      <c r="AT407" s="47"/>
      <c r="AU407" s="47"/>
      <c r="AV407" s="47"/>
      <c r="AW407" s="47"/>
      <c r="AX407" s="47"/>
      <c r="AY407" s="47"/>
      <c r="AZ407" s="134"/>
      <c r="BA407" s="46"/>
      <c r="BB407" s="62"/>
      <c r="BC407" s="61"/>
      <c r="BE407" s="2">
        <f t="shared" si="48"/>
        <v>0</v>
      </c>
      <c r="BF407" s="9">
        <f t="shared" si="49"/>
        <v>-100</v>
      </c>
    </row>
    <row r="408" spans="1:58" ht="9" customHeight="1">
      <c r="A408" s="140" t="s">
        <v>320</v>
      </c>
      <c r="B408" s="145" t="s">
        <v>319</v>
      </c>
      <c r="C408" s="146"/>
      <c r="D408" s="146"/>
      <c r="E408" s="146"/>
      <c r="F408" s="146"/>
      <c r="G408" s="146"/>
      <c r="H408" s="147"/>
      <c r="I408" s="140" t="s">
        <v>313</v>
      </c>
      <c r="J408" s="141">
        <f>J412+J410</f>
        <v>775</v>
      </c>
      <c r="K408" s="142">
        <f>L408-M408</f>
        <v>0</v>
      </c>
      <c r="L408" s="143">
        <f>[178]BOQ!L199</f>
        <v>0</v>
      </c>
      <c r="M408" s="144"/>
      <c r="N408" s="136">
        <f>SUBTOTAL(9,N410:N413)</f>
        <v>24043836.949999999</v>
      </c>
      <c r="O408" s="137">
        <f>N408/$N$815</f>
        <v>2.6434929162605418E-2</v>
      </c>
      <c r="P408" s="50" t="s">
        <v>95</v>
      </c>
      <c r="Q408" s="49"/>
      <c r="R408" s="49"/>
      <c r="T408" s="131"/>
      <c r="U408" s="48">
        <f t="shared" ref="U408:AY408" si="50">SUMPRODUCT(($P410:$P413="p")*($N410:$N413)*(U410:U413))/$N408</f>
        <v>0</v>
      </c>
      <c r="V408" s="47">
        <f t="shared" si="50"/>
        <v>0</v>
      </c>
      <c r="W408" s="47">
        <f t="shared" si="50"/>
        <v>0</v>
      </c>
      <c r="X408" s="47">
        <f t="shared" si="50"/>
        <v>0</v>
      </c>
      <c r="Y408" s="47">
        <f t="shared" si="50"/>
        <v>0</v>
      </c>
      <c r="Z408" s="47">
        <f t="shared" si="50"/>
        <v>0</v>
      </c>
      <c r="AA408" s="47">
        <f t="shared" si="50"/>
        <v>0</v>
      </c>
      <c r="AB408" s="47">
        <f t="shared" si="50"/>
        <v>0</v>
      </c>
      <c r="AC408" s="47">
        <f t="shared" si="50"/>
        <v>0</v>
      </c>
      <c r="AD408" s="47">
        <f t="shared" si="50"/>
        <v>0</v>
      </c>
      <c r="AE408" s="47">
        <f t="shared" si="50"/>
        <v>5</v>
      </c>
      <c r="AF408" s="47">
        <f t="shared" si="50"/>
        <v>5</v>
      </c>
      <c r="AG408" s="47">
        <f t="shared" si="50"/>
        <v>5</v>
      </c>
      <c r="AH408" s="47">
        <f t="shared" si="50"/>
        <v>5</v>
      </c>
      <c r="AI408" s="47">
        <f t="shared" si="50"/>
        <v>5</v>
      </c>
      <c r="AJ408" s="47">
        <f t="shared" si="50"/>
        <v>10</v>
      </c>
      <c r="AK408" s="47">
        <f t="shared" si="50"/>
        <v>10</v>
      </c>
      <c r="AL408" s="47">
        <f t="shared" si="50"/>
        <v>10</v>
      </c>
      <c r="AM408" s="47">
        <f t="shared" si="50"/>
        <v>10</v>
      </c>
      <c r="AN408" s="47">
        <f t="shared" si="50"/>
        <v>10</v>
      </c>
      <c r="AO408" s="47">
        <f t="shared" si="50"/>
        <v>10</v>
      </c>
      <c r="AP408" s="47">
        <f t="shared" si="50"/>
        <v>10</v>
      </c>
      <c r="AQ408" s="47">
        <f t="shared" si="50"/>
        <v>5</v>
      </c>
      <c r="AR408" s="47">
        <f t="shared" si="50"/>
        <v>0</v>
      </c>
      <c r="AS408" s="47">
        <f t="shared" si="50"/>
        <v>0</v>
      </c>
      <c r="AT408" s="47">
        <f t="shared" si="50"/>
        <v>0</v>
      </c>
      <c r="AU408" s="47">
        <f t="shared" si="50"/>
        <v>0</v>
      </c>
      <c r="AV408" s="47">
        <f t="shared" si="50"/>
        <v>0</v>
      </c>
      <c r="AW408" s="47">
        <f t="shared" si="50"/>
        <v>0</v>
      </c>
      <c r="AX408" s="47">
        <f t="shared" si="50"/>
        <v>0</v>
      </c>
      <c r="AY408" s="47">
        <f t="shared" si="50"/>
        <v>0</v>
      </c>
      <c r="AZ408" s="134"/>
      <c r="BA408" s="46"/>
      <c r="BB408" s="62"/>
      <c r="BC408" s="61"/>
      <c r="BE408" s="2">
        <f t="shared" si="48"/>
        <v>100</v>
      </c>
      <c r="BF408" s="9">
        <f t="shared" si="49"/>
        <v>0</v>
      </c>
    </row>
    <row r="409" spans="1:58" ht="9" customHeight="1">
      <c r="A409" s="140"/>
      <c r="B409" s="145"/>
      <c r="C409" s="146"/>
      <c r="D409" s="146"/>
      <c r="E409" s="146"/>
      <c r="F409" s="146"/>
      <c r="G409" s="146"/>
      <c r="H409" s="147"/>
      <c r="I409" s="140"/>
      <c r="J409" s="141"/>
      <c r="K409" s="142"/>
      <c r="L409" s="143"/>
      <c r="M409" s="144"/>
      <c r="N409" s="136"/>
      <c r="O409" s="137"/>
      <c r="P409" s="50" t="s">
        <v>94</v>
      </c>
      <c r="Q409" s="49"/>
      <c r="R409" s="49"/>
      <c r="T409" s="131"/>
      <c r="U409" s="48"/>
      <c r="V409" s="47"/>
      <c r="W409" s="47"/>
      <c r="X409" s="47"/>
      <c r="Y409" s="47"/>
      <c r="Z409" s="47"/>
      <c r="AA409" s="47"/>
      <c r="AB409" s="47"/>
      <c r="AC409" s="47"/>
      <c r="AD409" s="47"/>
      <c r="AE409" s="47"/>
      <c r="AF409" s="47"/>
      <c r="AG409" s="47"/>
      <c r="AH409" s="47"/>
      <c r="AI409" s="47"/>
      <c r="AJ409" s="47"/>
      <c r="AK409" s="47"/>
      <c r="AL409" s="47"/>
      <c r="AM409" s="47"/>
      <c r="AN409" s="47"/>
      <c r="AO409" s="47"/>
      <c r="AP409" s="47"/>
      <c r="AQ409" s="47"/>
      <c r="AR409" s="47"/>
      <c r="AS409" s="47"/>
      <c r="AT409" s="47"/>
      <c r="AU409" s="47"/>
      <c r="AV409" s="47"/>
      <c r="AW409" s="47"/>
      <c r="AX409" s="47"/>
      <c r="AY409" s="47"/>
      <c r="AZ409" s="134"/>
      <c r="BA409" s="46"/>
      <c r="BB409" s="62"/>
      <c r="BC409" s="61"/>
      <c r="BE409" s="2">
        <f t="shared" si="48"/>
        <v>0</v>
      </c>
      <c r="BF409" s="9">
        <f t="shared" si="49"/>
        <v>-100</v>
      </c>
    </row>
    <row r="410" spans="1:58" ht="9" hidden="1" customHeight="1">
      <c r="A410" s="140"/>
      <c r="B410" s="56"/>
      <c r="C410" s="55"/>
      <c r="D410" s="55"/>
      <c r="E410" s="55"/>
      <c r="F410" s="184" t="s">
        <v>318</v>
      </c>
      <c r="G410" s="184"/>
      <c r="H410" s="185"/>
      <c r="I410" s="140" t="s">
        <v>313</v>
      </c>
      <c r="J410" s="141">
        <f>[178]BOQ!J200</f>
        <v>148</v>
      </c>
      <c r="K410" s="142">
        <f>L410-M410</f>
        <v>0</v>
      </c>
      <c r="L410" s="143">
        <f>[178]BOQ!L200</f>
        <v>31097.24</v>
      </c>
      <c r="M410" s="144">
        <f>[178]BOQ!L200</f>
        <v>31097.24</v>
      </c>
      <c r="N410" s="136">
        <f>J410*M410</f>
        <v>4602391.5200000005</v>
      </c>
      <c r="O410" s="137">
        <f>N410/$N$815</f>
        <v>5.0600864605254234E-3</v>
      </c>
      <c r="P410" s="50" t="s">
        <v>20</v>
      </c>
      <c r="Q410" s="49"/>
      <c r="R410" s="49"/>
      <c r="T410" s="131"/>
      <c r="U410" s="48"/>
      <c r="V410" s="47"/>
      <c r="W410" s="47"/>
      <c r="X410" s="47"/>
      <c r="Y410" s="47"/>
      <c r="Z410" s="47"/>
      <c r="AA410" s="47"/>
      <c r="AB410" s="47"/>
      <c r="AC410" s="47"/>
      <c r="AD410" s="47"/>
      <c r="AE410" s="47">
        <v>5</v>
      </c>
      <c r="AF410" s="47">
        <v>5</v>
      </c>
      <c r="AG410" s="47">
        <v>5</v>
      </c>
      <c r="AH410" s="47">
        <v>5</v>
      </c>
      <c r="AI410" s="47">
        <v>5</v>
      </c>
      <c r="AJ410" s="47">
        <v>10</v>
      </c>
      <c r="AK410" s="47">
        <v>10</v>
      </c>
      <c r="AL410" s="47">
        <v>10</v>
      </c>
      <c r="AM410" s="47">
        <v>10</v>
      </c>
      <c r="AN410" s="47">
        <v>10</v>
      </c>
      <c r="AO410" s="47">
        <v>10</v>
      </c>
      <c r="AP410" s="47">
        <v>10</v>
      </c>
      <c r="AQ410" s="47">
        <v>5</v>
      </c>
      <c r="AR410" s="47"/>
      <c r="AS410" s="47"/>
      <c r="AT410" s="47"/>
      <c r="AU410" s="47"/>
      <c r="AV410" s="47"/>
      <c r="AW410" s="47"/>
      <c r="AX410" s="47"/>
      <c r="AY410" s="47"/>
      <c r="AZ410" s="134"/>
      <c r="BA410" s="46"/>
      <c r="BB410" s="62"/>
      <c r="BC410" s="61"/>
      <c r="BE410" s="2">
        <f t="shared" si="48"/>
        <v>100</v>
      </c>
      <c r="BF410" s="9">
        <f t="shared" si="49"/>
        <v>0</v>
      </c>
    </row>
    <row r="411" spans="1:58" ht="9" hidden="1" customHeight="1">
      <c r="A411" s="140"/>
      <c r="B411" s="56"/>
      <c r="C411" s="55"/>
      <c r="D411" s="55"/>
      <c r="E411" s="55"/>
      <c r="F411" s="184"/>
      <c r="G411" s="184"/>
      <c r="H411" s="185"/>
      <c r="I411" s="140"/>
      <c r="J411" s="141"/>
      <c r="K411" s="142"/>
      <c r="L411" s="143"/>
      <c r="M411" s="144"/>
      <c r="N411" s="136"/>
      <c r="O411" s="137"/>
      <c r="P411" s="50" t="s">
        <v>19</v>
      </c>
      <c r="Q411" s="49"/>
      <c r="R411" s="49"/>
      <c r="T411" s="131"/>
      <c r="U411" s="48"/>
      <c r="V411" s="47"/>
      <c r="W411" s="47"/>
      <c r="X411" s="47"/>
      <c r="Y411" s="47"/>
      <c r="Z411" s="47"/>
      <c r="AA411" s="47"/>
      <c r="AB411" s="47"/>
      <c r="AC411" s="47"/>
      <c r="AD411" s="47"/>
      <c r="AE411" s="47"/>
      <c r="AF411" s="47"/>
      <c r="AG411" s="47"/>
      <c r="AH411" s="47"/>
      <c r="AI411" s="47"/>
      <c r="AJ411" s="47"/>
      <c r="AK411" s="47"/>
      <c r="AL411" s="47"/>
      <c r="AM411" s="47"/>
      <c r="AN411" s="47"/>
      <c r="AO411" s="47"/>
      <c r="AP411" s="47"/>
      <c r="AQ411" s="47"/>
      <c r="AR411" s="47"/>
      <c r="AS411" s="47"/>
      <c r="AT411" s="47"/>
      <c r="AU411" s="47"/>
      <c r="AV411" s="47"/>
      <c r="AW411" s="47"/>
      <c r="AX411" s="47"/>
      <c r="AY411" s="47"/>
      <c r="AZ411" s="134"/>
      <c r="BA411" s="46"/>
      <c r="BB411" s="62"/>
      <c r="BC411" s="61"/>
      <c r="BE411" s="2">
        <f t="shared" si="48"/>
        <v>0</v>
      </c>
      <c r="BF411" s="9">
        <f t="shared" si="49"/>
        <v>-100</v>
      </c>
    </row>
    <row r="412" spans="1:58" ht="9" hidden="1" customHeight="1">
      <c r="A412" s="140"/>
      <c r="B412" s="56"/>
      <c r="C412" s="55"/>
      <c r="D412" s="55"/>
      <c r="E412" s="55"/>
      <c r="F412" s="184" t="s">
        <v>317</v>
      </c>
      <c r="G412" s="184"/>
      <c r="H412" s="185"/>
      <c r="I412" s="140" t="s">
        <v>313</v>
      </c>
      <c r="J412" s="141">
        <f>[178]BOQ!J201</f>
        <v>627</v>
      </c>
      <c r="K412" s="142">
        <f>L412-M412</f>
        <v>0</v>
      </c>
      <c r="L412" s="143">
        <f>[178]BOQ!L201</f>
        <v>31007.09</v>
      </c>
      <c r="M412" s="144">
        <f>[178]BOQ!L201</f>
        <v>31007.09</v>
      </c>
      <c r="N412" s="136">
        <f>J412*M412</f>
        <v>19441445.43</v>
      </c>
      <c r="O412" s="137">
        <f>N412/$N$815</f>
        <v>2.1374842702079996E-2</v>
      </c>
      <c r="P412" s="50" t="s">
        <v>20</v>
      </c>
      <c r="Q412" s="49"/>
      <c r="R412" s="49"/>
      <c r="T412" s="131"/>
      <c r="U412" s="48"/>
      <c r="V412" s="47"/>
      <c r="W412" s="47"/>
      <c r="X412" s="47"/>
      <c r="Y412" s="47"/>
      <c r="Z412" s="47"/>
      <c r="AA412" s="47"/>
      <c r="AB412" s="47"/>
      <c r="AC412" s="47"/>
      <c r="AD412" s="47"/>
      <c r="AE412" s="47">
        <v>5</v>
      </c>
      <c r="AF412" s="47">
        <v>5</v>
      </c>
      <c r="AG412" s="47">
        <v>5</v>
      </c>
      <c r="AH412" s="47">
        <v>5</v>
      </c>
      <c r="AI412" s="47">
        <v>5</v>
      </c>
      <c r="AJ412" s="47">
        <v>10</v>
      </c>
      <c r="AK412" s="47">
        <v>10</v>
      </c>
      <c r="AL412" s="47">
        <v>10</v>
      </c>
      <c r="AM412" s="47">
        <v>10</v>
      </c>
      <c r="AN412" s="47">
        <v>10</v>
      </c>
      <c r="AO412" s="47">
        <v>10</v>
      </c>
      <c r="AP412" s="47">
        <v>10</v>
      </c>
      <c r="AQ412" s="47">
        <v>5</v>
      </c>
      <c r="AR412" s="47"/>
      <c r="AS412" s="47"/>
      <c r="AT412" s="47"/>
      <c r="AU412" s="47"/>
      <c r="AV412" s="47"/>
      <c r="AW412" s="47"/>
      <c r="AX412" s="47"/>
      <c r="AY412" s="47"/>
      <c r="AZ412" s="134"/>
      <c r="BA412" s="46"/>
      <c r="BB412" s="62"/>
      <c r="BC412" s="61"/>
      <c r="BE412" s="2">
        <f t="shared" si="48"/>
        <v>100</v>
      </c>
      <c r="BF412" s="9">
        <f t="shared" si="49"/>
        <v>0</v>
      </c>
    </row>
    <row r="413" spans="1:58" ht="9" hidden="1" customHeight="1">
      <c r="A413" s="140"/>
      <c r="B413" s="56"/>
      <c r="C413" s="55"/>
      <c r="D413" s="55"/>
      <c r="E413" s="55"/>
      <c r="F413" s="184"/>
      <c r="G413" s="184"/>
      <c r="H413" s="185"/>
      <c r="I413" s="140"/>
      <c r="J413" s="141"/>
      <c r="K413" s="142"/>
      <c r="L413" s="143"/>
      <c r="M413" s="144"/>
      <c r="N413" s="136"/>
      <c r="O413" s="137"/>
      <c r="P413" s="50" t="s">
        <v>19</v>
      </c>
      <c r="Q413" s="49"/>
      <c r="R413" s="49"/>
      <c r="T413" s="131"/>
      <c r="U413" s="48"/>
      <c r="V413" s="47"/>
      <c r="W413" s="47"/>
      <c r="X413" s="47"/>
      <c r="Y413" s="47"/>
      <c r="Z413" s="47"/>
      <c r="AA413" s="47"/>
      <c r="AB413" s="47"/>
      <c r="AC413" s="47"/>
      <c r="AD413" s="47"/>
      <c r="AE413" s="47"/>
      <c r="AF413" s="47"/>
      <c r="AG413" s="47"/>
      <c r="AH413" s="47"/>
      <c r="AI413" s="47"/>
      <c r="AJ413" s="47"/>
      <c r="AK413" s="47"/>
      <c r="AL413" s="47"/>
      <c r="AM413" s="47"/>
      <c r="AN413" s="47"/>
      <c r="AO413" s="47"/>
      <c r="AP413" s="47"/>
      <c r="AQ413" s="47"/>
      <c r="AR413" s="47"/>
      <c r="AS413" s="47"/>
      <c r="AT413" s="47"/>
      <c r="AU413" s="47"/>
      <c r="AV413" s="47"/>
      <c r="AW413" s="47"/>
      <c r="AX413" s="47"/>
      <c r="AY413" s="47"/>
      <c r="AZ413" s="134"/>
      <c r="BA413" s="46"/>
      <c r="BB413" s="62"/>
      <c r="BC413" s="61"/>
      <c r="BE413" s="2">
        <f t="shared" si="48"/>
        <v>0</v>
      </c>
      <c r="BF413" s="9">
        <f t="shared" si="49"/>
        <v>-100</v>
      </c>
    </row>
    <row r="414" spans="1:58" ht="9" customHeight="1">
      <c r="A414" s="140" t="s">
        <v>316</v>
      </c>
      <c r="B414" s="145" t="s">
        <v>315</v>
      </c>
      <c r="C414" s="146"/>
      <c r="D414" s="146"/>
      <c r="E414" s="146"/>
      <c r="F414" s="146"/>
      <c r="G414" s="146"/>
      <c r="H414" s="147"/>
      <c r="I414" s="140" t="s">
        <v>313</v>
      </c>
      <c r="J414" s="141">
        <v>1.78</v>
      </c>
      <c r="K414" s="142">
        <v>1.78</v>
      </c>
      <c r="L414" s="143">
        <f>[178]BOQ!L202</f>
        <v>0</v>
      </c>
      <c r="M414" s="144"/>
      <c r="N414" s="136">
        <f>SUBTOTAL(9,N416)</f>
        <v>152344.75320000001</v>
      </c>
      <c r="O414" s="137">
        <f>N414/$N$815</f>
        <v>1.6749501202787876E-4</v>
      </c>
      <c r="P414" s="50" t="s">
        <v>95</v>
      </c>
      <c r="Q414" s="49"/>
      <c r="R414" s="49"/>
      <c r="T414" s="131"/>
      <c r="U414" s="48">
        <f t="shared" ref="U414:AY414" si="51">SUMPRODUCT(($P416:$P417="p")*($N416)*(U416:U417))/$N414</f>
        <v>0</v>
      </c>
      <c r="V414" s="47">
        <f t="shared" si="51"/>
        <v>0</v>
      </c>
      <c r="W414" s="47">
        <f t="shared" si="51"/>
        <v>0</v>
      </c>
      <c r="X414" s="47">
        <f t="shared" si="51"/>
        <v>0</v>
      </c>
      <c r="Y414" s="47">
        <f t="shared" si="51"/>
        <v>0</v>
      </c>
      <c r="Z414" s="47">
        <f t="shared" si="51"/>
        <v>0</v>
      </c>
      <c r="AA414" s="47">
        <f t="shared" si="51"/>
        <v>0</v>
      </c>
      <c r="AB414" s="47">
        <f t="shared" si="51"/>
        <v>0</v>
      </c>
      <c r="AC414" s="47">
        <f t="shared" si="51"/>
        <v>0</v>
      </c>
      <c r="AD414" s="47">
        <f t="shared" si="51"/>
        <v>0</v>
      </c>
      <c r="AE414" s="47">
        <f t="shared" si="51"/>
        <v>33.333333333333336</v>
      </c>
      <c r="AF414" s="47">
        <f t="shared" si="51"/>
        <v>33.333333333333336</v>
      </c>
      <c r="AG414" s="47">
        <f t="shared" si="51"/>
        <v>33.333333333333336</v>
      </c>
      <c r="AH414" s="47">
        <f t="shared" si="51"/>
        <v>0</v>
      </c>
      <c r="AI414" s="47">
        <f t="shared" si="51"/>
        <v>0</v>
      </c>
      <c r="AJ414" s="47">
        <f t="shared" si="51"/>
        <v>0</v>
      </c>
      <c r="AK414" s="47">
        <f t="shared" si="51"/>
        <v>0</v>
      </c>
      <c r="AL414" s="47">
        <f t="shared" si="51"/>
        <v>0</v>
      </c>
      <c r="AM414" s="47">
        <f t="shared" si="51"/>
        <v>0</v>
      </c>
      <c r="AN414" s="47">
        <f t="shared" si="51"/>
        <v>0</v>
      </c>
      <c r="AO414" s="47">
        <f t="shared" si="51"/>
        <v>0</v>
      </c>
      <c r="AP414" s="47">
        <f t="shared" si="51"/>
        <v>0</v>
      </c>
      <c r="AQ414" s="47">
        <f t="shared" si="51"/>
        <v>0</v>
      </c>
      <c r="AR414" s="47">
        <f t="shared" si="51"/>
        <v>0</v>
      </c>
      <c r="AS414" s="47">
        <f t="shared" si="51"/>
        <v>0</v>
      </c>
      <c r="AT414" s="47">
        <f t="shared" si="51"/>
        <v>0</v>
      </c>
      <c r="AU414" s="47">
        <f t="shared" si="51"/>
        <v>0</v>
      </c>
      <c r="AV414" s="47">
        <f t="shared" si="51"/>
        <v>0</v>
      </c>
      <c r="AW414" s="47">
        <f t="shared" si="51"/>
        <v>0</v>
      </c>
      <c r="AX414" s="47">
        <f t="shared" si="51"/>
        <v>0</v>
      </c>
      <c r="AY414" s="47">
        <f t="shared" si="51"/>
        <v>0</v>
      </c>
      <c r="AZ414" s="134"/>
      <c r="BA414" s="46"/>
      <c r="BB414" s="62"/>
      <c r="BC414" s="61"/>
      <c r="BE414" s="2">
        <f t="shared" si="48"/>
        <v>100</v>
      </c>
      <c r="BF414" s="9">
        <f t="shared" si="49"/>
        <v>0</v>
      </c>
    </row>
    <row r="415" spans="1:58" ht="9" customHeight="1">
      <c r="A415" s="140"/>
      <c r="B415" s="145"/>
      <c r="C415" s="146"/>
      <c r="D415" s="146"/>
      <c r="E415" s="146"/>
      <c r="F415" s="146"/>
      <c r="G415" s="146"/>
      <c r="H415" s="147"/>
      <c r="I415" s="140"/>
      <c r="J415" s="141"/>
      <c r="K415" s="142"/>
      <c r="L415" s="143"/>
      <c r="M415" s="144"/>
      <c r="N415" s="136"/>
      <c r="O415" s="137"/>
      <c r="P415" s="50" t="s">
        <v>94</v>
      </c>
      <c r="Q415" s="49"/>
      <c r="R415" s="49"/>
      <c r="T415" s="131"/>
      <c r="U415" s="48"/>
      <c r="V415" s="47"/>
      <c r="W415" s="47"/>
      <c r="X415" s="47"/>
      <c r="Y415" s="47"/>
      <c r="Z415" s="47"/>
      <c r="AA415" s="47"/>
      <c r="AB415" s="47"/>
      <c r="AC415" s="47"/>
      <c r="AD415" s="47"/>
      <c r="AE415" s="47"/>
      <c r="AF415" s="47"/>
      <c r="AG415" s="47"/>
      <c r="AH415" s="47"/>
      <c r="AI415" s="47"/>
      <c r="AJ415" s="47"/>
      <c r="AK415" s="47"/>
      <c r="AL415" s="47"/>
      <c r="AM415" s="47"/>
      <c r="AN415" s="47"/>
      <c r="AO415" s="47"/>
      <c r="AP415" s="47"/>
      <c r="AQ415" s="47"/>
      <c r="AR415" s="47"/>
      <c r="AS415" s="47"/>
      <c r="AT415" s="47"/>
      <c r="AU415" s="47"/>
      <c r="AV415" s="47"/>
      <c r="AW415" s="47"/>
      <c r="AX415" s="47"/>
      <c r="AY415" s="47"/>
      <c r="AZ415" s="134"/>
      <c r="BA415" s="46"/>
      <c r="BB415" s="62"/>
      <c r="BC415" s="61"/>
      <c r="BE415" s="2">
        <f t="shared" si="48"/>
        <v>0</v>
      </c>
      <c r="BF415" s="9">
        <f t="shared" si="49"/>
        <v>-100</v>
      </c>
    </row>
    <row r="416" spans="1:58" ht="9" hidden="1" customHeight="1">
      <c r="A416" s="140"/>
      <c r="B416" s="56"/>
      <c r="C416" s="55"/>
      <c r="D416" s="55"/>
      <c r="E416" s="55"/>
      <c r="F416" s="184" t="s">
        <v>314</v>
      </c>
      <c r="G416" s="184"/>
      <c r="H416" s="185"/>
      <c r="I416" s="140" t="s">
        <v>313</v>
      </c>
      <c r="J416" s="141">
        <f>[178]BOQ!J203</f>
        <v>1.78</v>
      </c>
      <c r="K416" s="142">
        <f>L416-M416</f>
        <v>0</v>
      </c>
      <c r="L416" s="143">
        <f>[178]BOQ!L203</f>
        <v>85586.94</v>
      </c>
      <c r="M416" s="144">
        <f>[178]BOQ!L203</f>
        <v>85586.94</v>
      </c>
      <c r="N416" s="136">
        <f>J416*M416</f>
        <v>152344.75320000001</v>
      </c>
      <c r="O416" s="137">
        <f>N416/$N$815</f>
        <v>1.6749501202787876E-4</v>
      </c>
      <c r="P416" s="50" t="s">
        <v>20</v>
      </c>
      <c r="Q416" s="49"/>
      <c r="R416" s="49"/>
      <c r="T416" s="131"/>
      <c r="U416" s="48"/>
      <c r="V416" s="47"/>
      <c r="W416" s="47"/>
      <c r="X416" s="47"/>
      <c r="Y416" s="47"/>
      <c r="Z416" s="47"/>
      <c r="AA416" s="47"/>
      <c r="AB416" s="47"/>
      <c r="AC416" s="47"/>
      <c r="AD416" s="47"/>
      <c r="AE416" s="47">
        <f>100/3</f>
        <v>33.333333333333336</v>
      </c>
      <c r="AF416" s="47">
        <f>100/3</f>
        <v>33.333333333333336</v>
      </c>
      <c r="AG416" s="47">
        <f>100/3</f>
        <v>33.333333333333336</v>
      </c>
      <c r="AH416" s="47"/>
      <c r="AI416" s="47"/>
      <c r="AJ416" s="47"/>
      <c r="AK416" s="47"/>
      <c r="AL416" s="47"/>
      <c r="AM416" s="47"/>
      <c r="AN416" s="47"/>
      <c r="AO416" s="47"/>
      <c r="AP416" s="47"/>
      <c r="AQ416" s="47"/>
      <c r="AR416" s="47"/>
      <c r="AS416" s="47"/>
      <c r="AT416" s="47"/>
      <c r="AU416" s="47"/>
      <c r="AV416" s="47"/>
      <c r="AW416" s="47"/>
      <c r="AX416" s="47"/>
      <c r="AY416" s="47"/>
      <c r="AZ416" s="134"/>
      <c r="BA416" s="46"/>
      <c r="BB416" s="62"/>
      <c r="BC416" s="61"/>
      <c r="BE416" s="2">
        <f t="shared" si="48"/>
        <v>100</v>
      </c>
      <c r="BF416" s="9">
        <f t="shared" si="49"/>
        <v>0</v>
      </c>
    </row>
    <row r="417" spans="1:58" ht="9" hidden="1" customHeight="1">
      <c r="A417" s="140"/>
      <c r="B417" s="56"/>
      <c r="C417" s="55"/>
      <c r="D417" s="55"/>
      <c r="E417" s="55"/>
      <c r="F417" s="184"/>
      <c r="G417" s="184"/>
      <c r="H417" s="185"/>
      <c r="I417" s="140"/>
      <c r="J417" s="141"/>
      <c r="K417" s="142"/>
      <c r="L417" s="143"/>
      <c r="M417" s="144"/>
      <c r="N417" s="136"/>
      <c r="O417" s="137"/>
      <c r="P417" s="50" t="s">
        <v>19</v>
      </c>
      <c r="Q417" s="49"/>
      <c r="R417" s="49"/>
      <c r="T417" s="131"/>
      <c r="U417" s="48"/>
      <c r="V417" s="47"/>
      <c r="W417" s="47"/>
      <c r="X417" s="47"/>
      <c r="Y417" s="47"/>
      <c r="Z417" s="47"/>
      <c r="AA417" s="47"/>
      <c r="AB417" s="47"/>
      <c r="AC417" s="47"/>
      <c r="AD417" s="47"/>
      <c r="AE417" s="47"/>
      <c r="AF417" s="47"/>
      <c r="AG417" s="47"/>
      <c r="AH417" s="47"/>
      <c r="AI417" s="47"/>
      <c r="AJ417" s="47"/>
      <c r="AK417" s="47"/>
      <c r="AL417" s="47"/>
      <c r="AM417" s="47"/>
      <c r="AN417" s="47"/>
      <c r="AO417" s="47"/>
      <c r="AP417" s="47"/>
      <c r="AQ417" s="47"/>
      <c r="AR417" s="47"/>
      <c r="AS417" s="47"/>
      <c r="AT417" s="47"/>
      <c r="AU417" s="47"/>
      <c r="AV417" s="47"/>
      <c r="AW417" s="47"/>
      <c r="AX417" s="47"/>
      <c r="AY417" s="47"/>
      <c r="AZ417" s="134"/>
      <c r="BA417" s="46"/>
      <c r="BB417" s="62"/>
      <c r="BC417" s="61"/>
      <c r="BE417" s="2">
        <f t="shared" si="48"/>
        <v>0</v>
      </c>
      <c r="BF417" s="9">
        <f t="shared" si="49"/>
        <v>-100</v>
      </c>
    </row>
    <row r="418" spans="1:58" ht="9" customHeight="1">
      <c r="A418" s="140" t="s">
        <v>312</v>
      </c>
      <c r="B418" s="145" t="s">
        <v>311</v>
      </c>
      <c r="C418" s="146"/>
      <c r="D418" s="146"/>
      <c r="E418" s="146"/>
      <c r="F418" s="146"/>
      <c r="G418" s="146"/>
      <c r="H418" s="147"/>
      <c r="I418" s="140" t="s">
        <v>96</v>
      </c>
      <c r="J418" s="141">
        <v>1</v>
      </c>
      <c r="K418" s="142">
        <f>L418-M418</f>
        <v>0</v>
      </c>
      <c r="L418" s="143">
        <f>[178]BOQ!L204</f>
        <v>0</v>
      </c>
      <c r="M418" s="144"/>
      <c r="N418" s="136">
        <f>SUBTOTAL(9,N420:N441)</f>
        <v>2216644.4</v>
      </c>
      <c r="O418" s="137">
        <f>N418/$N$815</f>
        <v>2.4370834744279861E-3</v>
      </c>
      <c r="P418" s="50" t="s">
        <v>95</v>
      </c>
      <c r="Q418" s="49"/>
      <c r="R418" s="49"/>
      <c r="T418" s="131"/>
      <c r="U418" s="48">
        <f t="shared" ref="U418:AY418" si="52">SUMPRODUCT(($P420:$P441="p")*($N420:$N441)*(U420:U441))/$N418</f>
        <v>0</v>
      </c>
      <c r="V418" s="47">
        <f t="shared" si="52"/>
        <v>0</v>
      </c>
      <c r="W418" s="47">
        <f t="shared" si="52"/>
        <v>0</v>
      </c>
      <c r="X418" s="47">
        <f t="shared" si="52"/>
        <v>0</v>
      </c>
      <c r="Y418" s="47">
        <f t="shared" si="52"/>
        <v>0</v>
      </c>
      <c r="Z418" s="47">
        <f t="shared" si="52"/>
        <v>0</v>
      </c>
      <c r="AA418" s="47">
        <f t="shared" si="52"/>
        <v>0</v>
      </c>
      <c r="AB418" s="47">
        <f t="shared" si="52"/>
        <v>0</v>
      </c>
      <c r="AC418" s="47">
        <f t="shared" si="52"/>
        <v>0</v>
      </c>
      <c r="AD418" s="47">
        <f t="shared" si="52"/>
        <v>0</v>
      </c>
      <c r="AE418" s="47">
        <f t="shared" si="52"/>
        <v>1.2904041652628933</v>
      </c>
      <c r="AF418" s="47">
        <f t="shared" si="52"/>
        <v>1.2904041652628933</v>
      </c>
      <c r="AG418" s="47">
        <f t="shared" si="52"/>
        <v>1.2904041652628933</v>
      </c>
      <c r="AH418" s="47">
        <f t="shared" si="52"/>
        <v>1.2904041652628933</v>
      </c>
      <c r="AI418" s="47">
        <f t="shared" si="52"/>
        <v>1.2904041652628933</v>
      </c>
      <c r="AJ418" s="47">
        <f t="shared" si="52"/>
        <v>1.2904041652628933</v>
      </c>
      <c r="AK418" s="47">
        <f t="shared" si="52"/>
        <v>1.2904041652628933</v>
      </c>
      <c r="AL418" s="47">
        <f t="shared" si="52"/>
        <v>1.2904041652628933</v>
      </c>
      <c r="AM418" s="47">
        <f t="shared" si="52"/>
        <v>1.2904041652628933</v>
      </c>
      <c r="AN418" s="47">
        <f t="shared" si="52"/>
        <v>1.2904041652628933</v>
      </c>
      <c r="AO418" s="47">
        <f t="shared" si="52"/>
        <v>1.2904041652628933</v>
      </c>
      <c r="AP418" s="47">
        <f t="shared" si="52"/>
        <v>1.2904041652628933</v>
      </c>
      <c r="AQ418" s="47">
        <f t="shared" si="52"/>
        <v>0</v>
      </c>
      <c r="AR418" s="47">
        <f t="shared" si="52"/>
        <v>16.903030003369057</v>
      </c>
      <c r="AS418" s="47">
        <f t="shared" si="52"/>
        <v>16.903030003369057</v>
      </c>
      <c r="AT418" s="47">
        <f t="shared" si="52"/>
        <v>16.903030003369057</v>
      </c>
      <c r="AU418" s="47">
        <f t="shared" si="52"/>
        <v>16.903030003369057</v>
      </c>
      <c r="AV418" s="47">
        <f t="shared" si="52"/>
        <v>16.903030003369057</v>
      </c>
      <c r="AW418" s="47">
        <f t="shared" si="52"/>
        <v>0</v>
      </c>
      <c r="AX418" s="47">
        <f t="shared" si="52"/>
        <v>0</v>
      </c>
      <c r="AY418" s="47">
        <f t="shared" si="52"/>
        <v>0</v>
      </c>
      <c r="AZ418" s="134"/>
      <c r="BA418" s="46"/>
      <c r="BB418" s="62"/>
      <c r="BC418" s="61"/>
      <c r="BE418" s="2">
        <f t="shared" si="48"/>
        <v>100</v>
      </c>
      <c r="BF418" s="9">
        <f t="shared" si="49"/>
        <v>0</v>
      </c>
    </row>
    <row r="419" spans="1:58" ht="9" customHeight="1">
      <c r="A419" s="140"/>
      <c r="B419" s="145"/>
      <c r="C419" s="146"/>
      <c r="D419" s="146"/>
      <c r="E419" s="146"/>
      <c r="F419" s="146"/>
      <c r="G419" s="146"/>
      <c r="H419" s="147"/>
      <c r="I419" s="140"/>
      <c r="J419" s="141"/>
      <c r="K419" s="142"/>
      <c r="L419" s="143"/>
      <c r="M419" s="144"/>
      <c r="N419" s="136"/>
      <c r="O419" s="137"/>
      <c r="P419" s="50" t="s">
        <v>94</v>
      </c>
      <c r="Q419" s="49"/>
      <c r="R419" s="49"/>
      <c r="T419" s="131"/>
      <c r="U419" s="48"/>
      <c r="V419" s="47"/>
      <c r="W419" s="47"/>
      <c r="X419" s="47"/>
      <c r="Y419" s="47"/>
      <c r="Z419" s="47"/>
      <c r="AA419" s="47"/>
      <c r="AB419" s="47"/>
      <c r="AC419" s="47"/>
      <c r="AD419" s="47"/>
      <c r="AE419" s="47"/>
      <c r="AF419" s="47"/>
      <c r="AG419" s="47"/>
      <c r="AH419" s="47"/>
      <c r="AI419" s="47"/>
      <c r="AJ419" s="47"/>
      <c r="AK419" s="47"/>
      <c r="AL419" s="47"/>
      <c r="AM419" s="47"/>
      <c r="AN419" s="47"/>
      <c r="AO419" s="47"/>
      <c r="AP419" s="47"/>
      <c r="AQ419" s="47"/>
      <c r="AR419" s="47"/>
      <c r="AS419" s="47"/>
      <c r="AT419" s="47"/>
      <c r="AU419" s="47"/>
      <c r="AV419" s="47"/>
      <c r="AW419" s="47"/>
      <c r="AX419" s="47"/>
      <c r="AY419" s="47"/>
      <c r="AZ419" s="134"/>
      <c r="BA419" s="46"/>
      <c r="BB419" s="62"/>
      <c r="BC419" s="61"/>
      <c r="BE419" s="2">
        <f t="shared" si="48"/>
        <v>0</v>
      </c>
      <c r="BF419" s="9">
        <f t="shared" si="49"/>
        <v>-100</v>
      </c>
    </row>
    <row r="420" spans="1:58" ht="9" hidden="1" customHeight="1">
      <c r="A420" s="140"/>
      <c r="B420" s="56"/>
      <c r="C420" s="55"/>
      <c r="D420" s="55"/>
      <c r="E420" s="138" t="s">
        <v>310</v>
      </c>
      <c r="F420" s="138"/>
      <c r="G420" s="138"/>
      <c r="H420" s="139"/>
      <c r="I420" s="140"/>
      <c r="J420" s="141"/>
      <c r="K420" s="142">
        <f>L420-M420</f>
        <v>0</v>
      </c>
      <c r="L420" s="143">
        <f>[178]BOQ!L205</f>
        <v>0</v>
      </c>
      <c r="M420" s="144"/>
      <c r="N420" s="136">
        <f>J420*M420</f>
        <v>0</v>
      </c>
      <c r="O420" s="137">
        <f>N420/$N$815</f>
        <v>0</v>
      </c>
      <c r="P420" s="50"/>
      <c r="Q420" s="49"/>
      <c r="R420" s="49"/>
      <c r="T420" s="131"/>
      <c r="U420" s="48"/>
      <c r="V420" s="47"/>
      <c r="W420" s="47"/>
      <c r="X420" s="47"/>
      <c r="Y420" s="47"/>
      <c r="Z420" s="47"/>
      <c r="AA420" s="47"/>
      <c r="AB420" s="47"/>
      <c r="AC420" s="47"/>
      <c r="AD420" s="47"/>
      <c r="AE420" s="47"/>
      <c r="AF420" s="47"/>
      <c r="AG420" s="47"/>
      <c r="AH420" s="47"/>
      <c r="AI420" s="47"/>
      <c r="AJ420" s="47"/>
      <c r="AK420" s="47"/>
      <c r="AL420" s="47"/>
      <c r="AM420" s="47"/>
      <c r="AN420" s="47"/>
      <c r="AO420" s="47"/>
      <c r="AP420" s="47"/>
      <c r="AQ420" s="47"/>
      <c r="AR420" s="47"/>
      <c r="AS420" s="47"/>
      <c r="AT420" s="47"/>
      <c r="AU420" s="47"/>
      <c r="AV420" s="47"/>
      <c r="AW420" s="47"/>
      <c r="AX420" s="47"/>
      <c r="AY420" s="47"/>
      <c r="AZ420" s="134"/>
      <c r="BA420" s="46"/>
      <c r="BB420" s="62"/>
      <c r="BC420" s="61"/>
      <c r="BE420" s="2">
        <f t="shared" si="48"/>
        <v>0</v>
      </c>
      <c r="BF420" s="9">
        <f t="shared" si="49"/>
        <v>-100</v>
      </c>
    </row>
    <row r="421" spans="1:58" ht="9" hidden="1" customHeight="1">
      <c r="A421" s="140"/>
      <c r="B421" s="56"/>
      <c r="C421" s="55"/>
      <c r="D421" s="55"/>
      <c r="E421" s="138"/>
      <c r="F421" s="138"/>
      <c r="G421" s="138"/>
      <c r="H421" s="139"/>
      <c r="I421" s="140"/>
      <c r="J421" s="141"/>
      <c r="K421" s="142"/>
      <c r="L421" s="143"/>
      <c r="M421" s="144"/>
      <c r="N421" s="136"/>
      <c r="O421" s="137"/>
      <c r="P421" s="50"/>
      <c r="Q421" s="49"/>
      <c r="R421" s="49"/>
      <c r="T421" s="131"/>
      <c r="U421" s="48"/>
      <c r="V421" s="47"/>
      <c r="W421" s="47"/>
      <c r="X421" s="47"/>
      <c r="Y421" s="47"/>
      <c r="Z421" s="47"/>
      <c r="AA421" s="47"/>
      <c r="AB421" s="47"/>
      <c r="AC421" s="47"/>
      <c r="AD421" s="47"/>
      <c r="AE421" s="47"/>
      <c r="AF421" s="47"/>
      <c r="AG421" s="47"/>
      <c r="AH421" s="47"/>
      <c r="AI421" s="47"/>
      <c r="AJ421" s="47"/>
      <c r="AK421" s="47"/>
      <c r="AL421" s="47"/>
      <c r="AM421" s="47"/>
      <c r="AN421" s="47"/>
      <c r="AO421" s="47"/>
      <c r="AP421" s="47"/>
      <c r="AQ421" s="47"/>
      <c r="AR421" s="47"/>
      <c r="AS421" s="47"/>
      <c r="AT421" s="47"/>
      <c r="AU421" s="47"/>
      <c r="AV421" s="47"/>
      <c r="AW421" s="47"/>
      <c r="AX421" s="47"/>
      <c r="AY421" s="47"/>
      <c r="AZ421" s="134"/>
      <c r="BA421" s="46"/>
      <c r="BB421" s="62"/>
      <c r="BC421" s="61"/>
      <c r="BE421" s="2">
        <f t="shared" si="48"/>
        <v>0</v>
      </c>
      <c r="BF421" s="9">
        <f t="shared" si="49"/>
        <v>-100</v>
      </c>
    </row>
    <row r="422" spans="1:58" ht="9" hidden="1" customHeight="1">
      <c r="A422" s="140"/>
      <c r="B422" s="56"/>
      <c r="C422" s="55"/>
      <c r="D422" s="55"/>
      <c r="E422" s="60"/>
      <c r="F422" s="138" t="s">
        <v>309</v>
      </c>
      <c r="G422" s="138"/>
      <c r="H422" s="139"/>
      <c r="I422" s="140" t="s">
        <v>308</v>
      </c>
      <c r="J422" s="141">
        <f>[178]BOQ!J206</f>
        <v>86</v>
      </c>
      <c r="K422" s="142">
        <f>L422-M422</f>
        <v>0</v>
      </c>
      <c r="L422" s="143">
        <f>[178]BOQ!L206</f>
        <v>3991.21</v>
      </c>
      <c r="M422" s="144">
        <f>[178]BOQ!L206</f>
        <v>3991.21</v>
      </c>
      <c r="N422" s="136">
        <f>J422*M422</f>
        <v>343244.06</v>
      </c>
      <c r="O422" s="137">
        <f>N422/$N$815</f>
        <v>3.7737871997942839E-4</v>
      </c>
      <c r="P422" s="50" t="s">
        <v>20</v>
      </c>
      <c r="Q422" s="49"/>
      <c r="R422" s="49"/>
      <c r="T422" s="131"/>
      <c r="U422" s="48"/>
      <c r="V422" s="47"/>
      <c r="W422" s="47"/>
      <c r="X422" s="47"/>
      <c r="Y422" s="47"/>
      <c r="Z422" s="47"/>
      <c r="AA422" s="47"/>
      <c r="AB422" s="47"/>
      <c r="AC422" s="47"/>
      <c r="AD422" s="47"/>
      <c r="AE422" s="47">
        <f t="shared" ref="AE422:AP422" si="53">100/12</f>
        <v>8.3333333333333339</v>
      </c>
      <c r="AF422" s="47">
        <f t="shared" si="53"/>
        <v>8.3333333333333339</v>
      </c>
      <c r="AG422" s="47">
        <f t="shared" si="53"/>
        <v>8.3333333333333339</v>
      </c>
      <c r="AH422" s="47">
        <f t="shared" si="53"/>
        <v>8.3333333333333339</v>
      </c>
      <c r="AI422" s="47">
        <f t="shared" si="53"/>
        <v>8.3333333333333339</v>
      </c>
      <c r="AJ422" s="47">
        <f t="shared" si="53"/>
        <v>8.3333333333333339</v>
      </c>
      <c r="AK422" s="47">
        <f t="shared" si="53"/>
        <v>8.3333333333333339</v>
      </c>
      <c r="AL422" s="47">
        <f t="shared" si="53"/>
        <v>8.3333333333333339</v>
      </c>
      <c r="AM422" s="47">
        <f t="shared" si="53"/>
        <v>8.3333333333333339</v>
      </c>
      <c r="AN422" s="47">
        <f t="shared" si="53"/>
        <v>8.3333333333333339</v>
      </c>
      <c r="AO422" s="47">
        <f t="shared" si="53"/>
        <v>8.3333333333333339</v>
      </c>
      <c r="AP422" s="47">
        <f t="shared" si="53"/>
        <v>8.3333333333333339</v>
      </c>
      <c r="AQ422" s="47"/>
      <c r="AR422" s="47"/>
      <c r="AS422" s="47"/>
      <c r="AT422" s="47"/>
      <c r="AU422" s="47"/>
      <c r="AV422" s="47"/>
      <c r="AW422" s="47"/>
      <c r="AX422" s="47"/>
      <c r="AY422" s="47"/>
      <c r="AZ422" s="134"/>
      <c r="BA422" s="46"/>
      <c r="BB422" s="62"/>
      <c r="BC422" s="61"/>
      <c r="BE422" s="2">
        <f t="shared" si="48"/>
        <v>99.999999999999986</v>
      </c>
      <c r="BF422" s="9">
        <f t="shared" si="49"/>
        <v>0</v>
      </c>
    </row>
    <row r="423" spans="1:58" ht="9" hidden="1" customHeight="1">
      <c r="A423" s="140"/>
      <c r="B423" s="56"/>
      <c r="C423" s="55"/>
      <c r="D423" s="55"/>
      <c r="E423" s="60"/>
      <c r="F423" s="138"/>
      <c r="G423" s="138"/>
      <c r="H423" s="139"/>
      <c r="I423" s="140"/>
      <c r="J423" s="141"/>
      <c r="K423" s="142"/>
      <c r="L423" s="143"/>
      <c r="M423" s="144"/>
      <c r="N423" s="136"/>
      <c r="O423" s="137"/>
      <c r="P423" s="50" t="s">
        <v>19</v>
      </c>
      <c r="Q423" s="49"/>
      <c r="R423" s="49"/>
      <c r="T423" s="131"/>
      <c r="U423" s="48"/>
      <c r="V423" s="47"/>
      <c r="W423" s="47"/>
      <c r="X423" s="47"/>
      <c r="Y423" s="47"/>
      <c r="Z423" s="47"/>
      <c r="AA423" s="47"/>
      <c r="AB423" s="47"/>
      <c r="AC423" s="47"/>
      <c r="AD423" s="47"/>
      <c r="AE423" s="47"/>
      <c r="AF423" s="47"/>
      <c r="AG423" s="47"/>
      <c r="AH423" s="47"/>
      <c r="AI423" s="47"/>
      <c r="AJ423" s="47"/>
      <c r="AK423" s="47"/>
      <c r="AL423" s="47"/>
      <c r="AM423" s="47"/>
      <c r="AN423" s="47"/>
      <c r="AO423" s="47"/>
      <c r="AP423" s="47"/>
      <c r="AQ423" s="47"/>
      <c r="AR423" s="47"/>
      <c r="AS423" s="47"/>
      <c r="AT423" s="47"/>
      <c r="AU423" s="47"/>
      <c r="AV423" s="47"/>
      <c r="AW423" s="47"/>
      <c r="AX423" s="47"/>
      <c r="AY423" s="47"/>
      <c r="AZ423" s="134"/>
      <c r="BA423" s="46"/>
      <c r="BB423" s="62"/>
      <c r="BC423" s="61"/>
      <c r="BE423" s="2">
        <f t="shared" si="48"/>
        <v>0</v>
      </c>
      <c r="BF423" s="9">
        <f t="shared" si="49"/>
        <v>-100</v>
      </c>
    </row>
    <row r="424" spans="1:58" ht="9" hidden="1" customHeight="1">
      <c r="A424" s="140"/>
      <c r="B424" s="56"/>
      <c r="C424" s="55"/>
      <c r="D424" s="55"/>
      <c r="E424" s="138" t="s">
        <v>307</v>
      </c>
      <c r="F424" s="138"/>
      <c r="G424" s="138"/>
      <c r="H424" s="139"/>
      <c r="I424" s="140"/>
      <c r="J424" s="141"/>
      <c r="K424" s="142">
        <f>L424-M424</f>
        <v>0</v>
      </c>
      <c r="L424" s="143">
        <f>[178]BOQ!L207</f>
        <v>0</v>
      </c>
      <c r="M424" s="144"/>
      <c r="N424" s="136"/>
      <c r="O424" s="137">
        <f>N424/$N$815</f>
        <v>0</v>
      </c>
      <c r="P424" s="50"/>
      <c r="Q424" s="49"/>
      <c r="R424" s="49"/>
      <c r="T424" s="131"/>
      <c r="U424" s="48"/>
      <c r="V424" s="47"/>
      <c r="W424" s="47"/>
      <c r="X424" s="47"/>
      <c r="Y424" s="47"/>
      <c r="Z424" s="47"/>
      <c r="AA424" s="47"/>
      <c r="AB424" s="47"/>
      <c r="AC424" s="47"/>
      <c r="AD424" s="47"/>
      <c r="AE424" s="47"/>
      <c r="AF424" s="47"/>
      <c r="AG424" s="47"/>
      <c r="AH424" s="47"/>
      <c r="AI424" s="47"/>
      <c r="AJ424" s="47"/>
      <c r="AK424" s="47"/>
      <c r="AL424" s="47"/>
      <c r="AM424" s="47"/>
      <c r="AN424" s="47"/>
      <c r="AO424" s="47"/>
      <c r="AP424" s="47"/>
      <c r="AQ424" s="47"/>
      <c r="AR424" s="47"/>
      <c r="AS424" s="47"/>
      <c r="AT424" s="47"/>
      <c r="AU424" s="47"/>
      <c r="AV424" s="47"/>
      <c r="AW424" s="47"/>
      <c r="AX424" s="47"/>
      <c r="AY424" s="47"/>
      <c r="AZ424" s="134"/>
      <c r="BA424" s="46"/>
      <c r="BB424" s="62"/>
      <c r="BC424" s="61"/>
      <c r="BE424" s="2">
        <f t="shared" si="48"/>
        <v>0</v>
      </c>
      <c r="BF424" s="9">
        <f t="shared" si="49"/>
        <v>-100</v>
      </c>
    </row>
    <row r="425" spans="1:58" ht="9" hidden="1" customHeight="1">
      <c r="A425" s="140"/>
      <c r="B425" s="56"/>
      <c r="C425" s="55"/>
      <c r="D425" s="55"/>
      <c r="E425" s="138"/>
      <c r="F425" s="138"/>
      <c r="G425" s="138"/>
      <c r="H425" s="139"/>
      <c r="I425" s="140"/>
      <c r="J425" s="141"/>
      <c r="K425" s="142"/>
      <c r="L425" s="143"/>
      <c r="M425" s="144"/>
      <c r="N425" s="136"/>
      <c r="O425" s="137"/>
      <c r="P425" s="50"/>
      <c r="Q425" s="49"/>
      <c r="R425" s="49"/>
      <c r="T425" s="131"/>
      <c r="U425" s="48"/>
      <c r="V425" s="47"/>
      <c r="W425" s="47"/>
      <c r="X425" s="47"/>
      <c r="Y425" s="47"/>
      <c r="Z425" s="47"/>
      <c r="AA425" s="47"/>
      <c r="AB425" s="47"/>
      <c r="AC425" s="47"/>
      <c r="AD425" s="47"/>
      <c r="AE425" s="47"/>
      <c r="AF425" s="47"/>
      <c r="AG425" s="47"/>
      <c r="AH425" s="47"/>
      <c r="AI425" s="47"/>
      <c r="AJ425" s="47"/>
      <c r="AK425" s="47"/>
      <c r="AL425" s="47"/>
      <c r="AM425" s="47"/>
      <c r="AN425" s="47"/>
      <c r="AO425" s="47"/>
      <c r="AP425" s="47"/>
      <c r="AQ425" s="47"/>
      <c r="AR425" s="47"/>
      <c r="AS425" s="47"/>
      <c r="AT425" s="47"/>
      <c r="AU425" s="47"/>
      <c r="AV425" s="47"/>
      <c r="AW425" s="47"/>
      <c r="AX425" s="47"/>
      <c r="AY425" s="47"/>
      <c r="AZ425" s="134"/>
      <c r="BA425" s="46"/>
      <c r="BB425" s="62"/>
      <c r="BC425" s="61"/>
      <c r="BE425" s="2">
        <f t="shared" si="48"/>
        <v>0</v>
      </c>
      <c r="BF425" s="9">
        <f t="shared" si="49"/>
        <v>-100</v>
      </c>
    </row>
    <row r="426" spans="1:58" ht="9" hidden="1" customHeight="1">
      <c r="A426" s="140"/>
      <c r="B426" s="56"/>
      <c r="C426" s="55"/>
      <c r="D426" s="55"/>
      <c r="E426" s="60"/>
      <c r="F426" s="138" t="s">
        <v>306</v>
      </c>
      <c r="G426" s="138"/>
      <c r="H426" s="139"/>
      <c r="I426" s="140" t="s">
        <v>104</v>
      </c>
      <c r="J426" s="141">
        <f>[178]BOQ!J208</f>
        <v>64</v>
      </c>
      <c r="K426" s="142">
        <f>L426-M426</f>
        <v>0</v>
      </c>
      <c r="L426" s="143">
        <f>[178]BOQ!L208</f>
        <v>551.70000000000005</v>
      </c>
      <c r="M426" s="144">
        <f>[178]BOQ!L208</f>
        <v>551.70000000000005</v>
      </c>
      <c r="N426" s="136">
        <f>J426*M426</f>
        <v>35308.800000000003</v>
      </c>
      <c r="O426" s="137">
        <f>N426/$N$815</f>
        <v>3.8820161222920049E-5</v>
      </c>
      <c r="P426" s="50" t="s">
        <v>20</v>
      </c>
      <c r="Q426" s="49"/>
      <c r="R426" s="49"/>
      <c r="T426" s="131"/>
      <c r="U426" s="48"/>
      <c r="V426" s="47"/>
      <c r="W426" s="47"/>
      <c r="X426" s="47"/>
      <c r="Y426" s="47"/>
      <c r="Z426" s="47"/>
      <c r="AA426" s="47"/>
      <c r="AB426" s="47"/>
      <c r="AC426" s="47"/>
      <c r="AD426" s="47"/>
      <c r="AE426" s="47"/>
      <c r="AF426" s="47"/>
      <c r="AG426" s="47"/>
      <c r="AH426" s="47"/>
      <c r="AI426" s="47"/>
      <c r="AJ426" s="47"/>
      <c r="AK426" s="47"/>
      <c r="AL426" s="47"/>
      <c r="AM426" s="47"/>
      <c r="AN426" s="47"/>
      <c r="AO426" s="47"/>
      <c r="AP426" s="47"/>
      <c r="AQ426" s="47"/>
      <c r="AR426" s="47">
        <v>20</v>
      </c>
      <c r="AS426" s="47">
        <v>20</v>
      </c>
      <c r="AT426" s="47">
        <v>20</v>
      </c>
      <c r="AU426" s="47">
        <v>20</v>
      </c>
      <c r="AV426" s="47">
        <v>20</v>
      </c>
      <c r="AW426" s="47"/>
      <c r="AX426" s="47"/>
      <c r="AY426" s="47"/>
      <c r="AZ426" s="134"/>
      <c r="BA426" s="46"/>
      <c r="BB426" s="62"/>
      <c r="BC426" s="61"/>
      <c r="BE426" s="2">
        <f t="shared" si="48"/>
        <v>100</v>
      </c>
      <c r="BF426" s="9">
        <f t="shared" si="49"/>
        <v>0</v>
      </c>
    </row>
    <row r="427" spans="1:58" ht="9" hidden="1" customHeight="1">
      <c r="A427" s="140"/>
      <c r="B427" s="56"/>
      <c r="C427" s="55"/>
      <c r="D427" s="55"/>
      <c r="E427" s="60"/>
      <c r="F427" s="138"/>
      <c r="G427" s="138"/>
      <c r="H427" s="139"/>
      <c r="I427" s="140"/>
      <c r="J427" s="141"/>
      <c r="K427" s="142"/>
      <c r="L427" s="143"/>
      <c r="M427" s="144"/>
      <c r="N427" s="136"/>
      <c r="O427" s="137"/>
      <c r="P427" s="50" t="s">
        <v>19</v>
      </c>
      <c r="Q427" s="49"/>
      <c r="R427" s="49"/>
      <c r="T427" s="131"/>
      <c r="U427" s="48"/>
      <c r="V427" s="47"/>
      <c r="W427" s="47"/>
      <c r="X427" s="47"/>
      <c r="Y427" s="47"/>
      <c r="Z427" s="47"/>
      <c r="AA427" s="47"/>
      <c r="AB427" s="47"/>
      <c r="AC427" s="47"/>
      <c r="AD427" s="47"/>
      <c r="AE427" s="47"/>
      <c r="AF427" s="47"/>
      <c r="AG427" s="47"/>
      <c r="AH427" s="47"/>
      <c r="AI427" s="47"/>
      <c r="AJ427" s="47"/>
      <c r="AK427" s="47"/>
      <c r="AL427" s="47"/>
      <c r="AM427" s="47"/>
      <c r="AN427" s="47"/>
      <c r="AO427" s="47"/>
      <c r="AP427" s="47"/>
      <c r="AQ427" s="47"/>
      <c r="AR427" s="47"/>
      <c r="AS427" s="47"/>
      <c r="AT427" s="47"/>
      <c r="AU427" s="47"/>
      <c r="AV427" s="47"/>
      <c r="AW427" s="47"/>
      <c r="AX427" s="47"/>
      <c r="AY427" s="47"/>
      <c r="AZ427" s="134"/>
      <c r="BA427" s="46"/>
      <c r="BB427" s="62"/>
      <c r="BC427" s="61"/>
      <c r="BE427" s="2">
        <f t="shared" si="48"/>
        <v>0</v>
      </c>
      <c r="BF427" s="9">
        <f t="shared" si="49"/>
        <v>-100</v>
      </c>
    </row>
    <row r="428" spans="1:58" ht="9" hidden="1" customHeight="1">
      <c r="A428" s="140"/>
      <c r="B428" s="56"/>
      <c r="C428" s="55"/>
      <c r="D428" s="55"/>
      <c r="E428" s="60"/>
      <c r="F428" s="138" t="s">
        <v>305</v>
      </c>
      <c r="G428" s="138"/>
      <c r="H428" s="139"/>
      <c r="I428" s="140" t="s">
        <v>104</v>
      </c>
      <c r="J428" s="141">
        <f>[178]BOQ!J209</f>
        <v>207</v>
      </c>
      <c r="K428" s="142">
        <f>L428-M428</f>
        <v>0</v>
      </c>
      <c r="L428" s="143">
        <f>[178]BOQ!L209</f>
        <v>661.58</v>
      </c>
      <c r="M428" s="144">
        <f>[178]BOQ!L209</f>
        <v>661.58</v>
      </c>
      <c r="N428" s="136">
        <f>J428*M428</f>
        <v>136947.06</v>
      </c>
      <c r="O428" s="137">
        <f>N428/$N$815</f>
        <v>1.5056606138426977E-4</v>
      </c>
      <c r="P428" s="50" t="s">
        <v>20</v>
      </c>
      <c r="Q428" s="49"/>
      <c r="R428" s="49"/>
      <c r="T428" s="131"/>
      <c r="U428" s="48"/>
      <c r="V428" s="47"/>
      <c r="W428" s="47"/>
      <c r="X428" s="47"/>
      <c r="Y428" s="47"/>
      <c r="Z428" s="47"/>
      <c r="AA428" s="47"/>
      <c r="AB428" s="47"/>
      <c r="AC428" s="47"/>
      <c r="AD428" s="47"/>
      <c r="AE428" s="47"/>
      <c r="AF428" s="47"/>
      <c r="AG428" s="47"/>
      <c r="AH428" s="47"/>
      <c r="AI428" s="47"/>
      <c r="AJ428" s="47"/>
      <c r="AK428" s="47"/>
      <c r="AL428" s="47"/>
      <c r="AM428" s="47"/>
      <c r="AN428" s="47"/>
      <c r="AO428" s="47"/>
      <c r="AP428" s="47"/>
      <c r="AQ428" s="47"/>
      <c r="AR428" s="47">
        <v>20</v>
      </c>
      <c r="AS428" s="47">
        <v>20</v>
      </c>
      <c r="AT428" s="47">
        <v>20</v>
      </c>
      <c r="AU428" s="47">
        <v>20</v>
      </c>
      <c r="AV428" s="47">
        <v>20</v>
      </c>
      <c r="AW428" s="47"/>
      <c r="AX428" s="47"/>
      <c r="AY428" s="47"/>
      <c r="AZ428" s="134"/>
      <c r="BA428" s="46"/>
      <c r="BB428" s="62"/>
      <c r="BC428" s="61"/>
      <c r="BE428" s="2">
        <f t="shared" si="48"/>
        <v>100</v>
      </c>
      <c r="BF428" s="9">
        <f t="shared" si="49"/>
        <v>0</v>
      </c>
    </row>
    <row r="429" spans="1:58" ht="9" hidden="1" customHeight="1">
      <c r="A429" s="140"/>
      <c r="B429" s="56"/>
      <c r="C429" s="55"/>
      <c r="D429" s="55"/>
      <c r="E429" s="60"/>
      <c r="F429" s="138"/>
      <c r="G429" s="138"/>
      <c r="H429" s="139"/>
      <c r="I429" s="140"/>
      <c r="J429" s="141"/>
      <c r="K429" s="142"/>
      <c r="L429" s="143"/>
      <c r="M429" s="144"/>
      <c r="N429" s="136"/>
      <c r="O429" s="137"/>
      <c r="P429" s="50" t="s">
        <v>19</v>
      </c>
      <c r="Q429" s="49"/>
      <c r="R429" s="49"/>
      <c r="T429" s="131"/>
      <c r="U429" s="48"/>
      <c r="V429" s="47"/>
      <c r="W429" s="47"/>
      <c r="X429" s="47"/>
      <c r="Y429" s="47"/>
      <c r="Z429" s="47"/>
      <c r="AA429" s="47"/>
      <c r="AB429" s="47"/>
      <c r="AC429" s="47"/>
      <c r="AD429" s="47"/>
      <c r="AE429" s="47"/>
      <c r="AF429" s="47"/>
      <c r="AG429" s="47"/>
      <c r="AH429" s="47"/>
      <c r="AI429" s="47"/>
      <c r="AJ429" s="47"/>
      <c r="AK429" s="47"/>
      <c r="AL429" s="47"/>
      <c r="AM429" s="47"/>
      <c r="AN429" s="47"/>
      <c r="AO429" s="47"/>
      <c r="AP429" s="47"/>
      <c r="AQ429" s="47"/>
      <c r="AR429" s="47"/>
      <c r="AS429" s="47"/>
      <c r="AT429" s="47"/>
      <c r="AU429" s="47"/>
      <c r="AV429" s="47"/>
      <c r="AW429" s="47"/>
      <c r="AX429" s="47"/>
      <c r="AY429" s="47"/>
      <c r="AZ429" s="134"/>
      <c r="BA429" s="46"/>
      <c r="BB429" s="62"/>
      <c r="BC429" s="61"/>
      <c r="BE429" s="2">
        <f t="shared" si="48"/>
        <v>0</v>
      </c>
      <c r="BF429" s="9">
        <f t="shared" si="49"/>
        <v>-100</v>
      </c>
    </row>
    <row r="430" spans="1:58" ht="9" hidden="1" customHeight="1">
      <c r="A430" s="140"/>
      <c r="B430" s="56"/>
      <c r="C430" s="55"/>
      <c r="D430" s="55"/>
      <c r="E430" s="60"/>
      <c r="F430" s="138" t="s">
        <v>304</v>
      </c>
      <c r="G430" s="138"/>
      <c r="H430" s="139"/>
      <c r="I430" s="140" t="s">
        <v>104</v>
      </c>
      <c r="J430" s="141">
        <f>[178]BOQ!J210</f>
        <v>67</v>
      </c>
      <c r="K430" s="142">
        <f>L430-M430</f>
        <v>0</v>
      </c>
      <c r="L430" s="143">
        <f>[178]BOQ!L210</f>
        <v>973.54</v>
      </c>
      <c r="M430" s="144">
        <f>[178]BOQ!L210</f>
        <v>973.54</v>
      </c>
      <c r="N430" s="136">
        <f>J430*M430</f>
        <v>65227.18</v>
      </c>
      <c r="O430" s="137">
        <f>N430/$N$815</f>
        <v>7.1713840281075145E-5</v>
      </c>
      <c r="P430" s="50" t="s">
        <v>20</v>
      </c>
      <c r="Q430" s="49"/>
      <c r="R430" s="49"/>
      <c r="T430" s="131"/>
      <c r="U430" s="48"/>
      <c r="V430" s="47"/>
      <c r="W430" s="47"/>
      <c r="X430" s="47"/>
      <c r="Y430" s="47"/>
      <c r="Z430" s="47"/>
      <c r="AA430" s="47"/>
      <c r="AB430" s="47"/>
      <c r="AC430" s="47"/>
      <c r="AD430" s="47"/>
      <c r="AE430" s="47"/>
      <c r="AF430" s="47"/>
      <c r="AG430" s="47"/>
      <c r="AH430" s="47"/>
      <c r="AI430" s="47"/>
      <c r="AJ430" s="47"/>
      <c r="AK430" s="47"/>
      <c r="AL430" s="47"/>
      <c r="AM430" s="47"/>
      <c r="AN430" s="47"/>
      <c r="AO430" s="47"/>
      <c r="AP430" s="47"/>
      <c r="AQ430" s="47"/>
      <c r="AR430" s="47">
        <v>20</v>
      </c>
      <c r="AS430" s="47">
        <v>20</v>
      </c>
      <c r="AT430" s="47">
        <v>20</v>
      </c>
      <c r="AU430" s="47">
        <v>20</v>
      </c>
      <c r="AV430" s="47">
        <v>20</v>
      </c>
      <c r="AW430" s="47"/>
      <c r="AX430" s="47"/>
      <c r="AY430" s="47"/>
      <c r="AZ430" s="134"/>
      <c r="BA430" s="46"/>
      <c r="BB430" s="62"/>
      <c r="BC430" s="61"/>
      <c r="BE430" s="2">
        <f t="shared" si="48"/>
        <v>100</v>
      </c>
      <c r="BF430" s="9">
        <f t="shared" si="49"/>
        <v>0</v>
      </c>
    </row>
    <row r="431" spans="1:58" ht="9" hidden="1" customHeight="1">
      <c r="A431" s="140"/>
      <c r="B431" s="56"/>
      <c r="C431" s="55"/>
      <c r="D431" s="55"/>
      <c r="E431" s="60"/>
      <c r="F431" s="138"/>
      <c r="G431" s="138"/>
      <c r="H431" s="139"/>
      <c r="I431" s="140"/>
      <c r="J431" s="141"/>
      <c r="K431" s="142"/>
      <c r="L431" s="143"/>
      <c r="M431" s="144"/>
      <c r="N431" s="136"/>
      <c r="O431" s="137"/>
      <c r="P431" s="50" t="s">
        <v>19</v>
      </c>
      <c r="Q431" s="49"/>
      <c r="R431" s="49"/>
      <c r="T431" s="131"/>
      <c r="U431" s="48"/>
      <c r="V431" s="47"/>
      <c r="W431" s="47"/>
      <c r="X431" s="47"/>
      <c r="Y431" s="47"/>
      <c r="Z431" s="47"/>
      <c r="AA431" s="47"/>
      <c r="AB431" s="47"/>
      <c r="AC431" s="47"/>
      <c r="AD431" s="47"/>
      <c r="AE431" s="47"/>
      <c r="AF431" s="47"/>
      <c r="AG431" s="47"/>
      <c r="AH431" s="47"/>
      <c r="AI431" s="47"/>
      <c r="AJ431" s="47"/>
      <c r="AK431" s="47"/>
      <c r="AL431" s="47"/>
      <c r="AM431" s="47"/>
      <c r="AN431" s="47"/>
      <c r="AO431" s="47"/>
      <c r="AP431" s="47"/>
      <c r="AQ431" s="47"/>
      <c r="AR431" s="47"/>
      <c r="AS431" s="47"/>
      <c r="AT431" s="47"/>
      <c r="AU431" s="47"/>
      <c r="AV431" s="47"/>
      <c r="AW431" s="47"/>
      <c r="AX431" s="47"/>
      <c r="AY431" s="47"/>
      <c r="AZ431" s="134"/>
      <c r="BA431" s="46"/>
      <c r="BB431" s="62"/>
      <c r="BC431" s="61"/>
      <c r="BE431" s="2">
        <f t="shared" si="48"/>
        <v>0</v>
      </c>
      <c r="BF431" s="9">
        <f t="shared" si="49"/>
        <v>-100</v>
      </c>
    </row>
    <row r="432" spans="1:58" ht="9" hidden="1" customHeight="1">
      <c r="A432" s="140"/>
      <c r="B432" s="56"/>
      <c r="C432" s="55"/>
      <c r="D432" s="55"/>
      <c r="E432" s="60"/>
      <c r="F432" s="138" t="s">
        <v>303</v>
      </c>
      <c r="G432" s="138"/>
      <c r="H432" s="139"/>
      <c r="I432" s="140" t="s">
        <v>104</v>
      </c>
      <c r="J432" s="141">
        <f>[178]BOQ!J211</f>
        <v>271</v>
      </c>
      <c r="K432" s="142">
        <f>L432-M432</f>
        <v>0</v>
      </c>
      <c r="L432" s="143">
        <f>[178]BOQ!L211</f>
        <v>1733.41</v>
      </c>
      <c r="M432" s="144">
        <f>[178]BOQ!L211</f>
        <v>1733.41</v>
      </c>
      <c r="N432" s="136">
        <f>J432*M432</f>
        <v>469754.11000000004</v>
      </c>
      <c r="O432" s="137">
        <f>N432/$N$815</f>
        <v>5.1646983996423898E-4</v>
      </c>
      <c r="P432" s="50" t="s">
        <v>20</v>
      </c>
      <c r="Q432" s="49"/>
      <c r="R432" s="49"/>
      <c r="T432" s="131"/>
      <c r="U432" s="48"/>
      <c r="V432" s="47"/>
      <c r="W432" s="47"/>
      <c r="X432" s="47"/>
      <c r="Y432" s="47"/>
      <c r="Z432" s="47"/>
      <c r="AA432" s="47"/>
      <c r="AB432" s="47"/>
      <c r="AC432" s="47"/>
      <c r="AD432" s="47"/>
      <c r="AE432" s="47"/>
      <c r="AF432" s="47"/>
      <c r="AG432" s="47"/>
      <c r="AH432" s="47"/>
      <c r="AI432" s="47"/>
      <c r="AJ432" s="47"/>
      <c r="AK432" s="47"/>
      <c r="AL432" s="47"/>
      <c r="AM432" s="47"/>
      <c r="AN432" s="47"/>
      <c r="AO432" s="47"/>
      <c r="AP432" s="47"/>
      <c r="AQ432" s="47"/>
      <c r="AR432" s="47">
        <v>20</v>
      </c>
      <c r="AS432" s="47">
        <v>20</v>
      </c>
      <c r="AT432" s="47">
        <v>20</v>
      </c>
      <c r="AU432" s="47">
        <v>20</v>
      </c>
      <c r="AV432" s="47">
        <v>20</v>
      </c>
      <c r="AW432" s="47"/>
      <c r="AX432" s="47"/>
      <c r="AY432" s="47"/>
      <c r="AZ432" s="134"/>
      <c r="BA432" s="46"/>
      <c r="BB432" s="62"/>
      <c r="BC432" s="61"/>
      <c r="BE432" s="2">
        <f t="shared" si="48"/>
        <v>100</v>
      </c>
      <c r="BF432" s="9">
        <f t="shared" si="49"/>
        <v>0</v>
      </c>
    </row>
    <row r="433" spans="1:58" ht="9" hidden="1" customHeight="1">
      <c r="A433" s="140"/>
      <c r="B433" s="56"/>
      <c r="C433" s="55"/>
      <c r="D433" s="55"/>
      <c r="E433" s="60"/>
      <c r="F433" s="138"/>
      <c r="G433" s="138"/>
      <c r="H433" s="139"/>
      <c r="I433" s="140"/>
      <c r="J433" s="141"/>
      <c r="K433" s="142"/>
      <c r="L433" s="143"/>
      <c r="M433" s="144"/>
      <c r="N433" s="136"/>
      <c r="O433" s="137"/>
      <c r="P433" s="50" t="s">
        <v>19</v>
      </c>
      <c r="Q433" s="49"/>
      <c r="R433" s="49"/>
      <c r="T433" s="131"/>
      <c r="U433" s="48"/>
      <c r="V433" s="47"/>
      <c r="W433" s="47"/>
      <c r="X433" s="47"/>
      <c r="Y433" s="47"/>
      <c r="Z433" s="47"/>
      <c r="AA433" s="47"/>
      <c r="AB433" s="47"/>
      <c r="AC433" s="47"/>
      <c r="AD433" s="47"/>
      <c r="AE433" s="47"/>
      <c r="AF433" s="47"/>
      <c r="AG433" s="47"/>
      <c r="AH433" s="47"/>
      <c r="AI433" s="47"/>
      <c r="AJ433" s="47"/>
      <c r="AK433" s="47"/>
      <c r="AL433" s="47"/>
      <c r="AM433" s="47"/>
      <c r="AN433" s="47"/>
      <c r="AO433" s="47"/>
      <c r="AP433" s="47"/>
      <c r="AQ433" s="47"/>
      <c r="AR433" s="47"/>
      <c r="AS433" s="47"/>
      <c r="AT433" s="47"/>
      <c r="AU433" s="47"/>
      <c r="AV433" s="47"/>
      <c r="AW433" s="47"/>
      <c r="AX433" s="47"/>
      <c r="AY433" s="47"/>
      <c r="AZ433" s="134"/>
      <c r="BA433" s="46"/>
      <c r="BB433" s="62"/>
      <c r="BC433" s="61"/>
      <c r="BE433" s="2">
        <f t="shared" si="48"/>
        <v>0</v>
      </c>
      <c r="BF433" s="9">
        <f t="shared" si="49"/>
        <v>-100</v>
      </c>
    </row>
    <row r="434" spans="1:58" ht="9" hidden="1" customHeight="1">
      <c r="A434" s="140"/>
      <c r="B434" s="56"/>
      <c r="C434" s="55"/>
      <c r="D434" s="55"/>
      <c r="E434" s="60"/>
      <c r="F434" s="138" t="s">
        <v>302</v>
      </c>
      <c r="G434" s="138"/>
      <c r="H434" s="139"/>
      <c r="I434" s="140" t="s">
        <v>104</v>
      </c>
      <c r="J434" s="141">
        <f>[178]BOQ!J212</f>
        <v>22</v>
      </c>
      <c r="K434" s="142">
        <f>L434-M434</f>
        <v>0</v>
      </c>
      <c r="L434" s="143">
        <f>[178]BOQ!L212</f>
        <v>2519.2199999999998</v>
      </c>
      <c r="M434" s="144">
        <f>[178]BOQ!L212</f>
        <v>2519.2199999999998</v>
      </c>
      <c r="N434" s="136">
        <f>J434*M434</f>
        <v>55422.84</v>
      </c>
      <c r="O434" s="137">
        <f>N434/$N$815</f>
        <v>6.0934486140341839E-5</v>
      </c>
      <c r="P434" s="50" t="s">
        <v>20</v>
      </c>
      <c r="Q434" s="49"/>
      <c r="R434" s="49"/>
      <c r="T434" s="131"/>
      <c r="U434" s="48"/>
      <c r="V434" s="47"/>
      <c r="W434" s="47"/>
      <c r="X434" s="47"/>
      <c r="Y434" s="47"/>
      <c r="Z434" s="47"/>
      <c r="AA434" s="47"/>
      <c r="AB434" s="47"/>
      <c r="AC434" s="47"/>
      <c r="AD434" s="47"/>
      <c r="AE434" s="47"/>
      <c r="AF434" s="47"/>
      <c r="AG434" s="47"/>
      <c r="AH434" s="47"/>
      <c r="AI434" s="47"/>
      <c r="AJ434" s="47"/>
      <c r="AK434" s="47"/>
      <c r="AL434" s="47"/>
      <c r="AM434" s="47"/>
      <c r="AN434" s="47"/>
      <c r="AO434" s="47"/>
      <c r="AP434" s="47"/>
      <c r="AQ434" s="47"/>
      <c r="AR434" s="47">
        <v>20</v>
      </c>
      <c r="AS434" s="47">
        <v>20</v>
      </c>
      <c r="AT434" s="47">
        <v>20</v>
      </c>
      <c r="AU434" s="47">
        <v>20</v>
      </c>
      <c r="AV434" s="47">
        <v>20</v>
      </c>
      <c r="AW434" s="47"/>
      <c r="AX434" s="47"/>
      <c r="AY434" s="47"/>
      <c r="AZ434" s="134"/>
      <c r="BA434" s="46"/>
      <c r="BB434" s="62"/>
      <c r="BC434" s="61"/>
      <c r="BE434" s="2">
        <f t="shared" si="48"/>
        <v>100</v>
      </c>
      <c r="BF434" s="9">
        <f t="shared" si="49"/>
        <v>0</v>
      </c>
    </row>
    <row r="435" spans="1:58" ht="9" hidden="1" customHeight="1">
      <c r="A435" s="140"/>
      <c r="B435" s="56"/>
      <c r="C435" s="55"/>
      <c r="D435" s="55"/>
      <c r="E435" s="60"/>
      <c r="F435" s="138"/>
      <c r="G435" s="138"/>
      <c r="H435" s="139"/>
      <c r="I435" s="140"/>
      <c r="J435" s="141"/>
      <c r="K435" s="142"/>
      <c r="L435" s="143"/>
      <c r="M435" s="144"/>
      <c r="N435" s="136"/>
      <c r="O435" s="137"/>
      <c r="P435" s="50" t="s">
        <v>19</v>
      </c>
      <c r="Q435" s="49"/>
      <c r="R435" s="49"/>
      <c r="T435" s="131"/>
      <c r="U435" s="48"/>
      <c r="V435" s="47"/>
      <c r="W435" s="47"/>
      <c r="X435" s="47"/>
      <c r="Y435" s="47"/>
      <c r="Z435" s="47"/>
      <c r="AA435" s="47"/>
      <c r="AB435" s="47"/>
      <c r="AC435" s="47"/>
      <c r="AD435" s="47"/>
      <c r="AE435" s="47"/>
      <c r="AF435" s="47"/>
      <c r="AG435" s="47"/>
      <c r="AH435" s="47"/>
      <c r="AI435" s="47"/>
      <c r="AJ435" s="47"/>
      <c r="AK435" s="47"/>
      <c r="AL435" s="47"/>
      <c r="AM435" s="47"/>
      <c r="AN435" s="47"/>
      <c r="AO435" s="47"/>
      <c r="AP435" s="47"/>
      <c r="AQ435" s="47"/>
      <c r="AR435" s="47"/>
      <c r="AS435" s="47"/>
      <c r="AT435" s="47"/>
      <c r="AU435" s="47"/>
      <c r="AV435" s="47"/>
      <c r="AW435" s="47"/>
      <c r="AX435" s="47"/>
      <c r="AY435" s="47"/>
      <c r="AZ435" s="134"/>
      <c r="BA435" s="46"/>
      <c r="BB435" s="62"/>
      <c r="BC435" s="61"/>
      <c r="BE435" s="2">
        <f t="shared" si="48"/>
        <v>0</v>
      </c>
      <c r="BF435" s="9">
        <f t="shared" si="49"/>
        <v>-100</v>
      </c>
    </row>
    <row r="436" spans="1:58" ht="9" hidden="1" customHeight="1">
      <c r="A436" s="140"/>
      <c r="B436" s="56"/>
      <c r="C436" s="55"/>
      <c r="D436" s="55"/>
      <c r="E436" s="60"/>
      <c r="F436" s="138" t="s">
        <v>301</v>
      </c>
      <c r="G436" s="138"/>
      <c r="H436" s="139"/>
      <c r="I436" s="140" t="s">
        <v>104</v>
      </c>
      <c r="J436" s="141">
        <f>[178]BOQ!J213</f>
        <v>45</v>
      </c>
      <c r="K436" s="142">
        <f>L436-M436</f>
        <v>0</v>
      </c>
      <c r="L436" s="143">
        <f>[178]BOQ!L213</f>
        <v>3141.35</v>
      </c>
      <c r="M436" s="144">
        <f>[178]BOQ!L213</f>
        <v>3141.35</v>
      </c>
      <c r="N436" s="136">
        <f>J436*M436</f>
        <v>141360.75</v>
      </c>
      <c r="O436" s="137">
        <f>N436/$N$815</f>
        <v>1.5541868048738261E-4</v>
      </c>
      <c r="P436" s="50" t="s">
        <v>20</v>
      </c>
      <c r="Q436" s="49"/>
      <c r="R436" s="49"/>
      <c r="T436" s="131"/>
      <c r="U436" s="48"/>
      <c r="V436" s="47"/>
      <c r="W436" s="47"/>
      <c r="X436" s="47"/>
      <c r="Y436" s="47"/>
      <c r="Z436" s="47"/>
      <c r="AA436" s="47"/>
      <c r="AB436" s="47"/>
      <c r="AC436" s="47"/>
      <c r="AD436" s="47"/>
      <c r="AE436" s="47"/>
      <c r="AF436" s="47"/>
      <c r="AG436" s="47"/>
      <c r="AH436" s="47"/>
      <c r="AI436" s="47"/>
      <c r="AJ436" s="47"/>
      <c r="AK436" s="47"/>
      <c r="AL436" s="47"/>
      <c r="AM436" s="47"/>
      <c r="AN436" s="47"/>
      <c r="AO436" s="47"/>
      <c r="AP436" s="47"/>
      <c r="AQ436" s="47"/>
      <c r="AR436" s="47">
        <v>20</v>
      </c>
      <c r="AS436" s="47">
        <v>20</v>
      </c>
      <c r="AT436" s="47">
        <v>20</v>
      </c>
      <c r="AU436" s="47">
        <v>20</v>
      </c>
      <c r="AV436" s="47">
        <v>20</v>
      </c>
      <c r="AW436" s="47"/>
      <c r="AX436" s="47"/>
      <c r="AY436" s="47"/>
      <c r="AZ436" s="134"/>
      <c r="BA436" s="46"/>
      <c r="BB436" s="62"/>
      <c r="BC436" s="61"/>
      <c r="BE436" s="2">
        <f t="shared" si="48"/>
        <v>100</v>
      </c>
      <c r="BF436" s="9">
        <f t="shared" si="49"/>
        <v>0</v>
      </c>
    </row>
    <row r="437" spans="1:58" ht="9" hidden="1" customHeight="1">
      <c r="A437" s="140"/>
      <c r="B437" s="56"/>
      <c r="C437" s="55"/>
      <c r="D437" s="55"/>
      <c r="E437" s="60"/>
      <c r="F437" s="138"/>
      <c r="G437" s="138"/>
      <c r="H437" s="139"/>
      <c r="I437" s="140"/>
      <c r="J437" s="141"/>
      <c r="K437" s="142"/>
      <c r="L437" s="143"/>
      <c r="M437" s="144"/>
      <c r="N437" s="136"/>
      <c r="O437" s="137"/>
      <c r="P437" s="50" t="s">
        <v>19</v>
      </c>
      <c r="Q437" s="49"/>
      <c r="R437" s="49"/>
      <c r="T437" s="131"/>
      <c r="U437" s="48"/>
      <c r="V437" s="47"/>
      <c r="W437" s="47"/>
      <c r="X437" s="47"/>
      <c r="Y437" s="47"/>
      <c r="Z437" s="47"/>
      <c r="AA437" s="47"/>
      <c r="AB437" s="47"/>
      <c r="AC437" s="47"/>
      <c r="AD437" s="47"/>
      <c r="AE437" s="47"/>
      <c r="AF437" s="47"/>
      <c r="AG437" s="47"/>
      <c r="AH437" s="47"/>
      <c r="AI437" s="47"/>
      <c r="AJ437" s="47"/>
      <c r="AK437" s="47"/>
      <c r="AL437" s="47"/>
      <c r="AM437" s="47"/>
      <c r="AN437" s="47"/>
      <c r="AO437" s="47"/>
      <c r="AP437" s="47"/>
      <c r="AQ437" s="47"/>
      <c r="AR437" s="47"/>
      <c r="AS437" s="47"/>
      <c r="AT437" s="47"/>
      <c r="AU437" s="47"/>
      <c r="AV437" s="47"/>
      <c r="AW437" s="47"/>
      <c r="AX437" s="47"/>
      <c r="AY437" s="47"/>
      <c r="AZ437" s="134"/>
      <c r="BA437" s="46"/>
      <c r="BB437" s="62"/>
      <c r="BC437" s="61"/>
      <c r="BE437" s="2">
        <f t="shared" si="48"/>
        <v>0</v>
      </c>
      <c r="BF437" s="9">
        <f t="shared" si="49"/>
        <v>-100</v>
      </c>
    </row>
    <row r="438" spans="1:58" ht="9" hidden="1" customHeight="1">
      <c r="A438" s="140"/>
      <c r="B438" s="56"/>
      <c r="C438" s="55"/>
      <c r="D438" s="55"/>
      <c r="E438" s="60"/>
      <c r="F438" s="138" t="s">
        <v>300</v>
      </c>
      <c r="G438" s="138"/>
      <c r="H438" s="139"/>
      <c r="I438" s="140" t="s">
        <v>104</v>
      </c>
      <c r="J438" s="141">
        <f>[178]BOQ!J214</f>
        <v>40</v>
      </c>
      <c r="K438" s="142">
        <f>L438-M438</f>
        <v>0</v>
      </c>
      <c r="L438" s="143">
        <f>[178]BOQ!L214</f>
        <v>3834.28</v>
      </c>
      <c r="M438" s="144">
        <f>[178]BOQ!L214</f>
        <v>3834.28</v>
      </c>
      <c r="N438" s="136">
        <f>J438*M438</f>
        <v>153371.20000000001</v>
      </c>
      <c r="O438" s="137">
        <f>N438/$N$815</f>
        <v>1.6862353608598183E-4</v>
      </c>
      <c r="P438" s="50" t="s">
        <v>20</v>
      </c>
      <c r="Q438" s="49"/>
      <c r="R438" s="49"/>
      <c r="T438" s="131"/>
      <c r="U438" s="48"/>
      <c r="V438" s="47"/>
      <c r="W438" s="47"/>
      <c r="X438" s="47"/>
      <c r="Y438" s="47"/>
      <c r="Z438" s="47"/>
      <c r="AA438" s="47"/>
      <c r="AB438" s="47"/>
      <c r="AC438" s="47"/>
      <c r="AD438" s="47"/>
      <c r="AE438" s="47"/>
      <c r="AF438" s="47"/>
      <c r="AG438" s="47"/>
      <c r="AH438" s="47"/>
      <c r="AI438" s="47"/>
      <c r="AJ438" s="47"/>
      <c r="AK438" s="47"/>
      <c r="AL438" s="47"/>
      <c r="AM438" s="47"/>
      <c r="AN438" s="47"/>
      <c r="AO438" s="47"/>
      <c r="AP438" s="47"/>
      <c r="AQ438" s="47"/>
      <c r="AR438" s="47">
        <v>20</v>
      </c>
      <c r="AS438" s="47">
        <v>20</v>
      </c>
      <c r="AT438" s="47">
        <v>20</v>
      </c>
      <c r="AU438" s="47">
        <v>20</v>
      </c>
      <c r="AV438" s="47">
        <v>20</v>
      </c>
      <c r="AW438" s="47"/>
      <c r="AX438" s="47"/>
      <c r="AY438" s="47"/>
      <c r="AZ438" s="134"/>
      <c r="BA438" s="46"/>
      <c r="BB438" s="62"/>
      <c r="BC438" s="61"/>
      <c r="BE438" s="2">
        <f t="shared" si="48"/>
        <v>100</v>
      </c>
      <c r="BF438" s="9">
        <f t="shared" si="49"/>
        <v>0</v>
      </c>
    </row>
    <row r="439" spans="1:58" ht="9" hidden="1" customHeight="1">
      <c r="A439" s="140"/>
      <c r="B439" s="56"/>
      <c r="C439" s="55"/>
      <c r="D439" s="55"/>
      <c r="E439" s="60"/>
      <c r="F439" s="138"/>
      <c r="G439" s="138"/>
      <c r="H439" s="139"/>
      <c r="I439" s="140"/>
      <c r="J439" s="141"/>
      <c r="K439" s="142"/>
      <c r="L439" s="143"/>
      <c r="M439" s="144"/>
      <c r="N439" s="136"/>
      <c r="O439" s="137"/>
      <c r="P439" s="50" t="s">
        <v>19</v>
      </c>
      <c r="Q439" s="49"/>
      <c r="R439" s="49"/>
      <c r="T439" s="131"/>
      <c r="U439" s="48"/>
      <c r="V439" s="47"/>
      <c r="W439" s="47"/>
      <c r="X439" s="47"/>
      <c r="Y439" s="47"/>
      <c r="Z439" s="47"/>
      <c r="AA439" s="47"/>
      <c r="AB439" s="47"/>
      <c r="AC439" s="47"/>
      <c r="AD439" s="47"/>
      <c r="AE439" s="47"/>
      <c r="AF439" s="47"/>
      <c r="AG439" s="47"/>
      <c r="AH439" s="47"/>
      <c r="AI439" s="47"/>
      <c r="AJ439" s="47"/>
      <c r="AK439" s="47"/>
      <c r="AL439" s="47"/>
      <c r="AM439" s="47"/>
      <c r="AN439" s="47"/>
      <c r="AO439" s="47"/>
      <c r="AP439" s="47"/>
      <c r="AQ439" s="47"/>
      <c r="AR439" s="47"/>
      <c r="AS439" s="47"/>
      <c r="AT439" s="47"/>
      <c r="AU439" s="47"/>
      <c r="AV439" s="47"/>
      <c r="AW439" s="47"/>
      <c r="AX439" s="47"/>
      <c r="AY439" s="47"/>
      <c r="AZ439" s="134"/>
      <c r="BA439" s="46"/>
      <c r="BB439" s="62"/>
      <c r="BC439" s="61"/>
      <c r="BE439" s="2">
        <f t="shared" si="48"/>
        <v>0</v>
      </c>
      <c r="BF439" s="9">
        <f t="shared" si="49"/>
        <v>-100</v>
      </c>
    </row>
    <row r="440" spans="1:58" ht="9" hidden="1" customHeight="1">
      <c r="A440" s="140"/>
      <c r="B440" s="56"/>
      <c r="C440" s="55"/>
      <c r="D440" s="55"/>
      <c r="E440" s="138" t="s">
        <v>299</v>
      </c>
      <c r="F440" s="138"/>
      <c r="G440" s="138"/>
      <c r="H440" s="139"/>
      <c r="I440" s="140" t="s">
        <v>104</v>
      </c>
      <c r="J440" s="141">
        <f>[178]BOQ!J215</f>
        <v>120</v>
      </c>
      <c r="K440" s="142">
        <f>L440-M440</f>
        <v>0</v>
      </c>
      <c r="L440" s="143">
        <f>[178]BOQ!L215</f>
        <v>6800.07</v>
      </c>
      <c r="M440" s="144">
        <f>[178]BOQ!L215</f>
        <v>6800.07</v>
      </c>
      <c r="N440" s="136">
        <f>J440*M440</f>
        <v>816008.39999999991</v>
      </c>
      <c r="O440" s="137">
        <f>N440/$N$815</f>
        <v>8.9715814888234743E-4</v>
      </c>
      <c r="P440" s="50" t="s">
        <v>20</v>
      </c>
      <c r="Q440" s="49"/>
      <c r="R440" s="49"/>
      <c r="T440" s="131"/>
      <c r="U440" s="48"/>
      <c r="V440" s="47"/>
      <c r="W440" s="47"/>
      <c r="X440" s="47"/>
      <c r="Y440" s="47"/>
      <c r="Z440" s="47"/>
      <c r="AA440" s="47"/>
      <c r="AB440" s="47"/>
      <c r="AC440" s="47"/>
      <c r="AD440" s="47"/>
      <c r="AE440" s="47"/>
      <c r="AF440" s="47"/>
      <c r="AG440" s="47"/>
      <c r="AH440" s="47"/>
      <c r="AI440" s="47"/>
      <c r="AJ440" s="47"/>
      <c r="AK440" s="47"/>
      <c r="AL440" s="47"/>
      <c r="AM440" s="47"/>
      <c r="AN440" s="47"/>
      <c r="AO440" s="47"/>
      <c r="AP440" s="47"/>
      <c r="AQ440" s="47"/>
      <c r="AR440" s="47">
        <v>20</v>
      </c>
      <c r="AS440" s="47">
        <v>20</v>
      </c>
      <c r="AT440" s="47">
        <v>20</v>
      </c>
      <c r="AU440" s="47">
        <v>20</v>
      </c>
      <c r="AV440" s="47">
        <v>20</v>
      </c>
      <c r="AW440" s="47"/>
      <c r="AX440" s="47"/>
      <c r="AY440" s="47"/>
      <c r="AZ440" s="134"/>
      <c r="BA440" s="46"/>
      <c r="BB440" s="62"/>
      <c r="BC440" s="61"/>
      <c r="BE440" s="2">
        <f t="shared" si="48"/>
        <v>100</v>
      </c>
      <c r="BF440" s="9">
        <f t="shared" si="49"/>
        <v>0</v>
      </c>
    </row>
    <row r="441" spans="1:58" ht="9" hidden="1" customHeight="1">
      <c r="A441" s="140"/>
      <c r="B441" s="56"/>
      <c r="C441" s="55"/>
      <c r="D441" s="55"/>
      <c r="E441" s="138"/>
      <c r="F441" s="138"/>
      <c r="G441" s="138"/>
      <c r="H441" s="139"/>
      <c r="I441" s="140"/>
      <c r="J441" s="141"/>
      <c r="K441" s="142"/>
      <c r="L441" s="143"/>
      <c r="M441" s="144"/>
      <c r="N441" s="136"/>
      <c r="O441" s="137"/>
      <c r="P441" s="50" t="s">
        <v>19</v>
      </c>
      <c r="Q441" s="49"/>
      <c r="R441" s="49"/>
      <c r="T441" s="131"/>
      <c r="U441" s="48"/>
      <c r="V441" s="47"/>
      <c r="W441" s="47"/>
      <c r="X441" s="47"/>
      <c r="Y441" s="47"/>
      <c r="Z441" s="47"/>
      <c r="AA441" s="47"/>
      <c r="AB441" s="47"/>
      <c r="AC441" s="47"/>
      <c r="AD441" s="47"/>
      <c r="AE441" s="47"/>
      <c r="AF441" s="47"/>
      <c r="AG441" s="47"/>
      <c r="AH441" s="47"/>
      <c r="AI441" s="47"/>
      <c r="AJ441" s="47"/>
      <c r="AK441" s="47"/>
      <c r="AL441" s="47"/>
      <c r="AM441" s="47"/>
      <c r="AN441" s="47"/>
      <c r="AO441" s="47"/>
      <c r="AP441" s="47"/>
      <c r="AQ441" s="47"/>
      <c r="AR441" s="47"/>
      <c r="AS441" s="47"/>
      <c r="AT441" s="47"/>
      <c r="AU441" s="47"/>
      <c r="AV441" s="47"/>
      <c r="AW441" s="47"/>
      <c r="AX441" s="47"/>
      <c r="AY441" s="47"/>
      <c r="AZ441" s="134"/>
      <c r="BA441" s="46"/>
      <c r="BB441" s="62"/>
      <c r="BC441" s="61"/>
      <c r="BE441" s="2">
        <f t="shared" si="48"/>
        <v>0</v>
      </c>
      <c r="BF441" s="9">
        <f t="shared" si="49"/>
        <v>-100</v>
      </c>
    </row>
    <row r="442" spans="1:58" ht="9" customHeight="1">
      <c r="A442" s="140" t="s">
        <v>298</v>
      </c>
      <c r="B442" s="145" t="s">
        <v>297</v>
      </c>
      <c r="C442" s="146"/>
      <c r="D442" s="146"/>
      <c r="E442" s="146"/>
      <c r="F442" s="146"/>
      <c r="G442" s="146"/>
      <c r="H442" s="147"/>
      <c r="I442" s="140" t="s">
        <v>96</v>
      </c>
      <c r="J442" s="141">
        <v>1</v>
      </c>
      <c r="K442" s="142">
        <f>L442-M442</f>
        <v>0</v>
      </c>
      <c r="L442" s="143">
        <f>[178]BOQ!L216</f>
        <v>0</v>
      </c>
      <c r="M442" s="144"/>
      <c r="N442" s="136">
        <f>SUBTOTAL(9,N444:N459)</f>
        <v>2233912.2800000003</v>
      </c>
      <c r="O442" s="137">
        <f>N442/$N$815</f>
        <v>2.4560685967084952E-3</v>
      </c>
      <c r="P442" s="50" t="s">
        <v>95</v>
      </c>
      <c r="Q442" s="49"/>
      <c r="R442" s="49"/>
      <c r="T442" s="131"/>
      <c r="U442" s="48">
        <f t="shared" ref="U442:AY442" si="54">SUMPRODUCT(($P444:$P459="p")*($N444:$N459)*(U444:U459))/$N442</f>
        <v>0</v>
      </c>
      <c r="V442" s="47">
        <f t="shared" si="54"/>
        <v>0</v>
      </c>
      <c r="W442" s="47">
        <f t="shared" si="54"/>
        <v>0</v>
      </c>
      <c r="X442" s="47">
        <f t="shared" si="54"/>
        <v>0</v>
      </c>
      <c r="Y442" s="47">
        <f t="shared" si="54"/>
        <v>0</v>
      </c>
      <c r="Z442" s="47">
        <f t="shared" si="54"/>
        <v>0</v>
      </c>
      <c r="AA442" s="47">
        <f t="shared" si="54"/>
        <v>0</v>
      </c>
      <c r="AB442" s="47">
        <f t="shared" si="54"/>
        <v>0</v>
      </c>
      <c r="AC442" s="47">
        <f t="shared" si="54"/>
        <v>0</v>
      </c>
      <c r="AD442" s="47">
        <f t="shared" si="54"/>
        <v>0</v>
      </c>
      <c r="AE442" s="47">
        <f t="shared" si="54"/>
        <v>0</v>
      </c>
      <c r="AF442" s="47">
        <f t="shared" si="54"/>
        <v>0</v>
      </c>
      <c r="AG442" s="47">
        <f t="shared" si="54"/>
        <v>0</v>
      </c>
      <c r="AH442" s="47">
        <f t="shared" si="54"/>
        <v>0</v>
      </c>
      <c r="AI442" s="47">
        <f t="shared" si="54"/>
        <v>0</v>
      </c>
      <c r="AJ442" s="47">
        <f t="shared" si="54"/>
        <v>0</v>
      </c>
      <c r="AK442" s="47">
        <f t="shared" si="54"/>
        <v>0</v>
      </c>
      <c r="AL442" s="47">
        <f t="shared" si="54"/>
        <v>0</v>
      </c>
      <c r="AM442" s="47">
        <f t="shared" si="54"/>
        <v>29.602140868306609</v>
      </c>
      <c r="AN442" s="47">
        <f t="shared" si="54"/>
        <v>25.992098490098279</v>
      </c>
      <c r="AO442" s="47">
        <f t="shared" si="54"/>
        <v>20.397859131693387</v>
      </c>
      <c r="AP442" s="47">
        <f t="shared" si="54"/>
        <v>24.007901509901721</v>
      </c>
      <c r="AQ442" s="47">
        <f t="shared" si="54"/>
        <v>0</v>
      </c>
      <c r="AR442" s="47">
        <f t="shared" si="54"/>
        <v>0</v>
      </c>
      <c r="AS442" s="47">
        <f t="shared" si="54"/>
        <v>0</v>
      </c>
      <c r="AT442" s="47">
        <f t="shared" si="54"/>
        <v>0</v>
      </c>
      <c r="AU442" s="47">
        <f t="shared" si="54"/>
        <v>0</v>
      </c>
      <c r="AV442" s="47">
        <f t="shared" si="54"/>
        <v>0</v>
      </c>
      <c r="AW442" s="47">
        <f t="shared" si="54"/>
        <v>0</v>
      </c>
      <c r="AX442" s="47">
        <f t="shared" si="54"/>
        <v>0</v>
      </c>
      <c r="AY442" s="47">
        <f t="shared" si="54"/>
        <v>0</v>
      </c>
      <c r="AZ442" s="134"/>
      <c r="BA442" s="46"/>
      <c r="BB442" s="62"/>
      <c r="BC442" s="61"/>
      <c r="BE442" s="2">
        <f t="shared" si="48"/>
        <v>100</v>
      </c>
      <c r="BF442" s="9">
        <f t="shared" si="49"/>
        <v>0</v>
      </c>
    </row>
    <row r="443" spans="1:58" ht="9" customHeight="1">
      <c r="A443" s="140"/>
      <c r="B443" s="145"/>
      <c r="C443" s="146"/>
      <c r="D443" s="146"/>
      <c r="E443" s="146"/>
      <c r="F443" s="146"/>
      <c r="G443" s="146"/>
      <c r="H443" s="147"/>
      <c r="I443" s="140"/>
      <c r="J443" s="141"/>
      <c r="K443" s="142"/>
      <c r="L443" s="143"/>
      <c r="M443" s="144"/>
      <c r="N443" s="136"/>
      <c r="O443" s="137"/>
      <c r="P443" s="50" t="s">
        <v>94</v>
      </c>
      <c r="Q443" s="49"/>
      <c r="R443" s="49"/>
      <c r="T443" s="131"/>
      <c r="U443" s="48"/>
      <c r="V443" s="47"/>
      <c r="W443" s="47"/>
      <c r="X443" s="47"/>
      <c r="Y443" s="47"/>
      <c r="Z443" s="47"/>
      <c r="AA443" s="47"/>
      <c r="AB443" s="47"/>
      <c r="AC443" s="47"/>
      <c r="AD443" s="47"/>
      <c r="AE443" s="47"/>
      <c r="AF443" s="47"/>
      <c r="AG443" s="47"/>
      <c r="AH443" s="47"/>
      <c r="AI443" s="47"/>
      <c r="AJ443" s="47"/>
      <c r="AK443" s="47"/>
      <c r="AL443" s="47"/>
      <c r="AM443" s="47"/>
      <c r="AN443" s="47"/>
      <c r="AO443" s="47"/>
      <c r="AP443" s="47"/>
      <c r="AQ443" s="47"/>
      <c r="AR443" s="47"/>
      <c r="AS443" s="47"/>
      <c r="AT443" s="47"/>
      <c r="AU443" s="47"/>
      <c r="AV443" s="47"/>
      <c r="AW443" s="47"/>
      <c r="AX443" s="47"/>
      <c r="AY443" s="47"/>
      <c r="AZ443" s="134"/>
      <c r="BA443" s="46"/>
      <c r="BB443" s="62"/>
      <c r="BC443" s="61"/>
      <c r="BE443" s="2">
        <f t="shared" si="48"/>
        <v>0</v>
      </c>
      <c r="BF443" s="9">
        <f t="shared" si="49"/>
        <v>-100</v>
      </c>
    </row>
    <row r="444" spans="1:58" ht="9" hidden="1" customHeight="1">
      <c r="A444" s="140"/>
      <c r="B444" s="56"/>
      <c r="C444" s="55"/>
      <c r="D444" s="55"/>
      <c r="E444" s="138" t="s">
        <v>296</v>
      </c>
      <c r="F444" s="138"/>
      <c r="G444" s="138"/>
      <c r="H444" s="139"/>
      <c r="I444" s="140"/>
      <c r="J444" s="141"/>
      <c r="K444" s="142">
        <f>L444-M444</f>
        <v>0</v>
      </c>
      <c r="L444" s="143">
        <f>[178]BOQ!L217</f>
        <v>0</v>
      </c>
      <c r="M444" s="144"/>
      <c r="N444" s="136">
        <f>J444*M444</f>
        <v>0</v>
      </c>
      <c r="O444" s="137">
        <f>N444/$N$815</f>
        <v>0</v>
      </c>
      <c r="P444" s="50"/>
      <c r="Q444" s="49"/>
      <c r="R444" s="49"/>
      <c r="T444" s="131"/>
      <c r="U444" s="48"/>
      <c r="V444" s="47"/>
      <c r="W444" s="47"/>
      <c r="X444" s="47"/>
      <c r="Y444" s="47"/>
      <c r="Z444" s="47"/>
      <c r="AA444" s="47"/>
      <c r="AB444" s="47"/>
      <c r="AC444" s="47"/>
      <c r="AD444" s="47"/>
      <c r="AE444" s="47"/>
      <c r="AF444" s="47"/>
      <c r="AG444" s="47"/>
      <c r="AH444" s="47"/>
      <c r="AI444" s="47"/>
      <c r="AJ444" s="47"/>
      <c r="AK444" s="47"/>
      <c r="AL444" s="47"/>
      <c r="AM444" s="47"/>
      <c r="AN444" s="47"/>
      <c r="AO444" s="47"/>
      <c r="AP444" s="47"/>
      <c r="AQ444" s="47"/>
      <c r="AR444" s="47"/>
      <c r="AS444" s="47"/>
      <c r="AT444" s="47"/>
      <c r="AU444" s="47"/>
      <c r="AV444" s="47"/>
      <c r="AW444" s="47"/>
      <c r="AX444" s="47"/>
      <c r="AY444" s="47"/>
      <c r="AZ444" s="134"/>
      <c r="BA444" s="46"/>
      <c r="BB444" s="62"/>
      <c r="BC444" s="61"/>
      <c r="BE444" s="2">
        <f t="shared" si="48"/>
        <v>0</v>
      </c>
      <c r="BF444" s="9">
        <f t="shared" si="49"/>
        <v>-100</v>
      </c>
    </row>
    <row r="445" spans="1:58" ht="9" hidden="1" customHeight="1">
      <c r="A445" s="140"/>
      <c r="B445" s="56"/>
      <c r="C445" s="55"/>
      <c r="D445" s="55"/>
      <c r="E445" s="138"/>
      <c r="F445" s="138"/>
      <c r="G445" s="138"/>
      <c r="H445" s="139"/>
      <c r="I445" s="140"/>
      <c r="J445" s="141"/>
      <c r="K445" s="142"/>
      <c r="L445" s="143"/>
      <c r="M445" s="144"/>
      <c r="N445" s="136"/>
      <c r="O445" s="137"/>
      <c r="P445" s="50"/>
      <c r="Q445" s="49"/>
      <c r="R445" s="49"/>
      <c r="T445" s="131"/>
      <c r="U445" s="48"/>
      <c r="V445" s="47"/>
      <c r="W445" s="47"/>
      <c r="X445" s="47"/>
      <c r="Y445" s="47"/>
      <c r="Z445" s="47"/>
      <c r="AA445" s="47"/>
      <c r="AB445" s="47"/>
      <c r="AC445" s="47"/>
      <c r="AD445" s="47"/>
      <c r="AE445" s="47"/>
      <c r="AF445" s="47"/>
      <c r="AG445" s="47"/>
      <c r="AH445" s="47"/>
      <c r="AI445" s="47"/>
      <c r="AJ445" s="47"/>
      <c r="AK445" s="47"/>
      <c r="AL445" s="47"/>
      <c r="AM445" s="47"/>
      <c r="AN445" s="47"/>
      <c r="AO445" s="47"/>
      <c r="AP445" s="47"/>
      <c r="AQ445" s="47"/>
      <c r="AR445" s="47"/>
      <c r="AS445" s="47"/>
      <c r="AT445" s="47"/>
      <c r="AU445" s="47"/>
      <c r="AV445" s="47"/>
      <c r="AW445" s="47"/>
      <c r="AX445" s="47"/>
      <c r="AY445" s="47"/>
      <c r="AZ445" s="134"/>
      <c r="BA445" s="46"/>
      <c r="BB445" s="62"/>
      <c r="BC445" s="61"/>
      <c r="BE445" s="2">
        <f t="shared" si="48"/>
        <v>0</v>
      </c>
      <c r="BF445" s="9">
        <f t="shared" si="49"/>
        <v>-100</v>
      </c>
    </row>
    <row r="446" spans="1:58" ht="9" hidden="1" customHeight="1">
      <c r="A446" s="140"/>
      <c r="B446" s="56"/>
      <c r="C446" s="55"/>
      <c r="D446" s="55"/>
      <c r="E446" s="60"/>
      <c r="F446" s="138" t="s">
        <v>295</v>
      </c>
      <c r="G446" s="138"/>
      <c r="H446" s="139"/>
      <c r="I446" s="140" t="s">
        <v>98</v>
      </c>
      <c r="J446" s="141">
        <f>[178]BOQ!J218</f>
        <v>12</v>
      </c>
      <c r="K446" s="142">
        <f>L446-M446</f>
        <v>0</v>
      </c>
      <c r="L446" s="143">
        <f>[178]BOQ!L218</f>
        <v>63859.3</v>
      </c>
      <c r="M446" s="144">
        <f>[178]BOQ!L218</f>
        <v>63859.3</v>
      </c>
      <c r="N446" s="136">
        <f>J446*M446</f>
        <v>766311.60000000009</v>
      </c>
      <c r="O446" s="137">
        <f>N446/$N$815</f>
        <v>8.4251914137534612E-4</v>
      </c>
      <c r="P446" s="50" t="s">
        <v>20</v>
      </c>
      <c r="Q446" s="49"/>
      <c r="R446" s="49"/>
      <c r="T446" s="131"/>
      <c r="U446" s="48"/>
      <c r="V446" s="47"/>
      <c r="W446" s="47"/>
      <c r="X446" s="47"/>
      <c r="Y446" s="47"/>
      <c r="Z446" s="47"/>
      <c r="AA446" s="47"/>
      <c r="AB446" s="47"/>
      <c r="AC446" s="47"/>
      <c r="AD446" s="47"/>
      <c r="AE446" s="47"/>
      <c r="AF446" s="47"/>
      <c r="AG446" s="47"/>
      <c r="AH446" s="47"/>
      <c r="AI446" s="47"/>
      <c r="AJ446" s="47"/>
      <c r="AK446" s="47"/>
      <c r="AL446" s="47"/>
      <c r="AM446" s="47">
        <v>50</v>
      </c>
      <c r="AN446" s="47">
        <v>50</v>
      </c>
      <c r="AO446" s="47"/>
      <c r="AP446" s="47"/>
      <c r="AQ446" s="47"/>
      <c r="AR446" s="47"/>
      <c r="AS446" s="47"/>
      <c r="AT446" s="47"/>
      <c r="AU446" s="47"/>
      <c r="AV446" s="47"/>
      <c r="AW446" s="47"/>
      <c r="AX446" s="47"/>
      <c r="AY446" s="47"/>
      <c r="AZ446" s="134"/>
      <c r="BA446" s="46"/>
      <c r="BB446" s="62"/>
      <c r="BC446" s="61"/>
      <c r="BE446" s="2">
        <f t="shared" si="48"/>
        <v>100</v>
      </c>
      <c r="BF446" s="9">
        <f t="shared" si="49"/>
        <v>0</v>
      </c>
    </row>
    <row r="447" spans="1:58" ht="9" hidden="1" customHeight="1">
      <c r="A447" s="140"/>
      <c r="B447" s="56"/>
      <c r="C447" s="55"/>
      <c r="D447" s="55"/>
      <c r="E447" s="60"/>
      <c r="F447" s="138"/>
      <c r="G447" s="138"/>
      <c r="H447" s="139"/>
      <c r="I447" s="140"/>
      <c r="J447" s="141"/>
      <c r="K447" s="142"/>
      <c r="L447" s="143"/>
      <c r="M447" s="144"/>
      <c r="N447" s="136"/>
      <c r="O447" s="137"/>
      <c r="P447" s="50" t="s">
        <v>19</v>
      </c>
      <c r="Q447" s="49"/>
      <c r="R447" s="49"/>
      <c r="T447" s="131"/>
      <c r="U447" s="48"/>
      <c r="V447" s="47"/>
      <c r="W447" s="47"/>
      <c r="X447" s="47"/>
      <c r="Y447" s="47"/>
      <c r="Z447" s="47"/>
      <c r="AA447" s="47"/>
      <c r="AB447" s="47"/>
      <c r="AC447" s="47"/>
      <c r="AD447" s="47"/>
      <c r="AE447" s="47"/>
      <c r="AF447" s="47"/>
      <c r="AG447" s="47"/>
      <c r="AH447" s="47"/>
      <c r="AI447" s="47"/>
      <c r="AJ447" s="47"/>
      <c r="AK447" s="47"/>
      <c r="AL447" s="47"/>
      <c r="AM447" s="47"/>
      <c r="AN447" s="47"/>
      <c r="AO447" s="47"/>
      <c r="AP447" s="47"/>
      <c r="AQ447" s="47"/>
      <c r="AR447" s="47"/>
      <c r="AS447" s="47"/>
      <c r="AT447" s="47"/>
      <c r="AU447" s="47"/>
      <c r="AV447" s="47"/>
      <c r="AW447" s="47"/>
      <c r="AX447" s="47"/>
      <c r="AY447" s="47"/>
      <c r="AZ447" s="134"/>
      <c r="BA447" s="46"/>
      <c r="BB447" s="62"/>
      <c r="BC447" s="61"/>
      <c r="BE447" s="2">
        <f t="shared" si="48"/>
        <v>0</v>
      </c>
      <c r="BF447" s="9">
        <f t="shared" si="49"/>
        <v>-100</v>
      </c>
    </row>
    <row r="448" spans="1:58" ht="9" hidden="1" customHeight="1">
      <c r="A448" s="140"/>
      <c r="B448" s="56"/>
      <c r="C448" s="55"/>
      <c r="D448" s="55"/>
      <c r="E448" s="138" t="s">
        <v>294</v>
      </c>
      <c r="F448" s="138"/>
      <c r="G448" s="138"/>
      <c r="H448" s="139"/>
      <c r="I448" s="140"/>
      <c r="J448" s="141"/>
      <c r="K448" s="142">
        <f>L448-M448</f>
        <v>0</v>
      </c>
      <c r="L448" s="143">
        <f>[178]BOQ!L219</f>
        <v>0</v>
      </c>
      <c r="M448" s="144"/>
      <c r="N448" s="136"/>
      <c r="O448" s="137">
        <f>N448/$N$815</f>
        <v>0</v>
      </c>
      <c r="P448" s="50"/>
      <c r="Q448" s="49"/>
      <c r="R448" s="49"/>
      <c r="T448" s="131"/>
      <c r="U448" s="48"/>
      <c r="V448" s="47"/>
      <c r="W448" s="47"/>
      <c r="X448" s="47"/>
      <c r="Y448" s="47"/>
      <c r="Z448" s="47"/>
      <c r="AA448" s="47"/>
      <c r="AB448" s="47"/>
      <c r="AC448" s="47"/>
      <c r="AD448" s="47"/>
      <c r="AE448" s="47"/>
      <c r="AF448" s="47"/>
      <c r="AG448" s="47"/>
      <c r="AH448" s="47"/>
      <c r="AI448" s="47"/>
      <c r="AJ448" s="47"/>
      <c r="AK448" s="47"/>
      <c r="AL448" s="47"/>
      <c r="AM448" s="47"/>
      <c r="AN448" s="47"/>
      <c r="AO448" s="47"/>
      <c r="AP448" s="47"/>
      <c r="AQ448" s="47"/>
      <c r="AR448" s="47"/>
      <c r="AS448" s="47"/>
      <c r="AT448" s="47"/>
      <c r="AU448" s="47"/>
      <c r="AV448" s="47"/>
      <c r="AW448" s="47"/>
      <c r="AX448" s="47"/>
      <c r="AY448" s="47"/>
      <c r="AZ448" s="134"/>
      <c r="BA448" s="46"/>
      <c r="BB448" s="62"/>
      <c r="BC448" s="61"/>
      <c r="BE448" s="2">
        <f t="shared" si="48"/>
        <v>0</v>
      </c>
      <c r="BF448" s="9">
        <f t="shared" si="49"/>
        <v>-100</v>
      </c>
    </row>
    <row r="449" spans="1:58" ht="9" hidden="1" customHeight="1">
      <c r="A449" s="140"/>
      <c r="B449" s="56"/>
      <c r="C449" s="55"/>
      <c r="D449" s="55"/>
      <c r="E449" s="138"/>
      <c r="F449" s="138"/>
      <c r="G449" s="138"/>
      <c r="H449" s="139"/>
      <c r="I449" s="140"/>
      <c r="J449" s="141"/>
      <c r="K449" s="142"/>
      <c r="L449" s="143"/>
      <c r="M449" s="144"/>
      <c r="N449" s="136"/>
      <c r="O449" s="137"/>
      <c r="P449" s="50"/>
      <c r="Q449" s="49"/>
      <c r="R449" s="49"/>
      <c r="T449" s="131"/>
      <c r="U449" s="48"/>
      <c r="V449" s="47"/>
      <c r="W449" s="47"/>
      <c r="X449" s="47"/>
      <c r="Y449" s="47"/>
      <c r="Z449" s="47"/>
      <c r="AA449" s="47"/>
      <c r="AB449" s="47"/>
      <c r="AC449" s="47"/>
      <c r="AD449" s="47"/>
      <c r="AE449" s="47"/>
      <c r="AF449" s="47"/>
      <c r="AG449" s="47"/>
      <c r="AH449" s="47"/>
      <c r="AI449" s="47"/>
      <c r="AJ449" s="47"/>
      <c r="AK449" s="47"/>
      <c r="AL449" s="47"/>
      <c r="AM449" s="47"/>
      <c r="AN449" s="47"/>
      <c r="AO449" s="47"/>
      <c r="AP449" s="47"/>
      <c r="AQ449" s="47"/>
      <c r="AR449" s="47"/>
      <c r="AS449" s="47"/>
      <c r="AT449" s="47"/>
      <c r="AU449" s="47"/>
      <c r="AV449" s="47"/>
      <c r="AW449" s="47"/>
      <c r="AX449" s="47"/>
      <c r="AY449" s="47"/>
      <c r="AZ449" s="134"/>
      <c r="BA449" s="46"/>
      <c r="BB449" s="62"/>
      <c r="BC449" s="61"/>
      <c r="BE449" s="2">
        <f t="shared" si="48"/>
        <v>0</v>
      </c>
      <c r="BF449" s="9">
        <f t="shared" si="49"/>
        <v>-100</v>
      </c>
    </row>
    <row r="450" spans="1:58" ht="9" hidden="1" customHeight="1">
      <c r="A450" s="140"/>
      <c r="B450" s="56"/>
      <c r="C450" s="55"/>
      <c r="D450" s="55"/>
      <c r="E450" s="60"/>
      <c r="F450" s="138" t="s">
        <v>293</v>
      </c>
      <c r="G450" s="138"/>
      <c r="H450" s="139"/>
      <c r="I450" s="140" t="s">
        <v>98</v>
      </c>
      <c r="J450" s="141">
        <f>[178]BOQ!J220</f>
        <v>4</v>
      </c>
      <c r="K450" s="142">
        <f>L450-M450</f>
        <v>0</v>
      </c>
      <c r="L450" s="143">
        <f>[178]BOQ!L220</f>
        <v>47426.93</v>
      </c>
      <c r="M450" s="144">
        <f>[178]BOQ!L220</f>
        <v>47426.93</v>
      </c>
      <c r="N450" s="136">
        <f>J450*M450</f>
        <v>189707.72</v>
      </c>
      <c r="O450" s="137">
        <f>N450/$N$815</f>
        <v>2.0857362118317739E-4</v>
      </c>
      <c r="P450" s="50" t="s">
        <v>20</v>
      </c>
      <c r="Q450" s="49"/>
      <c r="R450" s="49"/>
      <c r="T450" s="131"/>
      <c r="U450" s="48"/>
      <c r="V450" s="47"/>
      <c r="W450" s="47"/>
      <c r="X450" s="47"/>
      <c r="Y450" s="47"/>
      <c r="Z450" s="47"/>
      <c r="AA450" s="47"/>
      <c r="AB450" s="47"/>
      <c r="AC450" s="47"/>
      <c r="AD450" s="47"/>
      <c r="AE450" s="47"/>
      <c r="AF450" s="47"/>
      <c r="AG450" s="47"/>
      <c r="AH450" s="47"/>
      <c r="AI450" s="47"/>
      <c r="AJ450" s="47"/>
      <c r="AK450" s="47"/>
      <c r="AL450" s="47"/>
      <c r="AM450" s="47"/>
      <c r="AN450" s="47">
        <v>50</v>
      </c>
      <c r="AO450" s="47">
        <v>50</v>
      </c>
      <c r="AP450" s="47"/>
      <c r="AQ450" s="47"/>
      <c r="AR450" s="47"/>
      <c r="AS450" s="47"/>
      <c r="AT450" s="47"/>
      <c r="AU450" s="47"/>
      <c r="AV450" s="47"/>
      <c r="AW450" s="47"/>
      <c r="AX450" s="47"/>
      <c r="AY450" s="47"/>
      <c r="AZ450" s="134"/>
      <c r="BA450" s="46"/>
      <c r="BB450" s="62"/>
      <c r="BC450" s="61"/>
      <c r="BE450" s="2">
        <f t="shared" si="48"/>
        <v>100</v>
      </c>
      <c r="BF450" s="9">
        <f t="shared" si="49"/>
        <v>0</v>
      </c>
    </row>
    <row r="451" spans="1:58" ht="9" hidden="1" customHeight="1">
      <c r="A451" s="140"/>
      <c r="B451" s="56"/>
      <c r="C451" s="55"/>
      <c r="D451" s="55"/>
      <c r="E451" s="60"/>
      <c r="F451" s="138"/>
      <c r="G451" s="138"/>
      <c r="H451" s="139"/>
      <c r="I451" s="140"/>
      <c r="J451" s="141"/>
      <c r="K451" s="142"/>
      <c r="L451" s="143"/>
      <c r="M451" s="144"/>
      <c r="N451" s="136"/>
      <c r="O451" s="137"/>
      <c r="P451" s="50" t="s">
        <v>19</v>
      </c>
      <c r="Q451" s="49"/>
      <c r="R451" s="49"/>
      <c r="T451" s="131"/>
      <c r="U451" s="48"/>
      <c r="V451" s="47"/>
      <c r="W451" s="47"/>
      <c r="X451" s="47"/>
      <c r="Y451" s="47"/>
      <c r="Z451" s="47"/>
      <c r="AA451" s="47"/>
      <c r="AB451" s="47"/>
      <c r="AC451" s="47"/>
      <c r="AD451" s="47"/>
      <c r="AE451" s="47"/>
      <c r="AF451" s="47"/>
      <c r="AG451" s="47"/>
      <c r="AH451" s="47"/>
      <c r="AI451" s="47"/>
      <c r="AJ451" s="47"/>
      <c r="AK451" s="47"/>
      <c r="AL451" s="47"/>
      <c r="AM451" s="47"/>
      <c r="AN451" s="47"/>
      <c r="AO451" s="47"/>
      <c r="AP451" s="47"/>
      <c r="AQ451" s="47"/>
      <c r="AR451" s="47"/>
      <c r="AS451" s="47"/>
      <c r="AT451" s="47"/>
      <c r="AU451" s="47"/>
      <c r="AV451" s="47"/>
      <c r="AW451" s="47"/>
      <c r="AX451" s="47"/>
      <c r="AY451" s="47"/>
      <c r="AZ451" s="134"/>
      <c r="BA451" s="46"/>
      <c r="BB451" s="62"/>
      <c r="BC451" s="61"/>
      <c r="BE451" s="2">
        <f t="shared" si="48"/>
        <v>0</v>
      </c>
      <c r="BF451" s="9">
        <f t="shared" si="49"/>
        <v>-100</v>
      </c>
    </row>
    <row r="452" spans="1:58" ht="9" hidden="1" customHeight="1">
      <c r="A452" s="140"/>
      <c r="B452" s="56"/>
      <c r="C452" s="55"/>
      <c r="D452" s="55"/>
      <c r="E452" s="60"/>
      <c r="F452" s="138" t="s">
        <v>292</v>
      </c>
      <c r="G452" s="138"/>
      <c r="H452" s="139"/>
      <c r="I452" s="140" t="s">
        <v>98</v>
      </c>
      <c r="J452" s="141">
        <f>[178]BOQ!J221</f>
        <v>6</v>
      </c>
      <c r="K452" s="142">
        <f>L452-M452</f>
        <v>0</v>
      </c>
      <c r="L452" s="143">
        <f>[178]BOQ!L221</f>
        <v>86061.8</v>
      </c>
      <c r="M452" s="144">
        <f>[178]BOQ!L221</f>
        <v>86061.8</v>
      </c>
      <c r="N452" s="136">
        <f>J452*M452</f>
        <v>516370.80000000005</v>
      </c>
      <c r="O452" s="137">
        <f>N452/$N$815</f>
        <v>5.6772242916236764E-4</v>
      </c>
      <c r="P452" s="50" t="s">
        <v>20</v>
      </c>
      <c r="Q452" s="49"/>
      <c r="R452" s="49"/>
      <c r="T452" s="131"/>
      <c r="U452" s="48"/>
      <c r="V452" s="47"/>
      <c r="W452" s="47"/>
      <c r="X452" s="47"/>
      <c r="Y452" s="47"/>
      <c r="Z452" s="47"/>
      <c r="AA452" s="47"/>
      <c r="AB452" s="47"/>
      <c r="AC452" s="47"/>
      <c r="AD452" s="47"/>
      <c r="AE452" s="47"/>
      <c r="AF452" s="47"/>
      <c r="AG452" s="47"/>
      <c r="AH452" s="47"/>
      <c r="AI452" s="47"/>
      <c r="AJ452" s="47"/>
      <c r="AK452" s="47"/>
      <c r="AL452" s="47"/>
      <c r="AM452" s="47"/>
      <c r="AN452" s="47"/>
      <c r="AO452" s="47">
        <v>50</v>
      </c>
      <c r="AP452" s="47">
        <v>50</v>
      </c>
      <c r="AQ452" s="47"/>
      <c r="AR452" s="47"/>
      <c r="AS452" s="47"/>
      <c r="AT452" s="47"/>
      <c r="AU452" s="47"/>
      <c r="AV452" s="47"/>
      <c r="AW452" s="47"/>
      <c r="AX452" s="47"/>
      <c r="AY452" s="47"/>
      <c r="AZ452" s="134"/>
      <c r="BA452" s="46"/>
      <c r="BB452" s="62"/>
      <c r="BC452" s="61"/>
      <c r="BE452" s="2">
        <f t="shared" si="48"/>
        <v>100</v>
      </c>
      <c r="BF452" s="9">
        <f t="shared" si="49"/>
        <v>0</v>
      </c>
    </row>
    <row r="453" spans="1:58" ht="9" hidden="1" customHeight="1">
      <c r="A453" s="140"/>
      <c r="B453" s="56"/>
      <c r="C453" s="55"/>
      <c r="D453" s="55"/>
      <c r="E453" s="60"/>
      <c r="F453" s="138"/>
      <c r="G453" s="138"/>
      <c r="H453" s="139"/>
      <c r="I453" s="140"/>
      <c r="J453" s="141"/>
      <c r="K453" s="142"/>
      <c r="L453" s="143"/>
      <c r="M453" s="144"/>
      <c r="N453" s="136"/>
      <c r="O453" s="137"/>
      <c r="P453" s="50" t="s">
        <v>19</v>
      </c>
      <c r="Q453" s="49"/>
      <c r="R453" s="49"/>
      <c r="T453" s="131"/>
      <c r="U453" s="48"/>
      <c r="V453" s="47"/>
      <c r="W453" s="47"/>
      <c r="X453" s="47"/>
      <c r="Y453" s="47"/>
      <c r="Z453" s="47"/>
      <c r="AA453" s="47"/>
      <c r="AB453" s="47"/>
      <c r="AC453" s="47"/>
      <c r="AD453" s="47"/>
      <c r="AE453" s="47"/>
      <c r="AF453" s="47"/>
      <c r="AG453" s="47"/>
      <c r="AH453" s="47"/>
      <c r="AI453" s="47"/>
      <c r="AJ453" s="47"/>
      <c r="AK453" s="47"/>
      <c r="AL453" s="47"/>
      <c r="AM453" s="47"/>
      <c r="AN453" s="47"/>
      <c r="AO453" s="47"/>
      <c r="AP453" s="47"/>
      <c r="AQ453" s="47"/>
      <c r="AR453" s="47"/>
      <c r="AS453" s="47"/>
      <c r="AT453" s="47"/>
      <c r="AU453" s="47"/>
      <c r="AV453" s="47"/>
      <c r="AW453" s="47"/>
      <c r="AX453" s="47"/>
      <c r="AY453" s="47"/>
      <c r="AZ453" s="134"/>
      <c r="BA453" s="46"/>
      <c r="BB453" s="62"/>
      <c r="BC453" s="61"/>
      <c r="BE453" s="2">
        <f t="shared" si="48"/>
        <v>0</v>
      </c>
      <c r="BF453" s="9">
        <f t="shared" si="49"/>
        <v>-100</v>
      </c>
    </row>
    <row r="454" spans="1:58" ht="9" hidden="1" customHeight="1">
      <c r="A454" s="140"/>
      <c r="B454" s="56"/>
      <c r="C454" s="55"/>
      <c r="D454" s="55"/>
      <c r="E454" s="138" t="s">
        <v>291</v>
      </c>
      <c r="F454" s="138"/>
      <c r="G454" s="138"/>
      <c r="H454" s="139"/>
      <c r="I454" s="140"/>
      <c r="J454" s="141"/>
      <c r="K454" s="142">
        <f>L454-M454</f>
        <v>0</v>
      </c>
      <c r="L454" s="143">
        <f>[178]BOQ!L222</f>
        <v>0</v>
      </c>
      <c r="M454" s="144"/>
      <c r="N454" s="136"/>
      <c r="O454" s="137">
        <f>N454/$N$815</f>
        <v>0</v>
      </c>
      <c r="P454" s="50"/>
      <c r="Q454" s="49"/>
      <c r="R454" s="49"/>
      <c r="T454" s="131"/>
      <c r="U454" s="48"/>
      <c r="V454" s="47"/>
      <c r="W454" s="47"/>
      <c r="X454" s="47"/>
      <c r="Y454" s="47"/>
      <c r="Z454" s="47"/>
      <c r="AA454" s="47"/>
      <c r="AB454" s="47"/>
      <c r="AC454" s="47"/>
      <c r="AD454" s="47"/>
      <c r="AE454" s="47"/>
      <c r="AF454" s="47"/>
      <c r="AG454" s="47"/>
      <c r="AH454" s="47"/>
      <c r="AI454" s="47"/>
      <c r="AJ454" s="47"/>
      <c r="AK454" s="47"/>
      <c r="AL454" s="47"/>
      <c r="AM454" s="47"/>
      <c r="AN454" s="47"/>
      <c r="AO454" s="47"/>
      <c r="AP454" s="47"/>
      <c r="AQ454" s="47"/>
      <c r="AR454" s="47"/>
      <c r="AS454" s="47"/>
      <c r="AT454" s="47"/>
      <c r="AU454" s="47"/>
      <c r="AV454" s="47"/>
      <c r="AW454" s="47"/>
      <c r="AX454" s="47"/>
      <c r="AY454" s="47"/>
      <c r="AZ454" s="134"/>
      <c r="BA454" s="46"/>
      <c r="BB454" s="62"/>
      <c r="BC454" s="61"/>
      <c r="BE454" s="2">
        <f t="shared" si="48"/>
        <v>0</v>
      </c>
      <c r="BF454" s="9">
        <f t="shared" si="49"/>
        <v>-100</v>
      </c>
    </row>
    <row r="455" spans="1:58" ht="9" hidden="1" customHeight="1">
      <c r="A455" s="140"/>
      <c r="B455" s="56"/>
      <c r="C455" s="55"/>
      <c r="D455" s="55"/>
      <c r="E455" s="138"/>
      <c r="F455" s="138"/>
      <c r="G455" s="138"/>
      <c r="H455" s="139"/>
      <c r="I455" s="140"/>
      <c r="J455" s="141"/>
      <c r="K455" s="142"/>
      <c r="L455" s="143"/>
      <c r="M455" s="144"/>
      <c r="N455" s="136"/>
      <c r="O455" s="137"/>
      <c r="P455" s="50"/>
      <c r="Q455" s="49"/>
      <c r="R455" s="49"/>
      <c r="T455" s="131"/>
      <c r="U455" s="48"/>
      <c r="V455" s="47"/>
      <c r="W455" s="47"/>
      <c r="X455" s="47"/>
      <c r="Y455" s="47"/>
      <c r="Z455" s="47"/>
      <c r="AA455" s="47"/>
      <c r="AB455" s="47"/>
      <c r="AC455" s="47"/>
      <c r="AD455" s="47"/>
      <c r="AE455" s="47"/>
      <c r="AF455" s="47"/>
      <c r="AG455" s="47"/>
      <c r="AH455" s="47"/>
      <c r="AI455" s="47"/>
      <c r="AJ455" s="47"/>
      <c r="AK455" s="47"/>
      <c r="AL455" s="47"/>
      <c r="AM455" s="47"/>
      <c r="AN455" s="47"/>
      <c r="AO455" s="47"/>
      <c r="AP455" s="47"/>
      <c r="AQ455" s="47"/>
      <c r="AR455" s="47"/>
      <c r="AS455" s="47"/>
      <c r="AT455" s="47"/>
      <c r="AU455" s="47"/>
      <c r="AV455" s="47"/>
      <c r="AW455" s="47"/>
      <c r="AX455" s="47"/>
      <c r="AY455" s="47"/>
      <c r="AZ455" s="134"/>
      <c r="BA455" s="46"/>
      <c r="BB455" s="62"/>
      <c r="BC455" s="61"/>
      <c r="BE455" s="2">
        <f t="shared" si="48"/>
        <v>0</v>
      </c>
      <c r="BF455" s="9">
        <f t="shared" si="49"/>
        <v>-100</v>
      </c>
    </row>
    <row r="456" spans="1:58" ht="9" hidden="1" customHeight="1">
      <c r="A456" s="140"/>
      <c r="B456" s="56"/>
      <c r="C456" s="55"/>
      <c r="D456" s="55"/>
      <c r="E456" s="60"/>
      <c r="F456" s="138" t="s">
        <v>290</v>
      </c>
      <c r="G456" s="138"/>
      <c r="H456" s="139"/>
      <c r="I456" s="140" t="s">
        <v>98</v>
      </c>
      <c r="J456" s="141">
        <f>[178]BOQ!J223</f>
        <v>4</v>
      </c>
      <c r="K456" s="142">
        <f>L456-M456</f>
        <v>0</v>
      </c>
      <c r="L456" s="143">
        <f>[178]BOQ!L223</f>
        <v>51315.51</v>
      </c>
      <c r="M456" s="144">
        <f>[178]BOQ!L223</f>
        <v>51315.51</v>
      </c>
      <c r="N456" s="136">
        <f>J456*M456</f>
        <v>205262.04</v>
      </c>
      <c r="O456" s="137">
        <f>N456/$N$815</f>
        <v>2.2567477472316998E-4</v>
      </c>
      <c r="P456" s="50" t="s">
        <v>20</v>
      </c>
      <c r="Q456" s="49"/>
      <c r="R456" s="49"/>
      <c r="T456" s="131"/>
      <c r="U456" s="48"/>
      <c r="V456" s="47"/>
      <c r="W456" s="47"/>
      <c r="X456" s="47"/>
      <c r="Y456" s="47"/>
      <c r="Z456" s="47"/>
      <c r="AA456" s="47"/>
      <c r="AB456" s="47"/>
      <c r="AC456" s="47"/>
      <c r="AD456" s="47"/>
      <c r="AE456" s="47"/>
      <c r="AF456" s="47"/>
      <c r="AG456" s="47"/>
      <c r="AH456" s="47"/>
      <c r="AI456" s="47"/>
      <c r="AJ456" s="47"/>
      <c r="AK456" s="47"/>
      <c r="AL456" s="47"/>
      <c r="AM456" s="47"/>
      <c r="AN456" s="47">
        <v>50</v>
      </c>
      <c r="AO456" s="47">
        <v>50</v>
      </c>
      <c r="AP456" s="47"/>
      <c r="AQ456" s="47"/>
      <c r="AR456" s="47"/>
      <c r="AS456" s="47"/>
      <c r="AT456" s="47"/>
      <c r="AU456" s="47"/>
      <c r="AV456" s="47"/>
      <c r="AW456" s="47"/>
      <c r="AX456" s="47"/>
      <c r="AY456" s="47"/>
      <c r="AZ456" s="134"/>
      <c r="BA456" s="46"/>
      <c r="BB456" s="62"/>
      <c r="BC456" s="61"/>
      <c r="BE456" s="2">
        <f t="shared" si="48"/>
        <v>100</v>
      </c>
      <c r="BF456" s="9">
        <f t="shared" si="49"/>
        <v>0</v>
      </c>
    </row>
    <row r="457" spans="1:58" ht="9" hidden="1" customHeight="1">
      <c r="A457" s="140"/>
      <c r="B457" s="56"/>
      <c r="C457" s="55"/>
      <c r="D457" s="55"/>
      <c r="E457" s="60"/>
      <c r="F457" s="138"/>
      <c r="G457" s="138"/>
      <c r="H457" s="139"/>
      <c r="I457" s="140"/>
      <c r="J457" s="141"/>
      <c r="K457" s="142"/>
      <c r="L457" s="143"/>
      <c r="M457" s="144"/>
      <c r="N457" s="136"/>
      <c r="O457" s="137"/>
      <c r="P457" s="50" t="s">
        <v>19</v>
      </c>
      <c r="Q457" s="49"/>
      <c r="R457" s="49"/>
      <c r="T457" s="131"/>
      <c r="U457" s="48"/>
      <c r="V457" s="47"/>
      <c r="W457" s="47"/>
      <c r="X457" s="47"/>
      <c r="Y457" s="47"/>
      <c r="Z457" s="47"/>
      <c r="AA457" s="47"/>
      <c r="AB457" s="47"/>
      <c r="AC457" s="47"/>
      <c r="AD457" s="47"/>
      <c r="AE457" s="47"/>
      <c r="AF457" s="47"/>
      <c r="AG457" s="47"/>
      <c r="AH457" s="47"/>
      <c r="AI457" s="47"/>
      <c r="AJ457" s="47"/>
      <c r="AK457" s="47"/>
      <c r="AL457" s="47"/>
      <c r="AM457" s="47"/>
      <c r="AN457" s="47"/>
      <c r="AO457" s="47"/>
      <c r="AP457" s="47"/>
      <c r="AQ457" s="47"/>
      <c r="AR457" s="47"/>
      <c r="AS457" s="47"/>
      <c r="AT457" s="47"/>
      <c r="AU457" s="47"/>
      <c r="AV457" s="47"/>
      <c r="AW457" s="47"/>
      <c r="AX457" s="47"/>
      <c r="AY457" s="47"/>
      <c r="AZ457" s="134"/>
      <c r="BA457" s="46"/>
      <c r="BB457" s="62"/>
      <c r="BC457" s="61"/>
      <c r="BE457" s="2">
        <f t="shared" si="48"/>
        <v>0</v>
      </c>
      <c r="BF457" s="9">
        <f t="shared" si="49"/>
        <v>-100</v>
      </c>
    </row>
    <row r="458" spans="1:58" ht="9" hidden="1" customHeight="1">
      <c r="A458" s="140"/>
      <c r="B458" s="56"/>
      <c r="C458" s="55"/>
      <c r="D458" s="55"/>
      <c r="E458" s="60"/>
      <c r="F458" s="138" t="s">
        <v>289</v>
      </c>
      <c r="G458" s="138"/>
      <c r="H458" s="139"/>
      <c r="I458" s="140" t="s">
        <v>98</v>
      </c>
      <c r="J458" s="141">
        <f>[178]BOQ!J224</f>
        <v>6</v>
      </c>
      <c r="K458" s="142">
        <f>L458-M458</f>
        <v>0</v>
      </c>
      <c r="L458" s="143">
        <f>[178]BOQ!L224</f>
        <v>92710.02</v>
      </c>
      <c r="M458" s="144">
        <f>[178]BOQ!L224</f>
        <v>92710.02</v>
      </c>
      <c r="N458" s="136">
        <f>J458*M458</f>
        <v>556260.12</v>
      </c>
      <c r="O458" s="137">
        <f>N458/$N$815</f>
        <v>6.1157863026443417E-4</v>
      </c>
      <c r="P458" s="50" t="s">
        <v>20</v>
      </c>
      <c r="Q458" s="49"/>
      <c r="R458" s="49"/>
      <c r="T458" s="131"/>
      <c r="U458" s="48"/>
      <c r="V458" s="47"/>
      <c r="W458" s="47"/>
      <c r="X458" s="47"/>
      <c r="Y458" s="47"/>
      <c r="Z458" s="47"/>
      <c r="AA458" s="47"/>
      <c r="AB458" s="47"/>
      <c r="AC458" s="47"/>
      <c r="AD458" s="47"/>
      <c r="AE458" s="47"/>
      <c r="AF458" s="47"/>
      <c r="AG458" s="47"/>
      <c r="AH458" s="47"/>
      <c r="AI458" s="47"/>
      <c r="AJ458" s="47"/>
      <c r="AK458" s="47"/>
      <c r="AL458" s="47"/>
      <c r="AM458" s="47">
        <v>50</v>
      </c>
      <c r="AN458" s="47"/>
      <c r="AO458" s="47"/>
      <c r="AP458" s="47">
        <v>50</v>
      </c>
      <c r="AQ458" s="47"/>
      <c r="AR458" s="47"/>
      <c r="AS458" s="47"/>
      <c r="AT458" s="47"/>
      <c r="AU458" s="47"/>
      <c r="AV458" s="47"/>
      <c r="AW458" s="47"/>
      <c r="AX458" s="47"/>
      <c r="AY458" s="47"/>
      <c r="AZ458" s="134"/>
      <c r="BA458" s="46"/>
      <c r="BB458" s="62"/>
      <c r="BC458" s="61"/>
      <c r="BE458" s="2">
        <f t="shared" si="48"/>
        <v>100</v>
      </c>
      <c r="BF458" s="9">
        <f t="shared" si="49"/>
        <v>0</v>
      </c>
    </row>
    <row r="459" spans="1:58" ht="9" hidden="1" customHeight="1">
      <c r="A459" s="140"/>
      <c r="B459" s="56"/>
      <c r="C459" s="55"/>
      <c r="D459" s="55"/>
      <c r="E459" s="60"/>
      <c r="F459" s="138"/>
      <c r="G459" s="138"/>
      <c r="H459" s="139"/>
      <c r="I459" s="140"/>
      <c r="J459" s="141"/>
      <c r="K459" s="142"/>
      <c r="L459" s="143"/>
      <c r="M459" s="144"/>
      <c r="N459" s="136"/>
      <c r="O459" s="137"/>
      <c r="P459" s="50" t="s">
        <v>19</v>
      </c>
      <c r="Q459" s="49"/>
      <c r="R459" s="49"/>
      <c r="T459" s="131"/>
      <c r="U459" s="48"/>
      <c r="V459" s="47"/>
      <c r="W459" s="47"/>
      <c r="X459" s="47"/>
      <c r="Y459" s="47"/>
      <c r="Z459" s="47"/>
      <c r="AA459" s="47"/>
      <c r="AB459" s="47"/>
      <c r="AC459" s="47"/>
      <c r="AD459" s="47"/>
      <c r="AE459" s="47"/>
      <c r="AF459" s="47"/>
      <c r="AG459" s="47"/>
      <c r="AH459" s="47"/>
      <c r="AI459" s="47"/>
      <c r="AJ459" s="47"/>
      <c r="AK459" s="47"/>
      <c r="AL459" s="47"/>
      <c r="AM459" s="47"/>
      <c r="AN459" s="47"/>
      <c r="AO459" s="47"/>
      <c r="AP459" s="47"/>
      <c r="AQ459" s="47"/>
      <c r="AR459" s="47"/>
      <c r="AS459" s="47"/>
      <c r="AT459" s="47"/>
      <c r="AU459" s="47"/>
      <c r="AV459" s="47"/>
      <c r="AW459" s="47"/>
      <c r="AX459" s="47"/>
      <c r="AY459" s="47"/>
      <c r="AZ459" s="134"/>
      <c r="BA459" s="46"/>
      <c r="BB459" s="62"/>
      <c r="BC459" s="61"/>
      <c r="BE459" s="2">
        <f t="shared" si="48"/>
        <v>0</v>
      </c>
      <c r="BF459" s="9">
        <f t="shared" si="49"/>
        <v>-100</v>
      </c>
    </row>
    <row r="460" spans="1:58" ht="9" customHeight="1">
      <c r="A460" s="140" t="s">
        <v>288</v>
      </c>
      <c r="B460" s="145" t="s">
        <v>287</v>
      </c>
      <c r="C460" s="146"/>
      <c r="D460" s="146"/>
      <c r="E460" s="146"/>
      <c r="F460" s="146"/>
      <c r="G460" s="146"/>
      <c r="H460" s="147"/>
      <c r="I460" s="140" t="s">
        <v>96</v>
      </c>
      <c r="J460" s="141">
        <v>1</v>
      </c>
      <c r="K460" s="142">
        <f>L460-M460</f>
        <v>0</v>
      </c>
      <c r="L460" s="143">
        <f>[178]BOQ!L225</f>
        <v>0</v>
      </c>
      <c r="M460" s="144"/>
      <c r="N460" s="136">
        <f>SUBTOTAL(9,N462:N465)</f>
        <v>3439279.4800000004</v>
      </c>
      <c r="O460" s="137">
        <f>N460/$N$815</f>
        <v>3.7813061872473898E-3</v>
      </c>
      <c r="P460" s="50" t="s">
        <v>95</v>
      </c>
      <c r="Q460" s="49"/>
      <c r="R460" s="49"/>
      <c r="T460" s="131"/>
      <c r="U460" s="48">
        <f t="shared" ref="U460:AY460" si="55">SUMPRODUCT(($P462:$P465="p")*($N462:$N465)*(U462:U465))/$N460</f>
        <v>0</v>
      </c>
      <c r="V460" s="47">
        <f t="shared" si="55"/>
        <v>0</v>
      </c>
      <c r="W460" s="47">
        <f t="shared" si="55"/>
        <v>0</v>
      </c>
      <c r="X460" s="47">
        <f t="shared" si="55"/>
        <v>0</v>
      </c>
      <c r="Y460" s="47">
        <f t="shared" si="55"/>
        <v>0</v>
      </c>
      <c r="Z460" s="47">
        <f t="shared" si="55"/>
        <v>0</v>
      </c>
      <c r="AA460" s="47">
        <f t="shared" si="55"/>
        <v>0</v>
      </c>
      <c r="AB460" s="47">
        <f t="shared" si="55"/>
        <v>0</v>
      </c>
      <c r="AC460" s="47">
        <f t="shared" si="55"/>
        <v>0</v>
      </c>
      <c r="AD460" s="47">
        <f t="shared" si="55"/>
        <v>0</v>
      </c>
      <c r="AE460" s="47">
        <f t="shared" si="55"/>
        <v>0</v>
      </c>
      <c r="AF460" s="47">
        <f t="shared" si="55"/>
        <v>0</v>
      </c>
      <c r="AG460" s="47">
        <f t="shared" si="55"/>
        <v>0</v>
      </c>
      <c r="AH460" s="47">
        <f t="shared" si="55"/>
        <v>0</v>
      </c>
      <c r="AI460" s="47">
        <f t="shared" si="55"/>
        <v>0</v>
      </c>
      <c r="AJ460" s="47">
        <f t="shared" si="55"/>
        <v>0</v>
      </c>
      <c r="AK460" s="47">
        <f t="shared" si="55"/>
        <v>0</v>
      </c>
      <c r="AL460" s="47">
        <f t="shared" si="55"/>
        <v>0</v>
      </c>
      <c r="AM460" s="47">
        <f t="shared" si="55"/>
        <v>0</v>
      </c>
      <c r="AN460" s="47">
        <f t="shared" si="55"/>
        <v>0</v>
      </c>
      <c r="AO460" s="47">
        <f t="shared" si="55"/>
        <v>0</v>
      </c>
      <c r="AP460" s="47">
        <f t="shared" si="55"/>
        <v>0</v>
      </c>
      <c r="AQ460" s="47">
        <f t="shared" si="55"/>
        <v>0</v>
      </c>
      <c r="AR460" s="47">
        <f t="shared" si="55"/>
        <v>0</v>
      </c>
      <c r="AS460" s="47">
        <f t="shared" si="55"/>
        <v>0</v>
      </c>
      <c r="AT460" s="47">
        <f t="shared" si="55"/>
        <v>0</v>
      </c>
      <c r="AU460" s="47">
        <f t="shared" si="55"/>
        <v>0</v>
      </c>
      <c r="AV460" s="47">
        <f t="shared" si="55"/>
        <v>49.999999999999993</v>
      </c>
      <c r="AW460" s="47">
        <f t="shared" si="55"/>
        <v>49.999999999999993</v>
      </c>
      <c r="AX460" s="47">
        <f t="shared" si="55"/>
        <v>0</v>
      </c>
      <c r="AY460" s="47">
        <f t="shared" si="55"/>
        <v>0</v>
      </c>
      <c r="AZ460" s="134"/>
      <c r="BA460" s="46"/>
      <c r="BB460" s="62"/>
      <c r="BC460" s="61"/>
      <c r="BE460" s="2">
        <f t="shared" si="48"/>
        <v>99.999999999999986</v>
      </c>
      <c r="BF460" s="9">
        <f t="shared" si="49"/>
        <v>0</v>
      </c>
    </row>
    <row r="461" spans="1:58" ht="9" customHeight="1">
      <c r="A461" s="140"/>
      <c r="B461" s="145"/>
      <c r="C461" s="146"/>
      <c r="D461" s="146"/>
      <c r="E461" s="146"/>
      <c r="F461" s="146"/>
      <c r="G461" s="146"/>
      <c r="H461" s="147"/>
      <c r="I461" s="140"/>
      <c r="J461" s="141"/>
      <c r="K461" s="142"/>
      <c r="L461" s="143"/>
      <c r="M461" s="144"/>
      <c r="N461" s="136"/>
      <c r="O461" s="137"/>
      <c r="P461" s="50" t="s">
        <v>94</v>
      </c>
      <c r="Q461" s="49"/>
      <c r="R461" s="49"/>
      <c r="T461" s="131"/>
      <c r="U461" s="48"/>
      <c r="V461" s="47"/>
      <c r="W461" s="47"/>
      <c r="X461" s="47"/>
      <c r="Y461" s="47"/>
      <c r="Z461" s="47"/>
      <c r="AA461" s="47"/>
      <c r="AB461" s="47"/>
      <c r="AC461" s="47"/>
      <c r="AD461" s="47"/>
      <c r="AE461" s="47"/>
      <c r="AF461" s="47"/>
      <c r="AG461" s="47"/>
      <c r="AH461" s="47"/>
      <c r="AI461" s="47"/>
      <c r="AJ461" s="47"/>
      <c r="AK461" s="47"/>
      <c r="AL461" s="47"/>
      <c r="AM461" s="47"/>
      <c r="AN461" s="47"/>
      <c r="AO461" s="47"/>
      <c r="AP461" s="47"/>
      <c r="AQ461" s="47"/>
      <c r="AR461" s="47"/>
      <c r="AS461" s="47"/>
      <c r="AT461" s="47"/>
      <c r="AU461" s="47"/>
      <c r="AV461" s="47"/>
      <c r="AW461" s="47"/>
      <c r="AX461" s="47"/>
      <c r="AY461" s="47"/>
      <c r="AZ461" s="134"/>
      <c r="BA461" s="46"/>
      <c r="BB461" s="62"/>
      <c r="BC461" s="61"/>
      <c r="BE461" s="2">
        <f t="shared" si="48"/>
        <v>0</v>
      </c>
      <c r="BF461" s="9">
        <f t="shared" si="49"/>
        <v>-100</v>
      </c>
    </row>
    <row r="462" spans="1:58" ht="9" hidden="1" customHeight="1">
      <c r="A462" s="140"/>
      <c r="B462" s="56"/>
      <c r="C462" s="55"/>
      <c r="D462" s="55"/>
      <c r="E462" s="138" t="s">
        <v>286</v>
      </c>
      <c r="F462" s="138"/>
      <c r="G462" s="138"/>
      <c r="H462" s="139"/>
      <c r="I462" s="140" t="s">
        <v>104</v>
      </c>
      <c r="J462" s="141">
        <f>[178]BOQ!J226</f>
        <v>52</v>
      </c>
      <c r="K462" s="142">
        <f>L462-M462</f>
        <v>0</v>
      </c>
      <c r="L462" s="143">
        <f>[178]BOQ!L226</f>
        <v>41622.58</v>
      </c>
      <c r="M462" s="144">
        <f>[178]BOQ!L226</f>
        <v>41622.58</v>
      </c>
      <c r="N462" s="136">
        <f>J462*M462</f>
        <v>2164374.16</v>
      </c>
      <c r="O462" s="137">
        <f>N462/$N$815</f>
        <v>2.3796151055238963E-3</v>
      </c>
      <c r="P462" s="50" t="s">
        <v>20</v>
      </c>
      <c r="Q462" s="49"/>
      <c r="R462" s="49"/>
      <c r="T462" s="131"/>
      <c r="U462" s="48"/>
      <c r="V462" s="47"/>
      <c r="W462" s="47"/>
      <c r="X462" s="47"/>
      <c r="Y462" s="47"/>
      <c r="Z462" s="47"/>
      <c r="AA462" s="47"/>
      <c r="AB462" s="47"/>
      <c r="AC462" s="47"/>
      <c r="AD462" s="47"/>
      <c r="AE462" s="47"/>
      <c r="AF462" s="47"/>
      <c r="AG462" s="47"/>
      <c r="AH462" s="47"/>
      <c r="AI462" s="47"/>
      <c r="AJ462" s="47"/>
      <c r="AK462" s="47"/>
      <c r="AL462" s="47"/>
      <c r="AM462" s="47"/>
      <c r="AN462" s="47"/>
      <c r="AO462" s="47"/>
      <c r="AP462" s="47"/>
      <c r="AQ462" s="47"/>
      <c r="AR462" s="47"/>
      <c r="AS462" s="47"/>
      <c r="AT462" s="47"/>
      <c r="AU462" s="47"/>
      <c r="AV462" s="47">
        <v>50</v>
      </c>
      <c r="AW462" s="47">
        <v>50</v>
      </c>
      <c r="AX462" s="47"/>
      <c r="AY462" s="47"/>
      <c r="AZ462" s="134"/>
      <c r="BA462" s="46"/>
      <c r="BB462" s="62"/>
      <c r="BC462" s="61"/>
      <c r="BE462" s="2">
        <f t="shared" si="48"/>
        <v>100</v>
      </c>
      <c r="BF462" s="9">
        <f t="shared" si="49"/>
        <v>0</v>
      </c>
    </row>
    <row r="463" spans="1:58" ht="9" hidden="1" customHeight="1">
      <c r="A463" s="140"/>
      <c r="B463" s="56"/>
      <c r="C463" s="55"/>
      <c r="D463" s="55"/>
      <c r="E463" s="138"/>
      <c r="F463" s="138"/>
      <c r="G463" s="138"/>
      <c r="H463" s="139"/>
      <c r="I463" s="140"/>
      <c r="J463" s="141"/>
      <c r="K463" s="142"/>
      <c r="L463" s="143"/>
      <c r="M463" s="144"/>
      <c r="N463" s="136"/>
      <c r="O463" s="137"/>
      <c r="P463" s="50" t="s">
        <v>19</v>
      </c>
      <c r="Q463" s="49"/>
      <c r="R463" s="49"/>
      <c r="T463" s="131"/>
      <c r="U463" s="48"/>
      <c r="V463" s="47"/>
      <c r="W463" s="47"/>
      <c r="X463" s="47"/>
      <c r="Y463" s="47"/>
      <c r="Z463" s="47"/>
      <c r="AA463" s="47"/>
      <c r="AB463" s="47"/>
      <c r="AC463" s="47"/>
      <c r="AD463" s="47"/>
      <c r="AE463" s="47"/>
      <c r="AF463" s="47"/>
      <c r="AG463" s="47"/>
      <c r="AH463" s="47"/>
      <c r="AI463" s="47"/>
      <c r="AJ463" s="47"/>
      <c r="AK463" s="47"/>
      <c r="AL463" s="47"/>
      <c r="AM463" s="47"/>
      <c r="AN463" s="47"/>
      <c r="AO463" s="47"/>
      <c r="AP463" s="47"/>
      <c r="AQ463" s="47"/>
      <c r="AR463" s="47"/>
      <c r="AS463" s="47"/>
      <c r="AT463" s="47"/>
      <c r="AU463" s="47"/>
      <c r="AV463" s="47"/>
      <c r="AW463" s="47"/>
      <c r="AX463" s="47"/>
      <c r="AY463" s="47"/>
      <c r="AZ463" s="134"/>
      <c r="BA463" s="46"/>
      <c r="BB463" s="62"/>
      <c r="BC463" s="61"/>
      <c r="BE463" s="2">
        <f t="shared" si="48"/>
        <v>0</v>
      </c>
      <c r="BF463" s="9">
        <f t="shared" si="49"/>
        <v>-100</v>
      </c>
    </row>
    <row r="464" spans="1:58" ht="9" hidden="1" customHeight="1">
      <c r="A464" s="140"/>
      <c r="B464" s="56"/>
      <c r="C464" s="55"/>
      <c r="D464" s="55"/>
      <c r="E464" s="138" t="s">
        <v>285</v>
      </c>
      <c r="F464" s="138"/>
      <c r="G464" s="138"/>
      <c r="H464" s="139"/>
      <c r="I464" s="140" t="s">
        <v>104</v>
      </c>
      <c r="J464" s="141">
        <f>[178]BOQ!J227</f>
        <v>52</v>
      </c>
      <c r="K464" s="142">
        <f>L464-M464</f>
        <v>0</v>
      </c>
      <c r="L464" s="143">
        <f>[178]BOQ!L227</f>
        <v>24517.41</v>
      </c>
      <c r="M464" s="144">
        <f>[178]BOQ!L227</f>
        <v>24517.41</v>
      </c>
      <c r="N464" s="136">
        <f>J464*M464</f>
        <v>1274905.32</v>
      </c>
      <c r="O464" s="137">
        <f>N464/$N$815</f>
        <v>1.4016910817234933E-3</v>
      </c>
      <c r="P464" s="50" t="s">
        <v>20</v>
      </c>
      <c r="Q464" s="49"/>
      <c r="R464" s="49"/>
      <c r="T464" s="131"/>
      <c r="U464" s="48"/>
      <c r="V464" s="47"/>
      <c r="W464" s="47"/>
      <c r="X464" s="47"/>
      <c r="Y464" s="47"/>
      <c r="Z464" s="47"/>
      <c r="AA464" s="47"/>
      <c r="AB464" s="47"/>
      <c r="AC464" s="47"/>
      <c r="AD464" s="47"/>
      <c r="AE464" s="47"/>
      <c r="AF464" s="47"/>
      <c r="AG464" s="47"/>
      <c r="AH464" s="47"/>
      <c r="AI464" s="47"/>
      <c r="AJ464" s="47"/>
      <c r="AK464" s="47"/>
      <c r="AL464" s="47"/>
      <c r="AM464" s="47"/>
      <c r="AN464" s="47"/>
      <c r="AO464" s="47"/>
      <c r="AP464" s="47"/>
      <c r="AQ464" s="47"/>
      <c r="AR464" s="47"/>
      <c r="AS464" s="47"/>
      <c r="AT464" s="47"/>
      <c r="AU464" s="47"/>
      <c r="AV464" s="47">
        <v>50</v>
      </c>
      <c r="AW464" s="47">
        <v>50</v>
      </c>
      <c r="AX464" s="47"/>
      <c r="AY464" s="47"/>
      <c r="AZ464" s="134"/>
      <c r="BA464" s="46"/>
      <c r="BB464" s="62"/>
      <c r="BC464" s="61"/>
      <c r="BE464" s="2">
        <f t="shared" si="48"/>
        <v>100</v>
      </c>
      <c r="BF464" s="9">
        <f t="shared" si="49"/>
        <v>0</v>
      </c>
    </row>
    <row r="465" spans="1:58" ht="9" hidden="1" customHeight="1">
      <c r="A465" s="140"/>
      <c r="B465" s="56"/>
      <c r="C465" s="55"/>
      <c r="D465" s="55"/>
      <c r="E465" s="138"/>
      <c r="F465" s="138"/>
      <c r="G465" s="138"/>
      <c r="H465" s="139"/>
      <c r="I465" s="140"/>
      <c r="J465" s="141"/>
      <c r="K465" s="142"/>
      <c r="L465" s="143"/>
      <c r="M465" s="144"/>
      <c r="N465" s="136"/>
      <c r="O465" s="137"/>
      <c r="P465" s="50" t="s">
        <v>19</v>
      </c>
      <c r="Q465" s="49"/>
      <c r="R465" s="49"/>
      <c r="T465" s="131"/>
      <c r="U465" s="48"/>
      <c r="V465" s="47"/>
      <c r="W465" s="47"/>
      <c r="X465" s="47"/>
      <c r="Y465" s="47"/>
      <c r="Z465" s="47"/>
      <c r="AA465" s="47"/>
      <c r="AB465" s="47"/>
      <c r="AC465" s="47"/>
      <c r="AD465" s="47"/>
      <c r="AE465" s="47"/>
      <c r="AF465" s="47"/>
      <c r="AG465" s="47"/>
      <c r="AH465" s="47"/>
      <c r="AI465" s="47"/>
      <c r="AJ465" s="47"/>
      <c r="AK465" s="47"/>
      <c r="AL465" s="47"/>
      <c r="AM465" s="47"/>
      <c r="AN465" s="47"/>
      <c r="AO465" s="47"/>
      <c r="AP465" s="47"/>
      <c r="AQ465" s="47"/>
      <c r="AR465" s="47"/>
      <c r="AS465" s="47"/>
      <c r="AT465" s="47"/>
      <c r="AU465" s="47"/>
      <c r="AV465" s="47"/>
      <c r="AW465" s="47"/>
      <c r="AX465" s="47"/>
      <c r="AY465" s="47"/>
      <c r="AZ465" s="134"/>
      <c r="BA465" s="46"/>
      <c r="BB465" s="62"/>
      <c r="BC465" s="61"/>
      <c r="BE465" s="2">
        <f t="shared" si="48"/>
        <v>0</v>
      </c>
      <c r="BF465" s="9">
        <f t="shared" si="49"/>
        <v>-100</v>
      </c>
    </row>
    <row r="466" spans="1:58" ht="9" customHeight="1">
      <c r="A466" s="140" t="s">
        <v>284</v>
      </c>
      <c r="B466" s="145" t="s">
        <v>283</v>
      </c>
      <c r="C466" s="146"/>
      <c r="D466" s="146"/>
      <c r="E466" s="146"/>
      <c r="F466" s="146"/>
      <c r="G466" s="146"/>
      <c r="H466" s="147"/>
      <c r="I466" s="140" t="s">
        <v>96</v>
      </c>
      <c r="J466" s="141">
        <v>1</v>
      </c>
      <c r="K466" s="142">
        <f>L466-M466</f>
        <v>0</v>
      </c>
      <c r="L466" s="143">
        <f>[178]BOQ!L228</f>
        <v>0</v>
      </c>
      <c r="M466" s="144"/>
      <c r="N466" s="136">
        <f>SUBTOTAL(9,N470:N475)</f>
        <v>9041253.1999999993</v>
      </c>
      <c r="O466" s="137">
        <f>N466/$N$815</f>
        <v>9.9403804966818974E-3</v>
      </c>
      <c r="P466" s="50" t="s">
        <v>95</v>
      </c>
      <c r="Q466" s="49"/>
      <c r="R466" s="49"/>
      <c r="T466" s="131"/>
      <c r="U466" s="48">
        <f t="shared" ref="U466:AY466" si="56">SUMPRODUCT(($P470:$P475="p")*($N470:$N475)*(U470:U475))/$N466</f>
        <v>0</v>
      </c>
      <c r="V466" s="47">
        <f t="shared" si="56"/>
        <v>0</v>
      </c>
      <c r="W466" s="47">
        <f t="shared" si="56"/>
        <v>2.3960924355044058</v>
      </c>
      <c r="X466" s="47">
        <f t="shared" si="56"/>
        <v>2.3960924355044058</v>
      </c>
      <c r="Y466" s="47">
        <f t="shared" si="56"/>
        <v>16.756384524216177</v>
      </c>
      <c r="Z466" s="47">
        <f t="shared" si="56"/>
        <v>16.756384524216177</v>
      </c>
      <c r="AA466" s="47">
        <f t="shared" si="56"/>
        <v>20</v>
      </c>
      <c r="AB466" s="47">
        <f t="shared" si="56"/>
        <v>17.603907564495596</v>
      </c>
      <c r="AC466" s="47">
        <f t="shared" si="56"/>
        <v>17.603907564495596</v>
      </c>
      <c r="AD466" s="47">
        <f t="shared" si="56"/>
        <v>3.2436154757838214</v>
      </c>
      <c r="AE466" s="47">
        <f t="shared" si="56"/>
        <v>3.2436154757838214</v>
      </c>
      <c r="AF466" s="47">
        <f t="shared" si="56"/>
        <v>0</v>
      </c>
      <c r="AG466" s="47">
        <f t="shared" si="56"/>
        <v>0</v>
      </c>
      <c r="AH466" s="47">
        <f t="shared" si="56"/>
        <v>0</v>
      </c>
      <c r="AI466" s="47">
        <f t="shared" si="56"/>
        <v>0</v>
      </c>
      <c r="AJ466" s="47">
        <f t="shared" si="56"/>
        <v>0</v>
      </c>
      <c r="AK466" s="47">
        <f t="shared" si="56"/>
        <v>0</v>
      </c>
      <c r="AL466" s="47">
        <f t="shared" si="56"/>
        <v>0</v>
      </c>
      <c r="AM466" s="47">
        <f t="shared" si="56"/>
        <v>0</v>
      </c>
      <c r="AN466" s="47">
        <f t="shared" si="56"/>
        <v>0</v>
      </c>
      <c r="AO466" s="47">
        <f t="shared" si="56"/>
        <v>0</v>
      </c>
      <c r="AP466" s="47">
        <f t="shared" si="56"/>
        <v>0</v>
      </c>
      <c r="AQ466" s="47">
        <f t="shared" si="56"/>
        <v>0</v>
      </c>
      <c r="AR466" s="47">
        <f t="shared" si="56"/>
        <v>0</v>
      </c>
      <c r="AS466" s="47">
        <f t="shared" si="56"/>
        <v>0</v>
      </c>
      <c r="AT466" s="47">
        <f t="shared" si="56"/>
        <v>0</v>
      </c>
      <c r="AU466" s="47">
        <f t="shared" si="56"/>
        <v>0</v>
      </c>
      <c r="AV466" s="47">
        <f t="shared" si="56"/>
        <v>0</v>
      </c>
      <c r="AW466" s="47">
        <f t="shared" si="56"/>
        <v>0</v>
      </c>
      <c r="AX466" s="47">
        <f t="shared" si="56"/>
        <v>0</v>
      </c>
      <c r="AY466" s="47">
        <f t="shared" si="56"/>
        <v>0</v>
      </c>
      <c r="AZ466" s="134"/>
      <c r="BA466" s="46"/>
      <c r="BB466" s="62"/>
      <c r="BC466" s="61"/>
      <c r="BE466" s="2">
        <f t="shared" si="48"/>
        <v>100.00000000000001</v>
      </c>
      <c r="BF466" s="9">
        <f t="shared" si="49"/>
        <v>0</v>
      </c>
    </row>
    <row r="467" spans="1:58" ht="9" customHeight="1">
      <c r="A467" s="140"/>
      <c r="B467" s="145"/>
      <c r="C467" s="146"/>
      <c r="D467" s="146"/>
      <c r="E467" s="146"/>
      <c r="F467" s="146"/>
      <c r="G467" s="146"/>
      <c r="H467" s="147"/>
      <c r="I467" s="140"/>
      <c r="J467" s="141"/>
      <c r="K467" s="142"/>
      <c r="L467" s="143"/>
      <c r="M467" s="144"/>
      <c r="N467" s="136"/>
      <c r="O467" s="137"/>
      <c r="P467" s="50" t="s">
        <v>94</v>
      </c>
      <c r="Q467" s="49"/>
      <c r="R467" s="49"/>
      <c r="T467" s="131"/>
      <c r="U467" s="48"/>
      <c r="V467" s="47"/>
      <c r="W467" s="47"/>
      <c r="X467" s="47"/>
      <c r="Y467" s="47"/>
      <c r="Z467" s="47"/>
      <c r="AA467" s="47"/>
      <c r="AB467" s="47"/>
      <c r="AC467" s="47"/>
      <c r="AD467" s="47"/>
      <c r="AE467" s="47"/>
      <c r="AF467" s="47"/>
      <c r="AG467" s="47"/>
      <c r="AH467" s="47"/>
      <c r="AI467" s="47"/>
      <c r="AJ467" s="47"/>
      <c r="AK467" s="47"/>
      <c r="AL467" s="47"/>
      <c r="AM467" s="47"/>
      <c r="AN467" s="47"/>
      <c r="AO467" s="47"/>
      <c r="AP467" s="47"/>
      <c r="AQ467" s="47"/>
      <c r="AR467" s="47"/>
      <c r="AS467" s="47"/>
      <c r="AT467" s="47"/>
      <c r="AU467" s="47"/>
      <c r="AV467" s="47"/>
      <c r="AW467" s="47"/>
      <c r="AX467" s="47"/>
      <c r="AY467" s="47"/>
      <c r="AZ467" s="134"/>
      <c r="BA467" s="46"/>
      <c r="BB467" s="62"/>
      <c r="BC467" s="61"/>
      <c r="BE467" s="2">
        <f t="shared" si="48"/>
        <v>0</v>
      </c>
      <c r="BF467" s="9">
        <f t="shared" si="49"/>
        <v>-100</v>
      </c>
    </row>
    <row r="468" spans="1:58" ht="9" hidden="1" customHeight="1">
      <c r="A468" s="140"/>
      <c r="B468" s="56"/>
      <c r="C468" s="55"/>
      <c r="D468" s="55"/>
      <c r="E468" s="138" t="s">
        <v>282</v>
      </c>
      <c r="F468" s="138"/>
      <c r="G468" s="138"/>
      <c r="H468" s="139"/>
      <c r="I468" s="140"/>
      <c r="J468" s="141"/>
      <c r="K468" s="142">
        <f>L468-M468</f>
        <v>0</v>
      </c>
      <c r="L468" s="143">
        <f>[178]BOQ!L229</f>
        <v>0</v>
      </c>
      <c r="M468" s="144"/>
      <c r="N468" s="136"/>
      <c r="O468" s="137">
        <f>N468/$N$815</f>
        <v>0</v>
      </c>
      <c r="P468" s="50"/>
      <c r="Q468" s="49"/>
      <c r="R468" s="49"/>
      <c r="T468" s="131"/>
      <c r="U468" s="48"/>
      <c r="V468" s="47"/>
      <c r="W468" s="47"/>
      <c r="X468" s="47"/>
      <c r="Y468" s="47"/>
      <c r="Z468" s="47"/>
      <c r="AA468" s="47"/>
      <c r="AB468" s="47"/>
      <c r="AC468" s="47"/>
      <c r="AD468" s="47"/>
      <c r="AE468" s="47"/>
      <c r="AF468" s="47"/>
      <c r="AG468" s="47"/>
      <c r="AH468" s="47"/>
      <c r="AI468" s="47"/>
      <c r="AJ468" s="47"/>
      <c r="AK468" s="47"/>
      <c r="AL468" s="47"/>
      <c r="AM468" s="47"/>
      <c r="AN468" s="47"/>
      <c r="AO468" s="47"/>
      <c r="AP468" s="47"/>
      <c r="AQ468" s="47"/>
      <c r="AR468" s="47"/>
      <c r="AS468" s="47"/>
      <c r="AT468" s="47"/>
      <c r="AU468" s="47"/>
      <c r="AV468" s="47"/>
      <c r="AW468" s="47"/>
      <c r="AX468" s="47"/>
      <c r="AY468" s="47"/>
      <c r="AZ468" s="134"/>
      <c r="BA468" s="46"/>
      <c r="BB468" s="62"/>
      <c r="BC468" s="61"/>
      <c r="BE468" s="2">
        <f t="shared" ref="BE468:BE531" si="57">SUM(U468:AY468)</f>
        <v>0</v>
      </c>
      <c r="BF468" s="9">
        <f t="shared" ref="BF468:BF531" si="58">BE468-100</f>
        <v>-100</v>
      </c>
    </row>
    <row r="469" spans="1:58" ht="9" hidden="1" customHeight="1">
      <c r="A469" s="140"/>
      <c r="B469" s="56"/>
      <c r="C469" s="55"/>
      <c r="D469" s="55"/>
      <c r="E469" s="138"/>
      <c r="F469" s="138"/>
      <c r="G469" s="138"/>
      <c r="H469" s="139"/>
      <c r="I469" s="140"/>
      <c r="J469" s="141"/>
      <c r="K469" s="142"/>
      <c r="L469" s="143"/>
      <c r="M469" s="144"/>
      <c r="N469" s="136"/>
      <c r="O469" s="137"/>
      <c r="P469" s="50"/>
      <c r="Q469" s="49"/>
      <c r="R469" s="49"/>
      <c r="T469" s="131"/>
      <c r="U469" s="48"/>
      <c r="V469" s="47"/>
      <c r="W469" s="47"/>
      <c r="X469" s="47"/>
      <c r="Y469" s="47"/>
      <c r="Z469" s="47"/>
      <c r="AA469" s="47"/>
      <c r="AB469" s="47"/>
      <c r="AC469" s="47"/>
      <c r="AD469" s="47"/>
      <c r="AE469" s="47"/>
      <c r="AF469" s="47"/>
      <c r="AG469" s="47"/>
      <c r="AH469" s="47"/>
      <c r="AI469" s="47"/>
      <c r="AJ469" s="47"/>
      <c r="AK469" s="47"/>
      <c r="AL469" s="47"/>
      <c r="AM469" s="47"/>
      <c r="AN469" s="47"/>
      <c r="AO469" s="47"/>
      <c r="AP469" s="47"/>
      <c r="AQ469" s="47"/>
      <c r="AR469" s="47"/>
      <c r="AS469" s="47"/>
      <c r="AT469" s="47"/>
      <c r="AU469" s="47"/>
      <c r="AV469" s="47"/>
      <c r="AW469" s="47"/>
      <c r="AX469" s="47"/>
      <c r="AY469" s="47"/>
      <c r="AZ469" s="134"/>
      <c r="BA469" s="46"/>
      <c r="BB469" s="62"/>
      <c r="BC469" s="61"/>
      <c r="BE469" s="2">
        <f t="shared" si="57"/>
        <v>0</v>
      </c>
      <c r="BF469" s="9">
        <f t="shared" si="58"/>
        <v>-100</v>
      </c>
    </row>
    <row r="470" spans="1:58" ht="9" hidden="1" customHeight="1">
      <c r="A470" s="140"/>
      <c r="B470" s="56"/>
      <c r="C470" s="55"/>
      <c r="D470" s="55"/>
      <c r="E470" s="55"/>
      <c r="F470" s="138" t="s">
        <v>281</v>
      </c>
      <c r="G470" s="138"/>
      <c r="H470" s="139"/>
      <c r="I470" s="140" t="s">
        <v>104</v>
      </c>
      <c r="J470" s="141">
        <f>[178]BOQ!J230</f>
        <v>533</v>
      </c>
      <c r="K470" s="142">
        <f>L470-M470</f>
        <v>0</v>
      </c>
      <c r="L470" s="143">
        <f>[178]BOQ!L230</f>
        <v>2032.24</v>
      </c>
      <c r="M470" s="144">
        <f>[178]BOQ!L230</f>
        <v>2032.24</v>
      </c>
      <c r="N470" s="136">
        <f>J470*M470</f>
        <v>1083183.92</v>
      </c>
      <c r="O470" s="137">
        <f>N470/$N$815</f>
        <v>1.190903525706751E-3</v>
      </c>
      <c r="P470" s="50" t="s">
        <v>20</v>
      </c>
      <c r="Q470" s="49"/>
      <c r="R470" s="49"/>
      <c r="T470" s="131"/>
      <c r="U470" s="48"/>
      <c r="V470" s="47"/>
      <c r="W470" s="47">
        <v>20</v>
      </c>
      <c r="X470" s="47">
        <v>20</v>
      </c>
      <c r="Y470" s="47">
        <v>20</v>
      </c>
      <c r="Z470" s="47">
        <v>20</v>
      </c>
      <c r="AA470" s="47">
        <v>20</v>
      </c>
      <c r="AB470" s="47"/>
      <c r="AC470" s="47"/>
      <c r="AD470" s="47"/>
      <c r="AE470" s="47"/>
      <c r="AF470" s="47"/>
      <c r="AG470" s="47"/>
      <c r="AH470" s="47"/>
      <c r="AI470" s="47"/>
      <c r="AJ470" s="47"/>
      <c r="AK470" s="47"/>
      <c r="AL470" s="47"/>
      <c r="AM470" s="47"/>
      <c r="AN470" s="47"/>
      <c r="AO470" s="47"/>
      <c r="AP470" s="47"/>
      <c r="AQ470" s="47"/>
      <c r="AR470" s="47"/>
      <c r="AS470" s="47"/>
      <c r="AT470" s="47"/>
      <c r="AU470" s="47"/>
      <c r="AV470" s="47"/>
      <c r="AW470" s="47"/>
      <c r="AX470" s="47"/>
      <c r="AY470" s="47"/>
      <c r="AZ470" s="134"/>
      <c r="BA470" s="46"/>
      <c r="BB470" s="62"/>
      <c r="BC470" s="61"/>
      <c r="BE470" s="2">
        <f t="shared" si="57"/>
        <v>100</v>
      </c>
      <c r="BF470" s="9">
        <f t="shared" si="58"/>
        <v>0</v>
      </c>
    </row>
    <row r="471" spans="1:58" ht="9" hidden="1" customHeight="1">
      <c r="A471" s="140"/>
      <c r="B471" s="56"/>
      <c r="C471" s="55"/>
      <c r="D471" s="55"/>
      <c r="E471" s="55"/>
      <c r="F471" s="138"/>
      <c r="G471" s="138"/>
      <c r="H471" s="139"/>
      <c r="I471" s="140"/>
      <c r="J471" s="141"/>
      <c r="K471" s="142"/>
      <c r="L471" s="143"/>
      <c r="M471" s="144"/>
      <c r="N471" s="136"/>
      <c r="O471" s="137"/>
      <c r="P471" s="50" t="s">
        <v>19</v>
      </c>
      <c r="Q471" s="49"/>
      <c r="R471" s="49"/>
      <c r="T471" s="131"/>
      <c r="U471" s="48"/>
      <c r="V471" s="47"/>
      <c r="W471" s="47"/>
      <c r="X471" s="47"/>
      <c r="Y471" s="47"/>
      <c r="Z471" s="47"/>
      <c r="AA471" s="47"/>
      <c r="AB471" s="47"/>
      <c r="AC471" s="47"/>
      <c r="AD471" s="47"/>
      <c r="AE471" s="47"/>
      <c r="AF471" s="47"/>
      <c r="AG471" s="47"/>
      <c r="AH471" s="47"/>
      <c r="AI471" s="47"/>
      <c r="AJ471" s="47"/>
      <c r="AK471" s="47"/>
      <c r="AL471" s="47"/>
      <c r="AM471" s="47"/>
      <c r="AN471" s="47"/>
      <c r="AO471" s="47"/>
      <c r="AP471" s="47"/>
      <c r="AQ471" s="47"/>
      <c r="AR471" s="47"/>
      <c r="AS471" s="47"/>
      <c r="AT471" s="47"/>
      <c r="AU471" s="47"/>
      <c r="AV471" s="47"/>
      <c r="AW471" s="47"/>
      <c r="AX471" s="47"/>
      <c r="AY471" s="47"/>
      <c r="AZ471" s="134"/>
      <c r="BA471" s="46"/>
      <c r="BB471" s="62"/>
      <c r="BC471" s="61"/>
      <c r="BE471" s="2">
        <f t="shared" si="57"/>
        <v>0</v>
      </c>
      <c r="BF471" s="9">
        <f t="shared" si="58"/>
        <v>-100</v>
      </c>
    </row>
    <row r="472" spans="1:58" ht="9" hidden="1" customHeight="1">
      <c r="A472" s="140"/>
      <c r="B472" s="56"/>
      <c r="C472" s="55"/>
      <c r="D472" s="55"/>
      <c r="E472" s="55"/>
      <c r="F472" s="138" t="s">
        <v>280</v>
      </c>
      <c r="G472" s="138"/>
      <c r="H472" s="139"/>
      <c r="I472" s="140" t="s">
        <v>104</v>
      </c>
      <c r="J472" s="141">
        <f>[178]BOQ!J231</f>
        <v>3312</v>
      </c>
      <c r="K472" s="142">
        <f>L472-M472</f>
        <v>0</v>
      </c>
      <c r="L472" s="143">
        <f>[178]BOQ!L231</f>
        <v>1960.07</v>
      </c>
      <c r="M472" s="144">
        <f>[178]BOQ!L231</f>
        <v>1960.07</v>
      </c>
      <c r="N472" s="136">
        <f>J472*M472</f>
        <v>6491751.8399999999</v>
      </c>
      <c r="O472" s="137">
        <f>N472/$N$815</f>
        <v>7.1373383702642932E-3</v>
      </c>
      <c r="P472" s="50" t="s">
        <v>20</v>
      </c>
      <c r="Q472" s="49"/>
      <c r="R472" s="49"/>
      <c r="T472" s="131"/>
      <c r="U472" s="48"/>
      <c r="V472" s="47"/>
      <c r="W472" s="47"/>
      <c r="X472" s="47"/>
      <c r="Y472" s="47">
        <v>20</v>
      </c>
      <c r="Z472" s="47">
        <v>20</v>
      </c>
      <c r="AA472" s="47">
        <v>20</v>
      </c>
      <c r="AB472" s="47">
        <v>20</v>
      </c>
      <c r="AC472" s="47">
        <v>20</v>
      </c>
      <c r="AD472" s="47"/>
      <c r="AE472" s="47"/>
      <c r="AF472" s="47"/>
      <c r="AG472" s="47"/>
      <c r="AH472" s="47"/>
      <c r="AI472" s="47"/>
      <c r="AJ472" s="47"/>
      <c r="AK472" s="47"/>
      <c r="AL472" s="47"/>
      <c r="AM472" s="47"/>
      <c r="AN472" s="47"/>
      <c r="AO472" s="47"/>
      <c r="AP472" s="47"/>
      <c r="AQ472" s="47"/>
      <c r="AR472" s="47"/>
      <c r="AS472" s="47"/>
      <c r="AT472" s="47"/>
      <c r="AU472" s="47"/>
      <c r="AV472" s="47"/>
      <c r="AW472" s="47"/>
      <c r="AX472" s="47"/>
      <c r="AY472" s="47"/>
      <c r="AZ472" s="134"/>
      <c r="BA472" s="46"/>
      <c r="BB472" s="62"/>
      <c r="BC472" s="61"/>
      <c r="BE472" s="2">
        <f t="shared" si="57"/>
        <v>100</v>
      </c>
      <c r="BF472" s="9">
        <f t="shared" si="58"/>
        <v>0</v>
      </c>
    </row>
    <row r="473" spans="1:58" ht="9" hidden="1" customHeight="1">
      <c r="A473" s="140"/>
      <c r="B473" s="56"/>
      <c r="C473" s="55"/>
      <c r="D473" s="55"/>
      <c r="E473" s="55"/>
      <c r="F473" s="138"/>
      <c r="G473" s="138"/>
      <c r="H473" s="139"/>
      <c r="I473" s="140"/>
      <c r="J473" s="141"/>
      <c r="K473" s="142"/>
      <c r="L473" s="143"/>
      <c r="M473" s="144"/>
      <c r="N473" s="136"/>
      <c r="O473" s="137"/>
      <c r="P473" s="50" t="s">
        <v>19</v>
      </c>
      <c r="Q473" s="49"/>
      <c r="R473" s="49"/>
      <c r="T473" s="131"/>
      <c r="U473" s="48"/>
      <c r="V473" s="47"/>
      <c r="W473" s="47"/>
      <c r="X473" s="47"/>
      <c r="Y473" s="47"/>
      <c r="Z473" s="47"/>
      <c r="AA473" s="47"/>
      <c r="AB473" s="47"/>
      <c r="AC473" s="47"/>
      <c r="AD473" s="47"/>
      <c r="AE473" s="47"/>
      <c r="AF473" s="47"/>
      <c r="AG473" s="47"/>
      <c r="AH473" s="47"/>
      <c r="AI473" s="47"/>
      <c r="AJ473" s="47"/>
      <c r="AK473" s="47"/>
      <c r="AL473" s="47"/>
      <c r="AM473" s="47"/>
      <c r="AN473" s="47"/>
      <c r="AO473" s="47"/>
      <c r="AP473" s="47"/>
      <c r="AQ473" s="47"/>
      <c r="AR473" s="47"/>
      <c r="AS473" s="47"/>
      <c r="AT473" s="47"/>
      <c r="AU473" s="47"/>
      <c r="AV473" s="47"/>
      <c r="AW473" s="47"/>
      <c r="AX473" s="47"/>
      <c r="AY473" s="47"/>
      <c r="AZ473" s="134"/>
      <c r="BA473" s="46"/>
      <c r="BB473" s="62"/>
      <c r="BC473" s="61"/>
      <c r="BE473" s="2">
        <f t="shared" si="57"/>
        <v>0</v>
      </c>
      <c r="BF473" s="9">
        <f t="shared" si="58"/>
        <v>-100</v>
      </c>
    </row>
    <row r="474" spans="1:58" ht="9" hidden="1" customHeight="1">
      <c r="A474" s="140"/>
      <c r="B474" s="56"/>
      <c r="C474" s="55"/>
      <c r="D474" s="55"/>
      <c r="E474" s="55"/>
      <c r="F474" s="138" t="s">
        <v>279</v>
      </c>
      <c r="G474" s="138"/>
      <c r="H474" s="139"/>
      <c r="I474" s="140" t="s">
        <v>104</v>
      </c>
      <c r="J474" s="141">
        <f>[178]BOQ!J232</f>
        <v>336</v>
      </c>
      <c r="K474" s="142">
        <f>L474-M474</f>
        <v>0</v>
      </c>
      <c r="L474" s="143">
        <f>[178]BOQ!L232</f>
        <v>4364.04</v>
      </c>
      <c r="M474" s="144">
        <f>[178]BOQ!L232</f>
        <v>4364.04</v>
      </c>
      <c r="N474" s="136">
        <f>J474*M474</f>
        <v>1466317.44</v>
      </c>
      <c r="O474" s="137">
        <f>N474/$N$815</f>
        <v>1.6121386007108536E-3</v>
      </c>
      <c r="P474" s="50" t="s">
        <v>20</v>
      </c>
      <c r="Q474" s="49"/>
      <c r="R474" s="49"/>
      <c r="T474" s="131"/>
      <c r="U474" s="48"/>
      <c r="V474" s="47"/>
      <c r="W474" s="47"/>
      <c r="X474" s="47"/>
      <c r="Y474" s="47"/>
      <c r="Z474" s="47"/>
      <c r="AA474" s="47">
        <v>20</v>
      </c>
      <c r="AB474" s="47">
        <v>20</v>
      </c>
      <c r="AC474" s="47">
        <v>20</v>
      </c>
      <c r="AD474" s="47">
        <v>20</v>
      </c>
      <c r="AE474" s="47">
        <v>20</v>
      </c>
      <c r="AF474" s="47"/>
      <c r="AG474" s="47"/>
      <c r="AH474" s="47"/>
      <c r="AI474" s="47"/>
      <c r="AJ474" s="47"/>
      <c r="AK474" s="47"/>
      <c r="AL474" s="47"/>
      <c r="AM474" s="47"/>
      <c r="AN474" s="47"/>
      <c r="AO474" s="47"/>
      <c r="AP474" s="47"/>
      <c r="AQ474" s="47"/>
      <c r="AR474" s="47"/>
      <c r="AS474" s="47"/>
      <c r="AT474" s="47"/>
      <c r="AU474" s="47"/>
      <c r="AV474" s="47"/>
      <c r="AW474" s="47"/>
      <c r="AX474" s="47"/>
      <c r="AY474" s="47"/>
      <c r="AZ474" s="134"/>
      <c r="BA474" s="46"/>
      <c r="BB474" s="62"/>
      <c r="BC474" s="61"/>
      <c r="BE474" s="2">
        <f t="shared" si="57"/>
        <v>100</v>
      </c>
      <c r="BF474" s="9">
        <f t="shared" si="58"/>
        <v>0</v>
      </c>
    </row>
    <row r="475" spans="1:58" ht="9" hidden="1" customHeight="1">
      <c r="A475" s="140"/>
      <c r="B475" s="56"/>
      <c r="C475" s="55"/>
      <c r="D475" s="55"/>
      <c r="E475" s="55"/>
      <c r="F475" s="138"/>
      <c r="G475" s="138"/>
      <c r="H475" s="139"/>
      <c r="I475" s="140"/>
      <c r="J475" s="141"/>
      <c r="K475" s="142"/>
      <c r="L475" s="143"/>
      <c r="M475" s="144"/>
      <c r="N475" s="136"/>
      <c r="O475" s="137"/>
      <c r="P475" s="50" t="s">
        <v>19</v>
      </c>
      <c r="Q475" s="49"/>
      <c r="R475" s="49"/>
      <c r="T475" s="131"/>
      <c r="U475" s="48"/>
      <c r="V475" s="47"/>
      <c r="W475" s="47"/>
      <c r="X475" s="47"/>
      <c r="Y475" s="47"/>
      <c r="Z475" s="47"/>
      <c r="AA475" s="47"/>
      <c r="AB475" s="47"/>
      <c r="AC475" s="47"/>
      <c r="AD475" s="47"/>
      <c r="AE475" s="47"/>
      <c r="AF475" s="47"/>
      <c r="AG475" s="47"/>
      <c r="AH475" s="47"/>
      <c r="AI475" s="47"/>
      <c r="AJ475" s="47"/>
      <c r="AK475" s="47"/>
      <c r="AL475" s="47"/>
      <c r="AM475" s="47"/>
      <c r="AN475" s="47"/>
      <c r="AO475" s="47"/>
      <c r="AP475" s="47"/>
      <c r="AQ475" s="47"/>
      <c r="AR475" s="47"/>
      <c r="AS475" s="47"/>
      <c r="AT475" s="47"/>
      <c r="AU475" s="47"/>
      <c r="AV475" s="47"/>
      <c r="AW475" s="47"/>
      <c r="AX475" s="47"/>
      <c r="AY475" s="47"/>
      <c r="AZ475" s="134"/>
      <c r="BA475" s="46"/>
      <c r="BB475" s="62"/>
      <c r="BC475" s="61"/>
      <c r="BE475" s="2">
        <f t="shared" si="57"/>
        <v>0</v>
      </c>
      <c r="BF475" s="9">
        <f t="shared" si="58"/>
        <v>-100</v>
      </c>
    </row>
    <row r="476" spans="1:58" ht="9" customHeight="1">
      <c r="A476" s="140" t="s">
        <v>278</v>
      </c>
      <c r="B476" s="145" t="s">
        <v>277</v>
      </c>
      <c r="C476" s="146"/>
      <c r="D476" s="146"/>
      <c r="E476" s="146"/>
      <c r="F476" s="146"/>
      <c r="G476" s="146"/>
      <c r="H476" s="147"/>
      <c r="I476" s="140" t="s">
        <v>96</v>
      </c>
      <c r="J476" s="141">
        <v>1</v>
      </c>
      <c r="K476" s="142">
        <f>L476-M476</f>
        <v>0</v>
      </c>
      <c r="L476" s="143">
        <f>[178]BOQ!L233</f>
        <v>0</v>
      </c>
      <c r="M476" s="144"/>
      <c r="N476" s="136">
        <f>SUBTOTAL(9,N480)</f>
        <v>20497017.600000001</v>
      </c>
      <c r="O476" s="137">
        <f>N476/$N$815</f>
        <v>2.2535388566618797E-2</v>
      </c>
      <c r="P476" s="50" t="s">
        <v>95</v>
      </c>
      <c r="Q476" s="49"/>
      <c r="R476" s="49"/>
      <c r="T476" s="131"/>
      <c r="U476" s="48">
        <f t="shared" ref="U476:AY476" si="59">SUMPRODUCT(($P480:$P481="p")*($N480)*(U480:U481))/$N476</f>
        <v>0</v>
      </c>
      <c r="V476" s="47">
        <f t="shared" si="59"/>
        <v>0</v>
      </c>
      <c r="W476" s="47">
        <f t="shared" si="59"/>
        <v>0</v>
      </c>
      <c r="X476" s="47">
        <f t="shared" si="59"/>
        <v>0</v>
      </c>
      <c r="Y476" s="47">
        <f t="shared" si="59"/>
        <v>0</v>
      </c>
      <c r="Z476" s="47">
        <f t="shared" si="59"/>
        <v>20</v>
      </c>
      <c r="AA476" s="47">
        <f t="shared" si="59"/>
        <v>20</v>
      </c>
      <c r="AB476" s="47">
        <f t="shared" si="59"/>
        <v>20</v>
      </c>
      <c r="AC476" s="47">
        <f t="shared" si="59"/>
        <v>20</v>
      </c>
      <c r="AD476" s="47">
        <f t="shared" si="59"/>
        <v>20</v>
      </c>
      <c r="AE476" s="47">
        <f t="shared" si="59"/>
        <v>0</v>
      </c>
      <c r="AF476" s="47">
        <f t="shared" si="59"/>
        <v>0</v>
      </c>
      <c r="AG476" s="47">
        <f t="shared" si="59"/>
        <v>0</v>
      </c>
      <c r="AH476" s="47">
        <f t="shared" si="59"/>
        <v>0</v>
      </c>
      <c r="AI476" s="47">
        <f t="shared" si="59"/>
        <v>0</v>
      </c>
      <c r="AJ476" s="47">
        <f t="shared" si="59"/>
        <v>0</v>
      </c>
      <c r="AK476" s="47">
        <f t="shared" si="59"/>
        <v>0</v>
      </c>
      <c r="AL476" s="47">
        <f t="shared" si="59"/>
        <v>0</v>
      </c>
      <c r="AM476" s="47">
        <f t="shared" si="59"/>
        <v>0</v>
      </c>
      <c r="AN476" s="47">
        <f t="shared" si="59"/>
        <v>0</v>
      </c>
      <c r="AO476" s="47">
        <f t="shared" si="59"/>
        <v>0</v>
      </c>
      <c r="AP476" s="47">
        <f t="shared" si="59"/>
        <v>0</v>
      </c>
      <c r="AQ476" s="47">
        <f t="shared" si="59"/>
        <v>0</v>
      </c>
      <c r="AR476" s="47">
        <f t="shared" si="59"/>
        <v>0</v>
      </c>
      <c r="AS476" s="47">
        <f t="shared" si="59"/>
        <v>0</v>
      </c>
      <c r="AT476" s="47">
        <f t="shared" si="59"/>
        <v>0</v>
      </c>
      <c r="AU476" s="47">
        <f t="shared" si="59"/>
        <v>0</v>
      </c>
      <c r="AV476" s="47">
        <f t="shared" si="59"/>
        <v>0</v>
      </c>
      <c r="AW476" s="47">
        <f t="shared" si="59"/>
        <v>0</v>
      </c>
      <c r="AX476" s="47">
        <f t="shared" si="59"/>
        <v>0</v>
      </c>
      <c r="AY476" s="47">
        <f t="shared" si="59"/>
        <v>0</v>
      </c>
      <c r="AZ476" s="134"/>
      <c r="BA476" s="46"/>
      <c r="BB476" s="62"/>
      <c r="BC476" s="61"/>
      <c r="BE476" s="2">
        <f t="shared" si="57"/>
        <v>100</v>
      </c>
      <c r="BF476" s="9">
        <f t="shared" si="58"/>
        <v>0</v>
      </c>
    </row>
    <row r="477" spans="1:58" ht="9" customHeight="1">
      <c r="A477" s="140"/>
      <c r="B477" s="145"/>
      <c r="C477" s="146"/>
      <c r="D477" s="146"/>
      <c r="E477" s="146"/>
      <c r="F477" s="146"/>
      <c r="G477" s="146"/>
      <c r="H477" s="147"/>
      <c r="I477" s="140"/>
      <c r="J477" s="141"/>
      <c r="K477" s="142"/>
      <c r="L477" s="143"/>
      <c r="M477" s="144"/>
      <c r="N477" s="136"/>
      <c r="O477" s="137"/>
      <c r="P477" s="50" t="s">
        <v>94</v>
      </c>
      <c r="Q477" s="49"/>
      <c r="R477" s="49"/>
      <c r="T477" s="131"/>
      <c r="U477" s="48"/>
      <c r="V477" s="47"/>
      <c r="W477" s="47"/>
      <c r="X477" s="47"/>
      <c r="Y477" s="47"/>
      <c r="Z477" s="47"/>
      <c r="AA477" s="47"/>
      <c r="AB477" s="47"/>
      <c r="AC477" s="47"/>
      <c r="AD477" s="47"/>
      <c r="AE477" s="47"/>
      <c r="AF477" s="47"/>
      <c r="AG477" s="47"/>
      <c r="AH477" s="47"/>
      <c r="AI477" s="47"/>
      <c r="AJ477" s="47"/>
      <c r="AK477" s="47"/>
      <c r="AL477" s="47"/>
      <c r="AM477" s="47"/>
      <c r="AN477" s="47"/>
      <c r="AO477" s="47"/>
      <c r="AP477" s="47"/>
      <c r="AQ477" s="47"/>
      <c r="AR477" s="47"/>
      <c r="AS477" s="47"/>
      <c r="AT477" s="47"/>
      <c r="AU477" s="47"/>
      <c r="AV477" s="47"/>
      <c r="AW477" s="47"/>
      <c r="AX477" s="47"/>
      <c r="AY477" s="47"/>
      <c r="AZ477" s="134"/>
      <c r="BA477" s="46"/>
      <c r="BB477" s="62"/>
      <c r="BC477" s="61"/>
      <c r="BE477" s="2">
        <f t="shared" si="57"/>
        <v>0</v>
      </c>
      <c r="BF477" s="9">
        <f t="shared" si="58"/>
        <v>-100</v>
      </c>
    </row>
    <row r="478" spans="1:58" ht="9" hidden="1" customHeight="1">
      <c r="A478" s="140"/>
      <c r="B478" s="56"/>
      <c r="C478" s="55"/>
      <c r="D478" s="55"/>
      <c r="E478" s="138" t="s">
        <v>276</v>
      </c>
      <c r="F478" s="138"/>
      <c r="G478" s="138"/>
      <c r="H478" s="139"/>
      <c r="I478" s="140"/>
      <c r="J478" s="141"/>
      <c r="K478" s="142">
        <f>L478-M478</f>
        <v>0</v>
      </c>
      <c r="L478" s="143">
        <f>[178]BOQ!L234</f>
        <v>0</v>
      </c>
      <c r="M478" s="144"/>
      <c r="N478" s="136">
        <f>J478*M478</f>
        <v>0</v>
      </c>
      <c r="O478" s="137">
        <f>N478/$N$815</f>
        <v>0</v>
      </c>
      <c r="P478" s="50"/>
      <c r="Q478" s="49"/>
      <c r="R478" s="49"/>
      <c r="T478" s="131"/>
      <c r="U478" s="48"/>
      <c r="V478" s="47"/>
      <c r="W478" s="47"/>
      <c r="X478" s="47"/>
      <c r="Y478" s="47"/>
      <c r="Z478" s="47"/>
      <c r="AA478" s="47"/>
      <c r="AB478" s="47"/>
      <c r="AC478" s="47"/>
      <c r="AD478" s="47"/>
      <c r="AE478" s="47"/>
      <c r="AF478" s="47"/>
      <c r="AG478" s="47"/>
      <c r="AH478" s="47"/>
      <c r="AI478" s="47"/>
      <c r="AJ478" s="47"/>
      <c r="AK478" s="47"/>
      <c r="AL478" s="47"/>
      <c r="AM478" s="47"/>
      <c r="AN478" s="47"/>
      <c r="AO478" s="47"/>
      <c r="AP478" s="47"/>
      <c r="AQ478" s="47"/>
      <c r="AR478" s="47"/>
      <c r="AS478" s="47"/>
      <c r="AT478" s="47"/>
      <c r="AU478" s="47"/>
      <c r="AV478" s="47"/>
      <c r="AW478" s="47"/>
      <c r="AX478" s="47"/>
      <c r="AY478" s="47"/>
      <c r="AZ478" s="134"/>
      <c r="BA478" s="46"/>
      <c r="BB478" s="62"/>
      <c r="BC478" s="61"/>
      <c r="BE478" s="2">
        <f t="shared" si="57"/>
        <v>0</v>
      </c>
      <c r="BF478" s="9">
        <f t="shared" si="58"/>
        <v>-100</v>
      </c>
    </row>
    <row r="479" spans="1:58" ht="9" hidden="1" customHeight="1">
      <c r="A479" s="140"/>
      <c r="B479" s="56"/>
      <c r="C479" s="55"/>
      <c r="D479" s="55"/>
      <c r="E479" s="138"/>
      <c r="F479" s="138"/>
      <c r="G479" s="138"/>
      <c r="H479" s="139"/>
      <c r="I479" s="140"/>
      <c r="J479" s="141"/>
      <c r="K479" s="142"/>
      <c r="L479" s="143"/>
      <c r="M479" s="144"/>
      <c r="N479" s="136"/>
      <c r="O479" s="137"/>
      <c r="P479" s="50"/>
      <c r="Q479" s="49"/>
      <c r="R479" s="49"/>
      <c r="T479" s="131"/>
      <c r="U479" s="48"/>
      <c r="V479" s="47"/>
      <c r="W479" s="47"/>
      <c r="X479" s="47"/>
      <c r="Y479" s="47"/>
      <c r="Z479" s="47"/>
      <c r="AA479" s="47"/>
      <c r="AB479" s="47"/>
      <c r="AC479" s="47"/>
      <c r="AD479" s="47"/>
      <c r="AE479" s="47"/>
      <c r="AF479" s="47"/>
      <c r="AG479" s="47"/>
      <c r="AH479" s="47"/>
      <c r="AI479" s="47"/>
      <c r="AJ479" s="47"/>
      <c r="AK479" s="47"/>
      <c r="AL479" s="47"/>
      <c r="AM479" s="47"/>
      <c r="AN479" s="47"/>
      <c r="AO479" s="47"/>
      <c r="AP479" s="47"/>
      <c r="AQ479" s="47"/>
      <c r="AR479" s="47"/>
      <c r="AS479" s="47"/>
      <c r="AT479" s="47"/>
      <c r="AU479" s="47"/>
      <c r="AV479" s="47"/>
      <c r="AW479" s="47"/>
      <c r="AX479" s="47"/>
      <c r="AY479" s="47"/>
      <c r="AZ479" s="134"/>
      <c r="BA479" s="46"/>
      <c r="BB479" s="62"/>
      <c r="BC479" s="61"/>
      <c r="BE479" s="2">
        <f t="shared" si="57"/>
        <v>0</v>
      </c>
      <c r="BF479" s="9">
        <f t="shared" si="58"/>
        <v>-100</v>
      </c>
    </row>
    <row r="480" spans="1:58" ht="9" hidden="1" customHeight="1">
      <c r="A480" s="140"/>
      <c r="B480" s="56"/>
      <c r="C480" s="55"/>
      <c r="D480" s="55"/>
      <c r="E480" s="60"/>
      <c r="F480" s="138" t="s">
        <v>275</v>
      </c>
      <c r="G480" s="138"/>
      <c r="H480" s="139"/>
      <c r="I480" s="140" t="s">
        <v>104</v>
      </c>
      <c r="J480" s="141">
        <f>[178]BOQ!J235</f>
        <v>3456</v>
      </c>
      <c r="K480" s="142">
        <f>L480-M480</f>
        <v>0</v>
      </c>
      <c r="L480" s="143">
        <f>[178]BOQ!L235</f>
        <v>5930.85</v>
      </c>
      <c r="M480" s="144">
        <f>[178]BOQ!L235</f>
        <v>5930.85</v>
      </c>
      <c r="N480" s="136">
        <f>J480*M480</f>
        <v>20497017.600000001</v>
      </c>
      <c r="O480" s="137">
        <f>N480/$N$815</f>
        <v>2.2535388566618797E-2</v>
      </c>
      <c r="P480" s="50" t="s">
        <v>20</v>
      </c>
      <c r="Q480" s="49"/>
      <c r="R480" s="49"/>
      <c r="T480" s="131"/>
      <c r="U480" s="48"/>
      <c r="V480" s="47"/>
      <c r="W480" s="47"/>
      <c r="X480" s="47"/>
      <c r="Y480" s="47"/>
      <c r="Z480" s="47">
        <v>20</v>
      </c>
      <c r="AA480" s="47">
        <v>20</v>
      </c>
      <c r="AB480" s="47">
        <v>20</v>
      </c>
      <c r="AC480" s="47">
        <v>20</v>
      </c>
      <c r="AD480" s="47">
        <v>20</v>
      </c>
      <c r="AE480" s="47"/>
      <c r="AF480" s="47"/>
      <c r="AG480" s="47"/>
      <c r="AH480" s="47"/>
      <c r="AI480" s="47"/>
      <c r="AJ480" s="47"/>
      <c r="AK480" s="47"/>
      <c r="AL480" s="47"/>
      <c r="AM480" s="47"/>
      <c r="AN480" s="47"/>
      <c r="AO480" s="47"/>
      <c r="AP480" s="47"/>
      <c r="AQ480" s="47"/>
      <c r="AR480" s="47"/>
      <c r="AS480" s="47"/>
      <c r="AT480" s="47"/>
      <c r="AU480" s="47"/>
      <c r="AV480" s="47"/>
      <c r="AW480" s="47"/>
      <c r="AX480" s="47"/>
      <c r="AY480" s="47"/>
      <c r="AZ480" s="134"/>
      <c r="BA480" s="46"/>
      <c r="BB480" s="62"/>
      <c r="BC480" s="61"/>
      <c r="BE480" s="2">
        <f t="shared" si="57"/>
        <v>100</v>
      </c>
      <c r="BF480" s="9">
        <f t="shared" si="58"/>
        <v>0</v>
      </c>
    </row>
    <row r="481" spans="1:58" ht="9" hidden="1" customHeight="1">
      <c r="A481" s="140"/>
      <c r="B481" s="56"/>
      <c r="C481" s="55"/>
      <c r="D481" s="55"/>
      <c r="E481" s="60"/>
      <c r="F481" s="138"/>
      <c r="G481" s="138"/>
      <c r="H481" s="139"/>
      <c r="I481" s="140"/>
      <c r="J481" s="141"/>
      <c r="K481" s="142"/>
      <c r="L481" s="143"/>
      <c r="M481" s="144"/>
      <c r="N481" s="136"/>
      <c r="O481" s="137"/>
      <c r="P481" s="50" t="s">
        <v>19</v>
      </c>
      <c r="Q481" s="49"/>
      <c r="R481" s="49"/>
      <c r="T481" s="131"/>
      <c r="U481" s="48"/>
      <c r="V481" s="47"/>
      <c r="W481" s="47"/>
      <c r="X481" s="47"/>
      <c r="Y481" s="47"/>
      <c r="Z481" s="47"/>
      <c r="AA481" s="47"/>
      <c r="AB481" s="47"/>
      <c r="AC481" s="47"/>
      <c r="AD481" s="47"/>
      <c r="AE481" s="47"/>
      <c r="AF481" s="47"/>
      <c r="AG481" s="47"/>
      <c r="AH481" s="47"/>
      <c r="AI481" s="47"/>
      <c r="AJ481" s="47"/>
      <c r="AK481" s="47"/>
      <c r="AL481" s="47"/>
      <c r="AM481" s="47"/>
      <c r="AN481" s="47"/>
      <c r="AO481" s="47"/>
      <c r="AP481" s="47"/>
      <c r="AQ481" s="47"/>
      <c r="AR481" s="47"/>
      <c r="AS481" s="47"/>
      <c r="AT481" s="47"/>
      <c r="AU481" s="47"/>
      <c r="AV481" s="47"/>
      <c r="AW481" s="47"/>
      <c r="AX481" s="47"/>
      <c r="AY481" s="47"/>
      <c r="AZ481" s="134"/>
      <c r="BA481" s="46"/>
      <c r="BB481" s="62"/>
      <c r="BC481" s="61"/>
      <c r="BE481" s="2">
        <f t="shared" si="57"/>
        <v>0</v>
      </c>
      <c r="BF481" s="9">
        <f t="shared" si="58"/>
        <v>-100</v>
      </c>
    </row>
    <row r="482" spans="1:58" ht="9" customHeight="1">
      <c r="A482" s="140" t="s">
        <v>274</v>
      </c>
      <c r="B482" s="180" t="s">
        <v>273</v>
      </c>
      <c r="C482" s="180"/>
      <c r="D482" s="180"/>
      <c r="E482" s="180"/>
      <c r="F482" s="180"/>
      <c r="G482" s="180"/>
      <c r="H482" s="180"/>
      <c r="I482" s="140"/>
      <c r="J482" s="141"/>
      <c r="K482" s="142">
        <f>L482-M482</f>
        <v>0</v>
      </c>
      <c r="L482" s="143">
        <f>[178]BOQ!L236</f>
        <v>0</v>
      </c>
      <c r="M482" s="144"/>
      <c r="N482" s="136">
        <f>J482*M482</f>
        <v>0</v>
      </c>
      <c r="O482" s="137">
        <f>N482/$N$815</f>
        <v>0</v>
      </c>
      <c r="P482" s="50"/>
      <c r="Q482" s="49"/>
      <c r="R482" s="49"/>
      <c r="T482" s="131"/>
      <c r="U482" s="48"/>
      <c r="V482" s="47"/>
      <c r="W482" s="47"/>
      <c r="X482" s="47"/>
      <c r="Y482" s="47"/>
      <c r="Z482" s="47"/>
      <c r="AA482" s="47"/>
      <c r="AB482" s="47"/>
      <c r="AC482" s="47"/>
      <c r="AD482" s="47"/>
      <c r="AE482" s="47"/>
      <c r="AF482" s="47"/>
      <c r="AG482" s="47"/>
      <c r="AH482" s="47"/>
      <c r="AI482" s="47"/>
      <c r="AJ482" s="47"/>
      <c r="AK482" s="47"/>
      <c r="AL482" s="47"/>
      <c r="AM482" s="47"/>
      <c r="AN482" s="47"/>
      <c r="AO482" s="47"/>
      <c r="AP482" s="47"/>
      <c r="AQ482" s="47"/>
      <c r="AR482" s="47"/>
      <c r="AS482" s="47"/>
      <c r="AT482" s="47"/>
      <c r="AU482" s="47"/>
      <c r="AV482" s="47"/>
      <c r="AW482" s="47"/>
      <c r="AX482" s="47"/>
      <c r="AY482" s="47"/>
      <c r="AZ482" s="134"/>
      <c r="BA482" s="46"/>
      <c r="BB482" s="62"/>
      <c r="BC482" s="61"/>
      <c r="BE482" s="2">
        <f t="shared" si="57"/>
        <v>0</v>
      </c>
      <c r="BF482" s="9">
        <f t="shared" si="58"/>
        <v>-100</v>
      </c>
    </row>
    <row r="483" spans="1:58" ht="9" customHeight="1">
      <c r="A483" s="140"/>
      <c r="B483" s="181"/>
      <c r="C483" s="181"/>
      <c r="D483" s="181"/>
      <c r="E483" s="181"/>
      <c r="F483" s="181"/>
      <c r="G483" s="181"/>
      <c r="H483" s="181"/>
      <c r="I483" s="140"/>
      <c r="J483" s="141"/>
      <c r="K483" s="142"/>
      <c r="L483" s="143"/>
      <c r="M483" s="144"/>
      <c r="N483" s="136"/>
      <c r="O483" s="137"/>
      <c r="P483" s="50"/>
      <c r="Q483" s="49"/>
      <c r="R483" s="49"/>
      <c r="T483" s="131"/>
      <c r="U483" s="48"/>
      <c r="V483" s="47"/>
      <c r="W483" s="47"/>
      <c r="X483" s="47"/>
      <c r="Y483" s="47"/>
      <c r="Z483" s="47"/>
      <c r="AA483" s="47"/>
      <c r="AB483" s="47"/>
      <c r="AC483" s="47"/>
      <c r="AD483" s="47"/>
      <c r="AE483" s="47"/>
      <c r="AF483" s="47"/>
      <c r="AG483" s="47"/>
      <c r="AH483" s="47"/>
      <c r="AI483" s="47"/>
      <c r="AJ483" s="47"/>
      <c r="AK483" s="47"/>
      <c r="AL483" s="47"/>
      <c r="AM483" s="47"/>
      <c r="AN483" s="47"/>
      <c r="AO483" s="47"/>
      <c r="AP483" s="47"/>
      <c r="AQ483" s="47"/>
      <c r="AR483" s="47"/>
      <c r="AS483" s="47"/>
      <c r="AT483" s="47"/>
      <c r="AU483" s="47"/>
      <c r="AV483" s="47"/>
      <c r="AW483" s="47"/>
      <c r="AX483" s="47"/>
      <c r="AY483" s="47"/>
      <c r="AZ483" s="134"/>
      <c r="BA483" s="46"/>
      <c r="BB483" s="62"/>
      <c r="BC483" s="61"/>
      <c r="BE483" s="2">
        <f t="shared" si="57"/>
        <v>0</v>
      </c>
      <c r="BF483" s="9">
        <f t="shared" si="58"/>
        <v>-100</v>
      </c>
    </row>
    <row r="484" spans="1:58" ht="9" customHeight="1">
      <c r="A484" s="140" t="s">
        <v>272</v>
      </c>
      <c r="B484" s="180" t="s">
        <v>271</v>
      </c>
      <c r="C484" s="180"/>
      <c r="D484" s="180"/>
      <c r="E484" s="180"/>
      <c r="F484" s="180"/>
      <c r="G484" s="180"/>
      <c r="H484" s="180"/>
      <c r="I484" s="140" t="s">
        <v>263</v>
      </c>
      <c r="J484" s="141">
        <v>2</v>
      </c>
      <c r="K484" s="142">
        <f>L484-M484</f>
        <v>0</v>
      </c>
      <c r="L484" s="143">
        <f>[178]BOQ!L237</f>
        <v>0</v>
      </c>
      <c r="M484" s="144"/>
      <c r="N484" s="136">
        <f>SUBTOTAL(9,N486)</f>
        <v>1071366.98</v>
      </c>
      <c r="O484" s="137">
        <f>N484/$N$815</f>
        <v>1.1779114241354269E-3</v>
      </c>
      <c r="P484" s="50" t="s">
        <v>95</v>
      </c>
      <c r="Q484" s="49"/>
      <c r="R484" s="49"/>
      <c r="T484" s="131"/>
      <c r="U484" s="48">
        <f t="shared" ref="U484:AY484" si="60">SUMPRODUCT(($P486:$P487="p")*($N486)*(U486:U487))/$N484</f>
        <v>0</v>
      </c>
      <c r="V484" s="47">
        <f t="shared" si="60"/>
        <v>0</v>
      </c>
      <c r="W484" s="47">
        <f t="shared" si="60"/>
        <v>50</v>
      </c>
      <c r="X484" s="47">
        <f t="shared" si="60"/>
        <v>50</v>
      </c>
      <c r="Y484" s="47">
        <f t="shared" si="60"/>
        <v>0</v>
      </c>
      <c r="Z484" s="47">
        <f t="shared" si="60"/>
        <v>0</v>
      </c>
      <c r="AA484" s="47">
        <f t="shared" si="60"/>
        <v>0</v>
      </c>
      <c r="AB484" s="47">
        <f t="shared" si="60"/>
        <v>0</v>
      </c>
      <c r="AC484" s="47">
        <f t="shared" si="60"/>
        <v>0</v>
      </c>
      <c r="AD484" s="47">
        <f t="shared" si="60"/>
        <v>0</v>
      </c>
      <c r="AE484" s="47">
        <f t="shared" si="60"/>
        <v>0</v>
      </c>
      <c r="AF484" s="47">
        <f t="shared" si="60"/>
        <v>0</v>
      </c>
      <c r="AG484" s="47">
        <f t="shared" si="60"/>
        <v>0</v>
      </c>
      <c r="AH484" s="47">
        <f t="shared" si="60"/>
        <v>0</v>
      </c>
      <c r="AI484" s="47">
        <f t="shared" si="60"/>
        <v>0</v>
      </c>
      <c r="AJ484" s="47">
        <f t="shared" si="60"/>
        <v>0</v>
      </c>
      <c r="AK484" s="47">
        <f t="shared" si="60"/>
        <v>0</v>
      </c>
      <c r="AL484" s="47">
        <f t="shared" si="60"/>
        <v>0</v>
      </c>
      <c r="AM484" s="47">
        <f t="shared" si="60"/>
        <v>0</v>
      </c>
      <c r="AN484" s="47">
        <f t="shared" si="60"/>
        <v>0</v>
      </c>
      <c r="AO484" s="47">
        <f t="shared" si="60"/>
        <v>0</v>
      </c>
      <c r="AP484" s="47">
        <f t="shared" si="60"/>
        <v>0</v>
      </c>
      <c r="AQ484" s="47">
        <f t="shared" si="60"/>
        <v>0</v>
      </c>
      <c r="AR484" s="47">
        <f t="shared" si="60"/>
        <v>0</v>
      </c>
      <c r="AS484" s="47">
        <f t="shared" si="60"/>
        <v>0</v>
      </c>
      <c r="AT484" s="47">
        <f t="shared" si="60"/>
        <v>0</v>
      </c>
      <c r="AU484" s="47">
        <f t="shared" si="60"/>
        <v>0</v>
      </c>
      <c r="AV484" s="47">
        <f t="shared" si="60"/>
        <v>0</v>
      </c>
      <c r="AW484" s="47">
        <f t="shared" si="60"/>
        <v>0</v>
      </c>
      <c r="AX484" s="47">
        <f t="shared" si="60"/>
        <v>0</v>
      </c>
      <c r="AY484" s="47">
        <f t="shared" si="60"/>
        <v>0</v>
      </c>
      <c r="AZ484" s="134"/>
      <c r="BA484" s="46"/>
      <c r="BB484" s="62"/>
      <c r="BC484" s="61"/>
      <c r="BE484" s="2">
        <f t="shared" si="57"/>
        <v>100</v>
      </c>
      <c r="BF484" s="9">
        <f t="shared" si="58"/>
        <v>0</v>
      </c>
    </row>
    <row r="485" spans="1:58" ht="9" customHeight="1">
      <c r="A485" s="140"/>
      <c r="B485" s="181"/>
      <c r="C485" s="181"/>
      <c r="D485" s="181"/>
      <c r="E485" s="181"/>
      <c r="F485" s="181"/>
      <c r="G485" s="181"/>
      <c r="H485" s="181"/>
      <c r="I485" s="140"/>
      <c r="J485" s="141"/>
      <c r="K485" s="142"/>
      <c r="L485" s="143"/>
      <c r="M485" s="144"/>
      <c r="N485" s="136"/>
      <c r="O485" s="137"/>
      <c r="P485" s="50" t="s">
        <v>94</v>
      </c>
      <c r="Q485" s="49"/>
      <c r="R485" s="49"/>
      <c r="T485" s="131"/>
      <c r="U485" s="48"/>
      <c r="V485" s="47"/>
      <c r="W485" s="47"/>
      <c r="X485" s="47"/>
      <c r="Y485" s="47"/>
      <c r="Z485" s="47"/>
      <c r="AA485" s="47"/>
      <c r="AB485" s="47"/>
      <c r="AC485" s="47"/>
      <c r="AD485" s="47"/>
      <c r="AE485" s="47"/>
      <c r="AF485" s="47"/>
      <c r="AG485" s="47"/>
      <c r="AH485" s="47"/>
      <c r="AI485" s="47"/>
      <c r="AJ485" s="47"/>
      <c r="AK485" s="47"/>
      <c r="AL485" s="47"/>
      <c r="AM485" s="47"/>
      <c r="AN485" s="47"/>
      <c r="AO485" s="47"/>
      <c r="AP485" s="47"/>
      <c r="AQ485" s="47"/>
      <c r="AR485" s="47"/>
      <c r="AS485" s="47"/>
      <c r="AT485" s="47"/>
      <c r="AU485" s="47"/>
      <c r="AV485" s="47"/>
      <c r="AW485" s="47"/>
      <c r="AX485" s="47"/>
      <c r="AY485" s="47"/>
      <c r="AZ485" s="134"/>
      <c r="BA485" s="46"/>
      <c r="BB485" s="62"/>
      <c r="BC485" s="61"/>
      <c r="BE485" s="2">
        <f t="shared" si="57"/>
        <v>0</v>
      </c>
      <c r="BF485" s="9">
        <f t="shared" si="58"/>
        <v>-100</v>
      </c>
    </row>
    <row r="486" spans="1:58" ht="9" hidden="1" customHeight="1">
      <c r="A486" s="140"/>
      <c r="B486" s="56"/>
      <c r="C486" s="55"/>
      <c r="D486" s="55"/>
      <c r="E486" s="55"/>
      <c r="F486" s="138" t="s">
        <v>270</v>
      </c>
      <c r="G486" s="138"/>
      <c r="H486" s="139"/>
      <c r="I486" s="140" t="s">
        <v>263</v>
      </c>
      <c r="J486" s="141">
        <f>[178]BOQ!J238</f>
        <v>2</v>
      </c>
      <c r="K486" s="142">
        <f>L486-M486</f>
        <v>0</v>
      </c>
      <c r="L486" s="143">
        <f>[178]BOQ!L238</f>
        <v>535683.49</v>
      </c>
      <c r="M486" s="144">
        <f>[178]BOQ!L238</f>
        <v>535683.49</v>
      </c>
      <c r="N486" s="136">
        <f>J486*M486</f>
        <v>1071366.98</v>
      </c>
      <c r="O486" s="137">
        <f>N486/$N$815</f>
        <v>1.1779114241354269E-3</v>
      </c>
      <c r="P486" s="50" t="s">
        <v>20</v>
      </c>
      <c r="Q486" s="49"/>
      <c r="R486" s="49"/>
      <c r="T486" s="131"/>
      <c r="U486" s="48"/>
      <c r="V486" s="47"/>
      <c r="W486" s="47">
        <v>50</v>
      </c>
      <c r="X486" s="47">
        <v>50</v>
      </c>
      <c r="Y486" s="47"/>
      <c r="Z486" s="47"/>
      <c r="AA486" s="47"/>
      <c r="AB486" s="47"/>
      <c r="AC486" s="47"/>
      <c r="AD486" s="47"/>
      <c r="AE486" s="47"/>
      <c r="AF486" s="47"/>
      <c r="AG486" s="47"/>
      <c r="AH486" s="47"/>
      <c r="AI486" s="47"/>
      <c r="AJ486" s="47"/>
      <c r="AK486" s="47"/>
      <c r="AL486" s="47"/>
      <c r="AM486" s="47"/>
      <c r="AN486" s="47"/>
      <c r="AO486" s="47"/>
      <c r="AP486" s="47"/>
      <c r="AQ486" s="47"/>
      <c r="AR486" s="47"/>
      <c r="AS486" s="47"/>
      <c r="AT486" s="47"/>
      <c r="AU486" s="47"/>
      <c r="AV486" s="47"/>
      <c r="AW486" s="47"/>
      <c r="AX486" s="47"/>
      <c r="AY486" s="47"/>
      <c r="AZ486" s="134"/>
      <c r="BA486" s="46"/>
      <c r="BB486" s="62"/>
      <c r="BC486" s="61"/>
      <c r="BE486" s="2">
        <f t="shared" si="57"/>
        <v>100</v>
      </c>
      <c r="BF486" s="9">
        <f t="shared" si="58"/>
        <v>0</v>
      </c>
    </row>
    <row r="487" spans="1:58" ht="9" hidden="1" customHeight="1">
      <c r="A487" s="140"/>
      <c r="B487" s="56"/>
      <c r="C487" s="55"/>
      <c r="D487" s="55"/>
      <c r="E487" s="55"/>
      <c r="F487" s="138"/>
      <c r="G487" s="138"/>
      <c r="H487" s="139"/>
      <c r="I487" s="140"/>
      <c r="J487" s="141"/>
      <c r="K487" s="142"/>
      <c r="L487" s="143"/>
      <c r="M487" s="144"/>
      <c r="N487" s="136"/>
      <c r="O487" s="137"/>
      <c r="P487" s="50" t="s">
        <v>19</v>
      </c>
      <c r="Q487" s="49"/>
      <c r="R487" s="49"/>
      <c r="T487" s="131"/>
      <c r="U487" s="48"/>
      <c r="V487" s="47"/>
      <c r="W487" s="47"/>
      <c r="X487" s="47"/>
      <c r="Y487" s="47"/>
      <c r="Z487" s="47"/>
      <c r="AA487" s="47"/>
      <c r="AB487" s="47"/>
      <c r="AC487" s="47"/>
      <c r="AD487" s="47"/>
      <c r="AE487" s="47"/>
      <c r="AF487" s="47"/>
      <c r="AG487" s="47"/>
      <c r="AH487" s="47"/>
      <c r="AI487" s="47"/>
      <c r="AJ487" s="47"/>
      <c r="AK487" s="47"/>
      <c r="AL487" s="47"/>
      <c r="AM487" s="47"/>
      <c r="AN487" s="47"/>
      <c r="AO487" s="47"/>
      <c r="AP487" s="47"/>
      <c r="AQ487" s="47"/>
      <c r="AR487" s="47"/>
      <c r="AS487" s="47"/>
      <c r="AT487" s="47"/>
      <c r="AU487" s="47"/>
      <c r="AV487" s="47"/>
      <c r="AW487" s="47"/>
      <c r="AX487" s="47"/>
      <c r="AY487" s="47"/>
      <c r="AZ487" s="134"/>
      <c r="BA487" s="46"/>
      <c r="BB487" s="62"/>
      <c r="BC487" s="61"/>
      <c r="BE487" s="2">
        <f t="shared" si="57"/>
        <v>0</v>
      </c>
      <c r="BF487" s="9">
        <f t="shared" si="58"/>
        <v>-100</v>
      </c>
    </row>
    <row r="488" spans="1:58" ht="9" customHeight="1">
      <c r="A488" s="140" t="s">
        <v>269</v>
      </c>
      <c r="B488" s="180" t="s">
        <v>268</v>
      </c>
      <c r="C488" s="180"/>
      <c r="D488" s="180"/>
      <c r="E488" s="180"/>
      <c r="F488" s="180"/>
      <c r="G488" s="180"/>
      <c r="H488" s="180"/>
      <c r="I488" s="140" t="s">
        <v>263</v>
      </c>
      <c r="J488" s="141">
        <v>2</v>
      </c>
      <c r="K488" s="142">
        <f>L488-M488</f>
        <v>0</v>
      </c>
      <c r="L488" s="143">
        <f>[178]BOQ!L239</f>
        <v>0</v>
      </c>
      <c r="M488" s="144"/>
      <c r="N488" s="136">
        <f>SUBTOTAL(9,N490)</f>
        <v>140262.38</v>
      </c>
      <c r="O488" s="137">
        <f>N488/$N$815</f>
        <v>1.5421108066857205E-4</v>
      </c>
      <c r="P488" s="50" t="s">
        <v>95</v>
      </c>
      <c r="Q488" s="49"/>
      <c r="R488" s="49"/>
      <c r="T488" s="131"/>
      <c r="U488" s="48">
        <f t="shared" ref="U488:AY488" si="61">SUMPRODUCT(($P490:$P491="p")*($N490)*(U490:U491))/$N488</f>
        <v>0</v>
      </c>
      <c r="V488" s="47">
        <f t="shared" si="61"/>
        <v>0</v>
      </c>
      <c r="W488" s="47">
        <f t="shared" si="61"/>
        <v>0</v>
      </c>
      <c r="X488" s="47">
        <f t="shared" si="61"/>
        <v>0</v>
      </c>
      <c r="Y488" s="47">
        <f t="shared" si="61"/>
        <v>0</v>
      </c>
      <c r="Z488" s="47">
        <f t="shared" si="61"/>
        <v>0</v>
      </c>
      <c r="AA488" s="47">
        <f t="shared" si="61"/>
        <v>0</v>
      </c>
      <c r="AB488" s="47">
        <f t="shared" si="61"/>
        <v>0</v>
      </c>
      <c r="AC488" s="47">
        <f t="shared" si="61"/>
        <v>0</v>
      </c>
      <c r="AD488" s="47">
        <f t="shared" si="61"/>
        <v>50</v>
      </c>
      <c r="AE488" s="47">
        <f t="shared" si="61"/>
        <v>50</v>
      </c>
      <c r="AF488" s="47">
        <f t="shared" si="61"/>
        <v>0</v>
      </c>
      <c r="AG488" s="47">
        <f t="shared" si="61"/>
        <v>0</v>
      </c>
      <c r="AH488" s="47">
        <f t="shared" si="61"/>
        <v>0</v>
      </c>
      <c r="AI488" s="47">
        <f t="shared" si="61"/>
        <v>0</v>
      </c>
      <c r="AJ488" s="47">
        <f t="shared" si="61"/>
        <v>0</v>
      </c>
      <c r="AK488" s="47">
        <f t="shared" si="61"/>
        <v>0</v>
      </c>
      <c r="AL488" s="47">
        <f t="shared" si="61"/>
        <v>0</v>
      </c>
      <c r="AM488" s="47">
        <f t="shared" si="61"/>
        <v>0</v>
      </c>
      <c r="AN488" s="47">
        <f t="shared" si="61"/>
        <v>0</v>
      </c>
      <c r="AO488" s="47">
        <f t="shared" si="61"/>
        <v>0</v>
      </c>
      <c r="AP488" s="47">
        <f t="shared" si="61"/>
        <v>0</v>
      </c>
      <c r="AQ488" s="47">
        <f t="shared" si="61"/>
        <v>0</v>
      </c>
      <c r="AR488" s="47">
        <f t="shared" si="61"/>
        <v>0</v>
      </c>
      <c r="AS488" s="47">
        <f t="shared" si="61"/>
        <v>0</v>
      </c>
      <c r="AT488" s="47">
        <f t="shared" si="61"/>
        <v>0</v>
      </c>
      <c r="AU488" s="47">
        <f t="shared" si="61"/>
        <v>0</v>
      </c>
      <c r="AV488" s="47">
        <f t="shared" si="61"/>
        <v>0</v>
      </c>
      <c r="AW488" s="47">
        <f t="shared" si="61"/>
        <v>0</v>
      </c>
      <c r="AX488" s="47">
        <f t="shared" si="61"/>
        <v>0</v>
      </c>
      <c r="AY488" s="47">
        <f t="shared" si="61"/>
        <v>0</v>
      </c>
      <c r="AZ488" s="134"/>
      <c r="BA488" s="46"/>
      <c r="BB488" s="62"/>
      <c r="BC488" s="61"/>
      <c r="BE488" s="2">
        <f t="shared" si="57"/>
        <v>100</v>
      </c>
      <c r="BF488" s="9">
        <f t="shared" si="58"/>
        <v>0</v>
      </c>
    </row>
    <row r="489" spans="1:58" ht="9" customHeight="1">
      <c r="A489" s="140"/>
      <c r="B489" s="181"/>
      <c r="C489" s="181"/>
      <c r="D489" s="181"/>
      <c r="E489" s="181"/>
      <c r="F489" s="181"/>
      <c r="G489" s="181"/>
      <c r="H489" s="181"/>
      <c r="I489" s="140"/>
      <c r="J489" s="141"/>
      <c r="K489" s="142"/>
      <c r="L489" s="143"/>
      <c r="M489" s="144"/>
      <c r="N489" s="136"/>
      <c r="O489" s="137"/>
      <c r="P489" s="50" t="s">
        <v>94</v>
      </c>
      <c r="Q489" s="49"/>
      <c r="R489" s="49"/>
      <c r="T489" s="131"/>
      <c r="U489" s="48"/>
      <c r="V489" s="47"/>
      <c r="W489" s="47"/>
      <c r="X489" s="47"/>
      <c r="Y489" s="47"/>
      <c r="Z489" s="47"/>
      <c r="AA489" s="47"/>
      <c r="AB489" s="47"/>
      <c r="AC489" s="47"/>
      <c r="AD489" s="47"/>
      <c r="AE489" s="47"/>
      <c r="AF489" s="47"/>
      <c r="AG489" s="47"/>
      <c r="AH489" s="47"/>
      <c r="AI489" s="47"/>
      <c r="AJ489" s="47"/>
      <c r="AK489" s="47"/>
      <c r="AL489" s="47"/>
      <c r="AM489" s="47"/>
      <c r="AN489" s="47"/>
      <c r="AO489" s="47"/>
      <c r="AP489" s="47"/>
      <c r="AQ489" s="47"/>
      <c r="AR489" s="47"/>
      <c r="AS489" s="47"/>
      <c r="AT489" s="47"/>
      <c r="AU489" s="47"/>
      <c r="AV489" s="47"/>
      <c r="AW489" s="47"/>
      <c r="AX489" s="47"/>
      <c r="AY489" s="47"/>
      <c r="AZ489" s="134"/>
      <c r="BA489" s="46"/>
      <c r="BB489" s="62"/>
      <c r="BC489" s="61"/>
      <c r="BE489" s="2">
        <f t="shared" si="57"/>
        <v>0</v>
      </c>
      <c r="BF489" s="9">
        <f t="shared" si="58"/>
        <v>-100</v>
      </c>
    </row>
    <row r="490" spans="1:58" ht="9" hidden="1" customHeight="1">
      <c r="A490" s="140"/>
      <c r="B490" s="56"/>
      <c r="C490" s="55"/>
      <c r="D490" s="55"/>
      <c r="E490" s="55"/>
      <c r="F490" s="138" t="s">
        <v>267</v>
      </c>
      <c r="G490" s="138"/>
      <c r="H490" s="139"/>
      <c r="I490" s="140" t="s">
        <v>263</v>
      </c>
      <c r="J490" s="141">
        <f>[178]BOQ!J240</f>
        <v>2</v>
      </c>
      <c r="K490" s="142">
        <f>L490-M490</f>
        <v>0</v>
      </c>
      <c r="L490" s="143">
        <f>[178]BOQ!L240</f>
        <v>70131.19</v>
      </c>
      <c r="M490" s="144">
        <f>[178]BOQ!L240</f>
        <v>70131.19</v>
      </c>
      <c r="N490" s="136">
        <f>J490*M490</f>
        <v>140262.38</v>
      </c>
      <c r="O490" s="137">
        <f>N490/$N$815</f>
        <v>1.5421108066857205E-4</v>
      </c>
      <c r="P490" s="50" t="s">
        <v>20</v>
      </c>
      <c r="Q490" s="49"/>
      <c r="R490" s="49"/>
      <c r="T490" s="131"/>
      <c r="U490" s="48"/>
      <c r="V490" s="47"/>
      <c r="W490" s="47"/>
      <c r="X490" s="47"/>
      <c r="Y490" s="47"/>
      <c r="Z490" s="47"/>
      <c r="AA490" s="47"/>
      <c r="AB490" s="47"/>
      <c r="AC490" s="47"/>
      <c r="AD490" s="47">
        <v>50</v>
      </c>
      <c r="AE490" s="47">
        <v>50</v>
      </c>
      <c r="AF490" s="47"/>
      <c r="AG490" s="47"/>
      <c r="AH490" s="47"/>
      <c r="AI490" s="47"/>
      <c r="AJ490" s="47"/>
      <c r="AK490" s="47"/>
      <c r="AL490" s="47"/>
      <c r="AM490" s="47"/>
      <c r="AN490" s="47"/>
      <c r="AO490" s="47"/>
      <c r="AP490" s="47"/>
      <c r="AQ490" s="47"/>
      <c r="AR490" s="47"/>
      <c r="AS490" s="47"/>
      <c r="AT490" s="47"/>
      <c r="AU490" s="47"/>
      <c r="AV490" s="47"/>
      <c r="AW490" s="47"/>
      <c r="AX490" s="47"/>
      <c r="AY490" s="47"/>
      <c r="AZ490" s="134"/>
      <c r="BA490" s="46"/>
      <c r="BB490" s="68"/>
      <c r="BC490" s="67"/>
      <c r="BE490" s="2">
        <f t="shared" si="57"/>
        <v>100</v>
      </c>
      <c r="BF490" s="9">
        <f t="shared" si="58"/>
        <v>0</v>
      </c>
    </row>
    <row r="491" spans="1:58" ht="9" hidden="1" customHeight="1">
      <c r="A491" s="140"/>
      <c r="B491" s="56"/>
      <c r="C491" s="55"/>
      <c r="D491" s="55"/>
      <c r="E491" s="55"/>
      <c r="F491" s="138"/>
      <c r="G491" s="138"/>
      <c r="H491" s="139"/>
      <c r="I491" s="140"/>
      <c r="J491" s="141"/>
      <c r="K491" s="142"/>
      <c r="L491" s="143"/>
      <c r="M491" s="144"/>
      <c r="N491" s="136"/>
      <c r="O491" s="137"/>
      <c r="P491" s="50" t="s">
        <v>19</v>
      </c>
      <c r="Q491" s="49"/>
      <c r="R491" s="49"/>
      <c r="T491" s="131"/>
      <c r="U491" s="48"/>
      <c r="V491" s="47"/>
      <c r="W491" s="47"/>
      <c r="X491" s="47"/>
      <c r="Y491" s="47"/>
      <c r="Z491" s="47"/>
      <c r="AA491" s="47"/>
      <c r="AB491" s="47"/>
      <c r="AC491" s="47"/>
      <c r="AD491" s="47"/>
      <c r="AE491" s="47"/>
      <c r="AF491" s="47"/>
      <c r="AG491" s="47"/>
      <c r="AH491" s="47"/>
      <c r="AI491" s="47"/>
      <c r="AJ491" s="47"/>
      <c r="AK491" s="47"/>
      <c r="AL491" s="47"/>
      <c r="AM491" s="47"/>
      <c r="AN491" s="47"/>
      <c r="AO491" s="47"/>
      <c r="AP491" s="47"/>
      <c r="AQ491" s="47"/>
      <c r="AR491" s="47"/>
      <c r="AS491" s="47"/>
      <c r="AT491" s="47"/>
      <c r="AU491" s="47"/>
      <c r="AV491" s="47"/>
      <c r="AW491" s="47"/>
      <c r="AX491" s="47"/>
      <c r="AY491" s="47"/>
      <c r="AZ491" s="134"/>
      <c r="BA491" s="46"/>
      <c r="BB491" s="68"/>
      <c r="BC491" s="67"/>
      <c r="BE491" s="2">
        <f t="shared" si="57"/>
        <v>0</v>
      </c>
      <c r="BF491" s="9">
        <f t="shared" si="58"/>
        <v>-100</v>
      </c>
    </row>
    <row r="492" spans="1:58" ht="9" customHeight="1">
      <c r="A492" s="140" t="s">
        <v>266</v>
      </c>
      <c r="B492" s="180" t="s">
        <v>265</v>
      </c>
      <c r="C492" s="180"/>
      <c r="D492" s="180"/>
      <c r="E492" s="180"/>
      <c r="F492" s="180"/>
      <c r="G492" s="180"/>
      <c r="H492" s="180"/>
      <c r="I492" s="140" t="s">
        <v>263</v>
      </c>
      <c r="J492" s="141">
        <v>288</v>
      </c>
      <c r="K492" s="142">
        <f>L492-M492</f>
        <v>0</v>
      </c>
      <c r="L492" s="143">
        <f>[178]BOQ!L241</f>
        <v>0</v>
      </c>
      <c r="M492" s="144"/>
      <c r="N492" s="136">
        <f>SUBTOTAL(9,N494)</f>
        <v>197052.48</v>
      </c>
      <c r="O492" s="137">
        <f>N492/$N$815</f>
        <v>2.166487969847808E-4</v>
      </c>
      <c r="P492" s="50" t="s">
        <v>95</v>
      </c>
      <c r="Q492" s="49"/>
      <c r="R492" s="49"/>
      <c r="T492" s="131"/>
      <c r="U492" s="48">
        <f t="shared" ref="U492:AY492" si="62">SUMPRODUCT(($P494:$P495="p")*($N494)*(U494:U495))/$N492</f>
        <v>0</v>
      </c>
      <c r="V492" s="47">
        <f t="shared" si="62"/>
        <v>0</v>
      </c>
      <c r="W492" s="47">
        <f t="shared" si="62"/>
        <v>0</v>
      </c>
      <c r="X492" s="47">
        <f t="shared" si="62"/>
        <v>0</v>
      </c>
      <c r="Y492" s="47">
        <f t="shared" si="62"/>
        <v>0</v>
      </c>
      <c r="Z492" s="47">
        <f t="shared" si="62"/>
        <v>0</v>
      </c>
      <c r="AA492" s="47">
        <f t="shared" si="62"/>
        <v>0</v>
      </c>
      <c r="AB492" s="47">
        <f t="shared" si="62"/>
        <v>0</v>
      </c>
      <c r="AC492" s="47">
        <f t="shared" si="62"/>
        <v>0</v>
      </c>
      <c r="AD492" s="47">
        <f t="shared" si="62"/>
        <v>0</v>
      </c>
      <c r="AE492" s="47">
        <f t="shared" si="62"/>
        <v>0</v>
      </c>
      <c r="AF492" s="47">
        <f t="shared" si="62"/>
        <v>50</v>
      </c>
      <c r="AG492" s="47">
        <f t="shared" si="62"/>
        <v>50</v>
      </c>
      <c r="AH492" s="47">
        <f t="shared" si="62"/>
        <v>0</v>
      </c>
      <c r="AI492" s="47">
        <f t="shared" si="62"/>
        <v>0</v>
      </c>
      <c r="AJ492" s="47">
        <f t="shared" si="62"/>
        <v>0</v>
      </c>
      <c r="AK492" s="47">
        <f t="shared" si="62"/>
        <v>0</v>
      </c>
      <c r="AL492" s="47">
        <f t="shared" si="62"/>
        <v>0</v>
      </c>
      <c r="AM492" s="47">
        <f t="shared" si="62"/>
        <v>0</v>
      </c>
      <c r="AN492" s="47">
        <f t="shared" si="62"/>
        <v>0</v>
      </c>
      <c r="AO492" s="47">
        <f t="shared" si="62"/>
        <v>0</v>
      </c>
      <c r="AP492" s="47">
        <f t="shared" si="62"/>
        <v>0</v>
      </c>
      <c r="AQ492" s="47">
        <f t="shared" si="62"/>
        <v>0</v>
      </c>
      <c r="AR492" s="47">
        <f t="shared" si="62"/>
        <v>0</v>
      </c>
      <c r="AS492" s="47">
        <f t="shared" si="62"/>
        <v>0</v>
      </c>
      <c r="AT492" s="47">
        <f t="shared" si="62"/>
        <v>0</v>
      </c>
      <c r="AU492" s="47">
        <f t="shared" si="62"/>
        <v>0</v>
      </c>
      <c r="AV492" s="47">
        <f t="shared" si="62"/>
        <v>0</v>
      </c>
      <c r="AW492" s="47">
        <f t="shared" si="62"/>
        <v>0</v>
      </c>
      <c r="AX492" s="47">
        <f t="shared" si="62"/>
        <v>0</v>
      </c>
      <c r="AY492" s="47">
        <f t="shared" si="62"/>
        <v>0</v>
      </c>
      <c r="AZ492" s="134"/>
      <c r="BA492" s="46"/>
      <c r="BB492" s="52"/>
      <c r="BC492" s="51"/>
      <c r="BE492" s="2">
        <f t="shared" si="57"/>
        <v>100</v>
      </c>
      <c r="BF492" s="9">
        <f t="shared" si="58"/>
        <v>0</v>
      </c>
    </row>
    <row r="493" spans="1:58" ht="9" customHeight="1">
      <c r="A493" s="140"/>
      <c r="B493" s="181"/>
      <c r="C493" s="181"/>
      <c r="D493" s="181"/>
      <c r="E493" s="181"/>
      <c r="F493" s="181"/>
      <c r="G493" s="181"/>
      <c r="H493" s="181"/>
      <c r="I493" s="140"/>
      <c r="J493" s="141"/>
      <c r="K493" s="142"/>
      <c r="L493" s="143"/>
      <c r="M493" s="144"/>
      <c r="N493" s="136"/>
      <c r="O493" s="137"/>
      <c r="P493" s="50" t="s">
        <v>94</v>
      </c>
      <c r="Q493" s="49"/>
      <c r="R493" s="49"/>
      <c r="T493" s="131"/>
      <c r="U493" s="48"/>
      <c r="V493" s="47"/>
      <c r="W493" s="47"/>
      <c r="X493" s="47"/>
      <c r="Y493" s="47"/>
      <c r="Z493" s="47"/>
      <c r="AA493" s="47"/>
      <c r="AB493" s="47"/>
      <c r="AC493" s="47"/>
      <c r="AD493" s="47"/>
      <c r="AE493" s="47"/>
      <c r="AF493" s="47"/>
      <c r="AG493" s="47"/>
      <c r="AH493" s="47"/>
      <c r="AI493" s="47"/>
      <c r="AJ493" s="47"/>
      <c r="AK493" s="47"/>
      <c r="AL493" s="47"/>
      <c r="AM493" s="47"/>
      <c r="AN493" s="47"/>
      <c r="AO493" s="47"/>
      <c r="AP493" s="47"/>
      <c r="AQ493" s="47"/>
      <c r="AR493" s="47"/>
      <c r="AS493" s="47"/>
      <c r="AT493" s="47"/>
      <c r="AU493" s="47"/>
      <c r="AV493" s="47"/>
      <c r="AW493" s="47"/>
      <c r="AX493" s="47"/>
      <c r="AY493" s="47"/>
      <c r="AZ493" s="134"/>
      <c r="BA493" s="46"/>
      <c r="BB493" s="52"/>
      <c r="BC493" s="51"/>
      <c r="BE493" s="2">
        <f t="shared" si="57"/>
        <v>0</v>
      </c>
      <c r="BF493" s="9">
        <f t="shared" si="58"/>
        <v>-100</v>
      </c>
    </row>
    <row r="494" spans="1:58" ht="9" hidden="1" customHeight="1">
      <c r="A494" s="140"/>
      <c r="B494" s="56"/>
      <c r="C494" s="55"/>
      <c r="D494" s="55"/>
      <c r="E494" s="55"/>
      <c r="F494" s="138" t="s">
        <v>264</v>
      </c>
      <c r="G494" s="138"/>
      <c r="H494" s="139"/>
      <c r="I494" s="140" t="s">
        <v>263</v>
      </c>
      <c r="J494" s="141">
        <f>[178]BOQ!J242</f>
        <v>288</v>
      </c>
      <c r="K494" s="142">
        <f>L494-M494</f>
        <v>0</v>
      </c>
      <c r="L494" s="143">
        <f>[178]BOQ!L242</f>
        <v>684.21</v>
      </c>
      <c r="M494" s="144">
        <f>[178]BOQ!L242</f>
        <v>684.21</v>
      </c>
      <c r="N494" s="136">
        <f>J494*M494</f>
        <v>197052.48</v>
      </c>
      <c r="O494" s="137">
        <f>N494/$N$815</f>
        <v>2.166487969847808E-4</v>
      </c>
      <c r="P494" s="50" t="s">
        <v>20</v>
      </c>
      <c r="Q494" s="49"/>
      <c r="R494" s="49"/>
      <c r="T494" s="131"/>
      <c r="U494" s="48"/>
      <c r="V494" s="47"/>
      <c r="W494" s="47"/>
      <c r="X494" s="47"/>
      <c r="Y494" s="47"/>
      <c r="Z494" s="47"/>
      <c r="AA494" s="47"/>
      <c r="AB494" s="47"/>
      <c r="AC494" s="47"/>
      <c r="AD494" s="47"/>
      <c r="AE494" s="47"/>
      <c r="AF494" s="47">
        <v>50</v>
      </c>
      <c r="AG494" s="47">
        <v>50</v>
      </c>
      <c r="AH494" s="47"/>
      <c r="AI494" s="47"/>
      <c r="AJ494" s="47"/>
      <c r="AK494" s="47"/>
      <c r="AL494" s="47"/>
      <c r="AM494" s="47"/>
      <c r="AN494" s="47"/>
      <c r="AO494" s="47"/>
      <c r="AP494" s="47"/>
      <c r="AQ494" s="47"/>
      <c r="AR494" s="47"/>
      <c r="AS494" s="47"/>
      <c r="AT494" s="47"/>
      <c r="AU494" s="47"/>
      <c r="AV494" s="47"/>
      <c r="AW494" s="47"/>
      <c r="AX494" s="47"/>
      <c r="AY494" s="47"/>
      <c r="AZ494" s="134"/>
      <c r="BA494" s="46"/>
      <c r="BB494" s="52"/>
      <c r="BC494" s="51"/>
      <c r="BE494" s="2">
        <f t="shared" si="57"/>
        <v>100</v>
      </c>
      <c r="BF494" s="9">
        <f t="shared" si="58"/>
        <v>0</v>
      </c>
    </row>
    <row r="495" spans="1:58" ht="9" hidden="1" customHeight="1">
      <c r="A495" s="140"/>
      <c r="B495" s="56"/>
      <c r="C495" s="55"/>
      <c r="D495" s="55"/>
      <c r="E495" s="55"/>
      <c r="F495" s="138"/>
      <c r="G495" s="138"/>
      <c r="H495" s="139"/>
      <c r="I495" s="140"/>
      <c r="J495" s="141"/>
      <c r="K495" s="142"/>
      <c r="L495" s="143"/>
      <c r="M495" s="144"/>
      <c r="N495" s="136"/>
      <c r="O495" s="137"/>
      <c r="P495" s="50" t="s">
        <v>19</v>
      </c>
      <c r="Q495" s="49"/>
      <c r="R495" s="49"/>
      <c r="T495" s="131"/>
      <c r="U495" s="48"/>
      <c r="V495" s="47"/>
      <c r="W495" s="47"/>
      <c r="X495" s="47"/>
      <c r="Y495" s="47"/>
      <c r="Z495" s="47"/>
      <c r="AA495" s="47"/>
      <c r="AB495" s="47"/>
      <c r="AC495" s="47"/>
      <c r="AD495" s="47"/>
      <c r="AE495" s="47"/>
      <c r="AF495" s="47"/>
      <c r="AG495" s="47"/>
      <c r="AH495" s="47"/>
      <c r="AI495" s="47"/>
      <c r="AJ495" s="47"/>
      <c r="AK495" s="47"/>
      <c r="AL495" s="47"/>
      <c r="AM495" s="47"/>
      <c r="AN495" s="47"/>
      <c r="AO495" s="47"/>
      <c r="AP495" s="47"/>
      <c r="AQ495" s="47"/>
      <c r="AR495" s="47"/>
      <c r="AS495" s="47"/>
      <c r="AT495" s="47"/>
      <c r="AU495" s="47"/>
      <c r="AV495" s="47"/>
      <c r="AW495" s="47"/>
      <c r="AX495" s="47"/>
      <c r="AY495" s="47"/>
      <c r="AZ495" s="134"/>
      <c r="BA495" s="46"/>
      <c r="BB495" s="52"/>
      <c r="BC495" s="51"/>
      <c r="BE495" s="2">
        <f t="shared" si="57"/>
        <v>0</v>
      </c>
      <c r="BF495" s="9">
        <f t="shared" si="58"/>
        <v>-100</v>
      </c>
    </row>
    <row r="496" spans="1:58" ht="9" customHeight="1">
      <c r="A496" s="140" t="s">
        <v>262</v>
      </c>
      <c r="B496" s="180" t="s">
        <v>261</v>
      </c>
      <c r="C496" s="180"/>
      <c r="D496" s="180"/>
      <c r="E496" s="180"/>
      <c r="F496" s="180"/>
      <c r="G496" s="180"/>
      <c r="H496" s="180"/>
      <c r="I496" s="140"/>
      <c r="J496" s="141"/>
      <c r="K496" s="142">
        <f>L496-M496</f>
        <v>0</v>
      </c>
      <c r="L496" s="143">
        <f>[178]BOQ!L243</f>
        <v>0</v>
      </c>
      <c r="M496" s="144"/>
      <c r="N496" s="136">
        <f>J496*M496</f>
        <v>0</v>
      </c>
      <c r="O496" s="137">
        <f>N496/$N$815</f>
        <v>0</v>
      </c>
      <c r="P496" s="50"/>
      <c r="Q496" s="49"/>
      <c r="R496" s="49"/>
      <c r="T496" s="131"/>
      <c r="U496" s="48"/>
      <c r="V496" s="47"/>
      <c r="W496" s="47"/>
      <c r="X496" s="47"/>
      <c r="Y496" s="47"/>
      <c r="Z496" s="47"/>
      <c r="AA496" s="47"/>
      <c r="AB496" s="47"/>
      <c r="AC496" s="47"/>
      <c r="AD496" s="47"/>
      <c r="AE496" s="47"/>
      <c r="AF496" s="47"/>
      <c r="AG496" s="47"/>
      <c r="AH496" s="47"/>
      <c r="AI496" s="47"/>
      <c r="AJ496" s="47"/>
      <c r="AK496" s="47"/>
      <c r="AL496" s="47"/>
      <c r="AM496" s="47"/>
      <c r="AN496" s="47"/>
      <c r="AO496" s="47"/>
      <c r="AP496" s="47"/>
      <c r="AQ496" s="47"/>
      <c r="AR496" s="47"/>
      <c r="AS496" s="47"/>
      <c r="AT496" s="47"/>
      <c r="AU496" s="47"/>
      <c r="AV496" s="47"/>
      <c r="AW496" s="47"/>
      <c r="AX496" s="47"/>
      <c r="AY496" s="47"/>
      <c r="AZ496" s="134"/>
      <c r="BA496" s="46"/>
      <c r="BB496" s="52"/>
      <c r="BC496" s="51"/>
      <c r="BE496" s="2">
        <f t="shared" si="57"/>
        <v>0</v>
      </c>
      <c r="BF496" s="9">
        <f t="shared" si="58"/>
        <v>-100</v>
      </c>
    </row>
    <row r="497" spans="1:58" ht="9" customHeight="1">
      <c r="A497" s="140"/>
      <c r="B497" s="181"/>
      <c r="C497" s="181"/>
      <c r="D497" s="181"/>
      <c r="E497" s="181"/>
      <c r="F497" s="181"/>
      <c r="G497" s="181"/>
      <c r="H497" s="181"/>
      <c r="I497" s="140"/>
      <c r="J497" s="141"/>
      <c r="K497" s="142"/>
      <c r="L497" s="143"/>
      <c r="M497" s="144"/>
      <c r="N497" s="136"/>
      <c r="O497" s="137"/>
      <c r="P497" s="50"/>
      <c r="Q497" s="49"/>
      <c r="R497" s="49"/>
      <c r="T497" s="131"/>
      <c r="U497" s="48"/>
      <c r="V497" s="47"/>
      <c r="W497" s="47"/>
      <c r="X497" s="47"/>
      <c r="Y497" s="47"/>
      <c r="Z497" s="47"/>
      <c r="AA497" s="47"/>
      <c r="AB497" s="47"/>
      <c r="AC497" s="47"/>
      <c r="AD497" s="47"/>
      <c r="AE497" s="47"/>
      <c r="AF497" s="47"/>
      <c r="AG497" s="47"/>
      <c r="AH497" s="47"/>
      <c r="AI497" s="47"/>
      <c r="AJ497" s="47"/>
      <c r="AK497" s="47"/>
      <c r="AL497" s="47"/>
      <c r="AM497" s="47"/>
      <c r="AN497" s="47"/>
      <c r="AO497" s="47"/>
      <c r="AP497" s="47"/>
      <c r="AQ497" s="47"/>
      <c r="AR497" s="47"/>
      <c r="AS497" s="47"/>
      <c r="AT497" s="47"/>
      <c r="AU497" s="47"/>
      <c r="AV497" s="47"/>
      <c r="AW497" s="47"/>
      <c r="AX497" s="47"/>
      <c r="AY497" s="47"/>
      <c r="AZ497" s="134"/>
      <c r="BA497" s="46"/>
      <c r="BB497" s="52"/>
      <c r="BC497" s="51"/>
      <c r="BE497" s="2">
        <f t="shared" si="57"/>
        <v>0</v>
      </c>
      <c r="BF497" s="9">
        <f t="shared" si="58"/>
        <v>-100</v>
      </c>
    </row>
    <row r="498" spans="1:58" ht="9" customHeight="1">
      <c r="A498" s="140" t="s">
        <v>260</v>
      </c>
      <c r="B498" s="180" t="s">
        <v>259</v>
      </c>
      <c r="C498" s="180"/>
      <c r="D498" s="180"/>
      <c r="E498" s="180"/>
      <c r="F498" s="180"/>
      <c r="G498" s="180"/>
      <c r="H498" s="180"/>
      <c r="I498" s="140" t="s">
        <v>236</v>
      </c>
      <c r="J498" s="141">
        <f>[178]BOQ!J244</f>
        <v>7</v>
      </c>
      <c r="K498" s="142">
        <f>L498-M498</f>
        <v>0</v>
      </c>
      <c r="L498" s="143">
        <f>[178]BOQ!L244</f>
        <v>34210.339999999997</v>
      </c>
      <c r="M498" s="144">
        <f>[178]BOQ!L244</f>
        <v>34210.339999999997</v>
      </c>
      <c r="N498" s="136">
        <f>J498*M498</f>
        <v>239472.37999999998</v>
      </c>
      <c r="O498" s="137">
        <f>N498/$N$815</f>
        <v>2.6328723717703161E-4</v>
      </c>
      <c r="P498" s="50" t="s">
        <v>20</v>
      </c>
      <c r="Q498" s="49"/>
      <c r="R498" s="49"/>
      <c r="T498" s="131"/>
      <c r="U498" s="48"/>
      <c r="V498" s="47">
        <v>50</v>
      </c>
      <c r="W498" s="47">
        <v>50</v>
      </c>
      <c r="X498" s="47"/>
      <c r="Y498" s="47"/>
      <c r="Z498" s="47"/>
      <c r="AA498" s="47"/>
      <c r="AB498" s="47"/>
      <c r="AC498" s="47"/>
      <c r="AD498" s="47"/>
      <c r="AE498" s="47"/>
      <c r="AF498" s="47"/>
      <c r="AG498" s="47"/>
      <c r="AH498" s="47"/>
      <c r="AI498" s="47"/>
      <c r="AJ498" s="47"/>
      <c r="AK498" s="47"/>
      <c r="AL498" s="47"/>
      <c r="AM498" s="47"/>
      <c r="AN498" s="47"/>
      <c r="AO498" s="47"/>
      <c r="AP498" s="47"/>
      <c r="AQ498" s="47"/>
      <c r="AR498" s="47"/>
      <c r="AS498" s="47"/>
      <c r="AT498" s="47"/>
      <c r="AU498" s="47"/>
      <c r="AV498" s="47"/>
      <c r="AW498" s="47"/>
      <c r="AX498" s="47"/>
      <c r="AY498" s="47"/>
      <c r="AZ498" s="134"/>
      <c r="BA498" s="46"/>
      <c r="BB498" s="52"/>
      <c r="BC498" s="51"/>
      <c r="BE498" s="2">
        <f t="shared" si="57"/>
        <v>100</v>
      </c>
      <c r="BF498" s="9">
        <f t="shared" si="58"/>
        <v>0</v>
      </c>
    </row>
    <row r="499" spans="1:58" ht="9" customHeight="1">
      <c r="A499" s="140"/>
      <c r="B499" s="181"/>
      <c r="C499" s="181"/>
      <c r="D499" s="181"/>
      <c r="E499" s="181"/>
      <c r="F499" s="181"/>
      <c r="G499" s="181"/>
      <c r="H499" s="181"/>
      <c r="I499" s="140"/>
      <c r="J499" s="141"/>
      <c r="K499" s="142"/>
      <c r="L499" s="143"/>
      <c r="M499" s="144"/>
      <c r="N499" s="136"/>
      <c r="O499" s="137"/>
      <c r="P499" s="50" t="s">
        <v>19</v>
      </c>
      <c r="Q499" s="49"/>
      <c r="R499" s="49"/>
      <c r="T499" s="131"/>
      <c r="U499" s="48"/>
      <c r="V499" s="47"/>
      <c r="W499" s="47"/>
      <c r="X499" s="47"/>
      <c r="Y499" s="47"/>
      <c r="Z499" s="47"/>
      <c r="AA499" s="47"/>
      <c r="AB499" s="47"/>
      <c r="AC499" s="47"/>
      <c r="AD499" s="47"/>
      <c r="AE499" s="47"/>
      <c r="AF499" s="47"/>
      <c r="AG499" s="47"/>
      <c r="AH499" s="47"/>
      <c r="AI499" s="47"/>
      <c r="AJ499" s="47"/>
      <c r="AK499" s="47"/>
      <c r="AL499" s="47"/>
      <c r="AM499" s="47"/>
      <c r="AN499" s="47"/>
      <c r="AO499" s="47"/>
      <c r="AP499" s="47"/>
      <c r="AQ499" s="47"/>
      <c r="AR499" s="47"/>
      <c r="AS499" s="47"/>
      <c r="AT499" s="47"/>
      <c r="AU499" s="47"/>
      <c r="AV499" s="47"/>
      <c r="AW499" s="47"/>
      <c r="AX499" s="47"/>
      <c r="AY499" s="47"/>
      <c r="AZ499" s="134"/>
      <c r="BA499" s="46"/>
      <c r="BB499" s="52"/>
      <c r="BC499" s="51"/>
      <c r="BE499" s="2">
        <f t="shared" si="57"/>
        <v>0</v>
      </c>
      <c r="BF499" s="9">
        <f t="shared" si="58"/>
        <v>-100</v>
      </c>
    </row>
    <row r="500" spans="1:58" ht="9" customHeight="1">
      <c r="A500" s="140" t="s">
        <v>258</v>
      </c>
      <c r="B500" s="180" t="s">
        <v>257</v>
      </c>
      <c r="C500" s="180"/>
      <c r="D500" s="180"/>
      <c r="E500" s="180"/>
      <c r="F500" s="180"/>
      <c r="G500" s="180"/>
      <c r="H500" s="180"/>
      <c r="I500" s="140" t="s">
        <v>96</v>
      </c>
      <c r="J500" s="141">
        <v>1</v>
      </c>
      <c r="K500" s="142">
        <f>L500-M500</f>
        <v>0</v>
      </c>
      <c r="L500" s="143">
        <f>[178]BOQ!L245</f>
        <v>0</v>
      </c>
      <c r="M500" s="144"/>
      <c r="N500" s="136">
        <f>SUBTOTAL(9,N502:N507)</f>
        <v>968553.58</v>
      </c>
      <c r="O500" s="137">
        <f>N500/$N$815</f>
        <v>1.0648735195938799E-3</v>
      </c>
      <c r="P500" s="50" t="s">
        <v>95</v>
      </c>
      <c r="Q500" s="49"/>
      <c r="R500" s="49"/>
      <c r="T500" s="131"/>
      <c r="U500" s="48">
        <f t="shared" ref="U500:AY500" si="63">SUMPRODUCT(($P502:$P507="p")*($N502:$N507)*(U502:U507))/$N500</f>
        <v>0</v>
      </c>
      <c r="V500" s="47">
        <f t="shared" si="63"/>
        <v>0</v>
      </c>
      <c r="W500" s="47">
        <f t="shared" si="63"/>
        <v>0</v>
      </c>
      <c r="X500" s="47">
        <f t="shared" si="63"/>
        <v>0</v>
      </c>
      <c r="Y500" s="47">
        <f t="shared" si="63"/>
        <v>0</v>
      </c>
      <c r="Z500" s="47">
        <f t="shared" si="63"/>
        <v>0</v>
      </c>
      <c r="AA500" s="47">
        <f t="shared" si="63"/>
        <v>0</v>
      </c>
      <c r="AB500" s="47">
        <f t="shared" si="63"/>
        <v>0</v>
      </c>
      <c r="AC500" s="47">
        <f t="shared" si="63"/>
        <v>0</v>
      </c>
      <c r="AD500" s="47">
        <f t="shared" si="63"/>
        <v>0</v>
      </c>
      <c r="AE500" s="47">
        <f t="shared" si="63"/>
        <v>0</v>
      </c>
      <c r="AF500" s="47">
        <f t="shared" si="63"/>
        <v>0</v>
      </c>
      <c r="AG500" s="47">
        <f t="shared" si="63"/>
        <v>0</v>
      </c>
      <c r="AH500" s="47">
        <f t="shared" si="63"/>
        <v>0</v>
      </c>
      <c r="AI500" s="47">
        <f t="shared" si="63"/>
        <v>0</v>
      </c>
      <c r="AJ500" s="47">
        <f t="shared" si="63"/>
        <v>0</v>
      </c>
      <c r="AK500" s="47">
        <f t="shared" si="63"/>
        <v>0</v>
      </c>
      <c r="AL500" s="47">
        <f t="shared" si="63"/>
        <v>0</v>
      </c>
      <c r="AM500" s="47">
        <f t="shared" si="63"/>
        <v>0</v>
      </c>
      <c r="AN500" s="47">
        <f t="shared" si="63"/>
        <v>0</v>
      </c>
      <c r="AO500" s="47">
        <f t="shared" si="63"/>
        <v>0</v>
      </c>
      <c r="AP500" s="47">
        <f t="shared" si="63"/>
        <v>0</v>
      </c>
      <c r="AQ500" s="47">
        <f t="shared" si="63"/>
        <v>0</v>
      </c>
      <c r="AR500" s="47">
        <f t="shared" si="63"/>
        <v>25</v>
      </c>
      <c r="AS500" s="47">
        <f t="shared" si="63"/>
        <v>25</v>
      </c>
      <c r="AT500" s="47">
        <f t="shared" si="63"/>
        <v>25</v>
      </c>
      <c r="AU500" s="47">
        <f t="shared" si="63"/>
        <v>25</v>
      </c>
      <c r="AV500" s="47">
        <f t="shared" si="63"/>
        <v>0</v>
      </c>
      <c r="AW500" s="47">
        <f t="shared" si="63"/>
        <v>0</v>
      </c>
      <c r="AX500" s="47">
        <f t="shared" si="63"/>
        <v>0</v>
      </c>
      <c r="AY500" s="47">
        <f t="shared" si="63"/>
        <v>0</v>
      </c>
      <c r="AZ500" s="134"/>
      <c r="BA500" s="46"/>
      <c r="BB500" s="52"/>
      <c r="BC500" s="51"/>
      <c r="BE500" s="2">
        <f t="shared" si="57"/>
        <v>100</v>
      </c>
      <c r="BF500" s="9">
        <f t="shared" si="58"/>
        <v>0</v>
      </c>
    </row>
    <row r="501" spans="1:58" ht="9" customHeight="1">
      <c r="A501" s="140"/>
      <c r="B501" s="181"/>
      <c r="C501" s="181"/>
      <c r="D501" s="181"/>
      <c r="E501" s="181"/>
      <c r="F501" s="181"/>
      <c r="G501" s="181"/>
      <c r="H501" s="181"/>
      <c r="I501" s="140"/>
      <c r="J501" s="141"/>
      <c r="K501" s="142"/>
      <c r="L501" s="143"/>
      <c r="M501" s="144"/>
      <c r="N501" s="136"/>
      <c r="O501" s="137"/>
      <c r="P501" s="50" t="s">
        <v>94</v>
      </c>
      <c r="Q501" s="49"/>
      <c r="R501" s="49"/>
      <c r="T501" s="131"/>
      <c r="U501" s="48"/>
      <c r="V501" s="47"/>
      <c r="W501" s="47"/>
      <c r="X501" s="47"/>
      <c r="Y501" s="47"/>
      <c r="Z501" s="47"/>
      <c r="AA501" s="47"/>
      <c r="AB501" s="47"/>
      <c r="AC501" s="47"/>
      <c r="AD501" s="47"/>
      <c r="AE501" s="47"/>
      <c r="AF501" s="47"/>
      <c r="AG501" s="47"/>
      <c r="AH501" s="47"/>
      <c r="AI501" s="47"/>
      <c r="AJ501" s="47"/>
      <c r="AK501" s="47"/>
      <c r="AL501" s="47"/>
      <c r="AM501" s="47"/>
      <c r="AN501" s="47"/>
      <c r="AO501" s="47"/>
      <c r="AP501" s="47"/>
      <c r="AQ501" s="47"/>
      <c r="AR501" s="47"/>
      <c r="AS501" s="47"/>
      <c r="AT501" s="47"/>
      <c r="AU501" s="47"/>
      <c r="AV501" s="47"/>
      <c r="AW501" s="47"/>
      <c r="AX501" s="47"/>
      <c r="AY501" s="47"/>
      <c r="AZ501" s="134"/>
      <c r="BA501" s="46"/>
      <c r="BB501" s="52"/>
      <c r="BC501" s="51"/>
      <c r="BE501" s="2">
        <f t="shared" si="57"/>
        <v>0</v>
      </c>
      <c r="BF501" s="9">
        <f t="shared" si="58"/>
        <v>-100</v>
      </c>
    </row>
    <row r="502" spans="1:58" ht="9" hidden="1" customHeight="1">
      <c r="A502" s="140"/>
      <c r="B502" s="56"/>
      <c r="C502" s="55"/>
      <c r="D502" s="55"/>
      <c r="E502" s="138" t="s">
        <v>256</v>
      </c>
      <c r="F502" s="138"/>
      <c r="G502" s="138"/>
      <c r="H502" s="139"/>
      <c r="I502" s="140" t="s">
        <v>98</v>
      </c>
      <c r="J502" s="141">
        <f>[178]BOQ!J246</f>
        <v>6</v>
      </c>
      <c r="K502" s="142">
        <f>L502-M502</f>
        <v>0</v>
      </c>
      <c r="L502" s="143">
        <f>[178]BOQ!L246</f>
        <v>2779.15</v>
      </c>
      <c r="M502" s="144">
        <f>[178]BOQ!L246</f>
        <v>2779.15</v>
      </c>
      <c r="N502" s="136">
        <f>J502*M502</f>
        <v>16674.900000000001</v>
      </c>
      <c r="O502" s="137">
        <f>N502/$N$815</f>
        <v>1.833317208106958E-5</v>
      </c>
      <c r="P502" s="50" t="s">
        <v>20</v>
      </c>
      <c r="Q502" s="49"/>
      <c r="R502" s="49"/>
      <c r="T502" s="131"/>
      <c r="U502" s="48"/>
      <c r="V502" s="47"/>
      <c r="W502" s="47"/>
      <c r="X502" s="47"/>
      <c r="Y502" s="47"/>
      <c r="Z502" s="47"/>
      <c r="AA502" s="47"/>
      <c r="AB502" s="47"/>
      <c r="AC502" s="47"/>
      <c r="AD502" s="47"/>
      <c r="AE502" s="47"/>
      <c r="AF502" s="47"/>
      <c r="AG502" s="47"/>
      <c r="AH502" s="47"/>
      <c r="AI502" s="47"/>
      <c r="AJ502" s="47"/>
      <c r="AK502" s="47"/>
      <c r="AL502" s="47"/>
      <c r="AM502" s="47"/>
      <c r="AN502" s="47"/>
      <c r="AO502" s="47"/>
      <c r="AP502" s="47"/>
      <c r="AQ502" s="47"/>
      <c r="AR502" s="47">
        <v>25</v>
      </c>
      <c r="AS502" s="47">
        <v>25</v>
      </c>
      <c r="AT502" s="47">
        <v>25</v>
      </c>
      <c r="AU502" s="47">
        <v>25</v>
      </c>
      <c r="AV502" s="47"/>
      <c r="AW502" s="47"/>
      <c r="AX502" s="47"/>
      <c r="AY502" s="47"/>
      <c r="AZ502" s="134"/>
      <c r="BA502" s="46"/>
      <c r="BB502" s="52"/>
      <c r="BC502" s="51"/>
      <c r="BE502" s="2">
        <f t="shared" si="57"/>
        <v>100</v>
      </c>
      <c r="BF502" s="9">
        <f t="shared" si="58"/>
        <v>0</v>
      </c>
    </row>
    <row r="503" spans="1:58" ht="9" hidden="1" customHeight="1">
      <c r="A503" s="140"/>
      <c r="B503" s="56"/>
      <c r="C503" s="55"/>
      <c r="D503" s="55"/>
      <c r="E503" s="138"/>
      <c r="F503" s="138"/>
      <c r="G503" s="138"/>
      <c r="H503" s="139"/>
      <c r="I503" s="140"/>
      <c r="J503" s="141"/>
      <c r="K503" s="142"/>
      <c r="L503" s="143"/>
      <c r="M503" s="144"/>
      <c r="N503" s="136"/>
      <c r="O503" s="137"/>
      <c r="P503" s="50" t="s">
        <v>19</v>
      </c>
      <c r="Q503" s="49"/>
      <c r="R503" s="49"/>
      <c r="T503" s="131"/>
      <c r="U503" s="48"/>
      <c r="V503" s="47"/>
      <c r="W503" s="47"/>
      <c r="X503" s="47"/>
      <c r="Y503" s="47"/>
      <c r="Z503" s="47"/>
      <c r="AA503" s="47"/>
      <c r="AB503" s="47"/>
      <c r="AC503" s="47"/>
      <c r="AD503" s="47"/>
      <c r="AE503" s="47"/>
      <c r="AF503" s="47"/>
      <c r="AG503" s="47"/>
      <c r="AH503" s="47"/>
      <c r="AI503" s="47"/>
      <c r="AJ503" s="47"/>
      <c r="AK503" s="47"/>
      <c r="AL503" s="47"/>
      <c r="AM503" s="47"/>
      <c r="AN503" s="47"/>
      <c r="AO503" s="47"/>
      <c r="AP503" s="47"/>
      <c r="AQ503" s="47"/>
      <c r="AR503" s="47"/>
      <c r="AS503" s="47"/>
      <c r="AT503" s="47"/>
      <c r="AU503" s="47"/>
      <c r="AV503" s="47"/>
      <c r="AW503" s="47"/>
      <c r="AX503" s="47"/>
      <c r="AY503" s="47"/>
      <c r="AZ503" s="134"/>
      <c r="BA503" s="46"/>
      <c r="BB503" s="52"/>
      <c r="BC503" s="51"/>
      <c r="BE503" s="2">
        <f t="shared" si="57"/>
        <v>0</v>
      </c>
      <c r="BF503" s="9">
        <f t="shared" si="58"/>
        <v>-100</v>
      </c>
    </row>
    <row r="504" spans="1:58" ht="9" hidden="1" customHeight="1">
      <c r="A504" s="140"/>
      <c r="B504" s="56"/>
      <c r="C504" s="55"/>
      <c r="D504" s="55"/>
      <c r="E504" s="138" t="s">
        <v>255</v>
      </c>
      <c r="F504" s="138"/>
      <c r="G504" s="138"/>
      <c r="H504" s="139"/>
      <c r="I504" s="140" t="s">
        <v>101</v>
      </c>
      <c r="J504" s="141">
        <f>[178]BOQ!J247</f>
        <v>4</v>
      </c>
      <c r="K504" s="142">
        <f>L504-M504</f>
        <v>0</v>
      </c>
      <c r="L504" s="143">
        <f>[178]BOQ!L247</f>
        <v>188126.36</v>
      </c>
      <c r="M504" s="144">
        <f>[178]BOQ!L247</f>
        <v>188126.36</v>
      </c>
      <c r="N504" s="136">
        <f>J504*M504</f>
        <v>752505.44</v>
      </c>
      <c r="O504" s="137">
        <f>N504/$N$815</f>
        <v>8.2733999744891889E-4</v>
      </c>
      <c r="P504" s="50" t="s">
        <v>20</v>
      </c>
      <c r="Q504" s="49"/>
      <c r="R504" s="49"/>
      <c r="T504" s="131"/>
      <c r="U504" s="48"/>
      <c r="V504" s="47"/>
      <c r="W504" s="47"/>
      <c r="X504" s="47"/>
      <c r="Y504" s="47"/>
      <c r="Z504" s="47"/>
      <c r="AA504" s="47"/>
      <c r="AB504" s="47"/>
      <c r="AC504" s="47"/>
      <c r="AD504" s="47"/>
      <c r="AE504" s="47"/>
      <c r="AF504" s="47"/>
      <c r="AG504" s="47"/>
      <c r="AH504" s="47"/>
      <c r="AI504" s="47"/>
      <c r="AJ504" s="47"/>
      <c r="AK504" s="47"/>
      <c r="AL504" s="47"/>
      <c r="AM504" s="47"/>
      <c r="AN504" s="47"/>
      <c r="AO504" s="47"/>
      <c r="AP504" s="47"/>
      <c r="AQ504" s="47"/>
      <c r="AR504" s="47">
        <v>25</v>
      </c>
      <c r="AS504" s="47">
        <v>25</v>
      </c>
      <c r="AT504" s="47">
        <v>25</v>
      </c>
      <c r="AU504" s="47">
        <v>25</v>
      </c>
      <c r="AV504" s="47"/>
      <c r="AW504" s="47"/>
      <c r="AX504" s="47"/>
      <c r="AY504" s="47"/>
      <c r="AZ504" s="134"/>
      <c r="BA504" s="46"/>
      <c r="BB504" s="52"/>
      <c r="BC504" s="51"/>
      <c r="BE504" s="2">
        <f t="shared" si="57"/>
        <v>100</v>
      </c>
      <c r="BF504" s="9">
        <f t="shared" si="58"/>
        <v>0</v>
      </c>
    </row>
    <row r="505" spans="1:58" ht="9" hidden="1" customHeight="1">
      <c r="A505" s="140"/>
      <c r="B505" s="56"/>
      <c r="C505" s="55"/>
      <c r="D505" s="55"/>
      <c r="E505" s="138"/>
      <c r="F505" s="138"/>
      <c r="G505" s="138"/>
      <c r="H505" s="139"/>
      <c r="I505" s="140"/>
      <c r="J505" s="141"/>
      <c r="K505" s="142"/>
      <c r="L505" s="143"/>
      <c r="M505" s="144"/>
      <c r="N505" s="136"/>
      <c r="O505" s="137"/>
      <c r="P505" s="50" t="s">
        <v>19</v>
      </c>
      <c r="Q505" s="49"/>
      <c r="R505" s="49"/>
      <c r="T505" s="131"/>
      <c r="U505" s="48"/>
      <c r="V505" s="47"/>
      <c r="W505" s="47"/>
      <c r="X505" s="47"/>
      <c r="Y505" s="47"/>
      <c r="Z505" s="47"/>
      <c r="AA505" s="47"/>
      <c r="AB505" s="47"/>
      <c r="AC505" s="47"/>
      <c r="AD505" s="47"/>
      <c r="AE505" s="47"/>
      <c r="AF505" s="47"/>
      <c r="AG505" s="47"/>
      <c r="AH505" s="47"/>
      <c r="AI505" s="47"/>
      <c r="AJ505" s="47"/>
      <c r="AK505" s="47"/>
      <c r="AL505" s="47"/>
      <c r="AM505" s="47"/>
      <c r="AN505" s="47"/>
      <c r="AO505" s="47"/>
      <c r="AP505" s="47"/>
      <c r="AQ505" s="47"/>
      <c r="AR505" s="47"/>
      <c r="AS505" s="47"/>
      <c r="AT505" s="47"/>
      <c r="AU505" s="47"/>
      <c r="AV505" s="47"/>
      <c r="AW505" s="47"/>
      <c r="AX505" s="47"/>
      <c r="AY505" s="47"/>
      <c r="AZ505" s="134"/>
      <c r="BA505" s="46"/>
      <c r="BB505" s="52"/>
      <c r="BC505" s="51"/>
      <c r="BE505" s="2">
        <f t="shared" si="57"/>
        <v>0</v>
      </c>
      <c r="BF505" s="9">
        <f t="shared" si="58"/>
        <v>-100</v>
      </c>
    </row>
    <row r="506" spans="1:58" ht="9" hidden="1" customHeight="1">
      <c r="A506" s="140"/>
      <c r="B506" s="56"/>
      <c r="C506" s="55"/>
      <c r="D506" s="55"/>
      <c r="E506" s="138" t="s">
        <v>254</v>
      </c>
      <c r="F506" s="138"/>
      <c r="G506" s="138"/>
      <c r="H506" s="139"/>
      <c r="I506" s="140" t="s">
        <v>104</v>
      </c>
      <c r="J506" s="141">
        <f>[178]BOQ!J248</f>
        <v>268</v>
      </c>
      <c r="K506" s="142">
        <f>L506-M506</f>
        <v>0</v>
      </c>
      <c r="L506" s="143">
        <f>[178]BOQ!L248</f>
        <v>743.93</v>
      </c>
      <c r="M506" s="144">
        <f>[178]BOQ!L248</f>
        <v>743.93</v>
      </c>
      <c r="N506" s="136">
        <f>J506*M506</f>
        <v>199373.24</v>
      </c>
      <c r="O506" s="137">
        <f>N506/$N$815</f>
        <v>2.1920035006389149E-4</v>
      </c>
      <c r="P506" s="50" t="s">
        <v>20</v>
      </c>
      <c r="Q506" s="49"/>
      <c r="R506" s="49"/>
      <c r="T506" s="131"/>
      <c r="U506" s="48"/>
      <c r="V506" s="47"/>
      <c r="W506" s="47"/>
      <c r="X506" s="47"/>
      <c r="Y506" s="47"/>
      <c r="Z506" s="47"/>
      <c r="AA506" s="47"/>
      <c r="AB506" s="47"/>
      <c r="AC506" s="47"/>
      <c r="AD506" s="47"/>
      <c r="AE506" s="47"/>
      <c r="AF506" s="47"/>
      <c r="AG506" s="47"/>
      <c r="AH506" s="47"/>
      <c r="AI506" s="47"/>
      <c r="AJ506" s="47"/>
      <c r="AK506" s="47"/>
      <c r="AL506" s="47"/>
      <c r="AM506" s="47"/>
      <c r="AN506" s="47"/>
      <c r="AO506" s="47"/>
      <c r="AP506" s="47"/>
      <c r="AQ506" s="47"/>
      <c r="AR506" s="47">
        <v>25</v>
      </c>
      <c r="AS506" s="47">
        <v>25</v>
      </c>
      <c r="AT506" s="47">
        <v>25</v>
      </c>
      <c r="AU506" s="47">
        <v>25</v>
      </c>
      <c r="AV506" s="47"/>
      <c r="AW506" s="47"/>
      <c r="AX506" s="47"/>
      <c r="AY506" s="47"/>
      <c r="AZ506" s="134"/>
      <c r="BA506" s="46"/>
      <c r="BB506" s="52"/>
      <c r="BC506" s="51"/>
      <c r="BE506" s="2">
        <f t="shared" si="57"/>
        <v>100</v>
      </c>
      <c r="BF506" s="9">
        <f t="shared" si="58"/>
        <v>0</v>
      </c>
    </row>
    <row r="507" spans="1:58" ht="9" hidden="1" customHeight="1">
      <c r="A507" s="140"/>
      <c r="B507" s="56"/>
      <c r="C507" s="55"/>
      <c r="D507" s="55"/>
      <c r="E507" s="138"/>
      <c r="F507" s="138"/>
      <c r="G507" s="138"/>
      <c r="H507" s="139"/>
      <c r="I507" s="140"/>
      <c r="J507" s="141"/>
      <c r="K507" s="142"/>
      <c r="L507" s="143"/>
      <c r="M507" s="144"/>
      <c r="N507" s="136"/>
      <c r="O507" s="137"/>
      <c r="P507" s="50" t="s">
        <v>19</v>
      </c>
      <c r="Q507" s="49"/>
      <c r="R507" s="49"/>
      <c r="T507" s="131"/>
      <c r="U507" s="48"/>
      <c r="V507" s="47"/>
      <c r="W507" s="47"/>
      <c r="X507" s="47"/>
      <c r="Y507" s="47"/>
      <c r="Z507" s="47"/>
      <c r="AA507" s="47"/>
      <c r="AB507" s="47"/>
      <c r="AC507" s="47"/>
      <c r="AD507" s="47"/>
      <c r="AE507" s="47"/>
      <c r="AF507" s="47"/>
      <c r="AG507" s="47"/>
      <c r="AH507" s="47"/>
      <c r="AI507" s="47"/>
      <c r="AJ507" s="47"/>
      <c r="AK507" s="47"/>
      <c r="AL507" s="47"/>
      <c r="AM507" s="47"/>
      <c r="AN507" s="47"/>
      <c r="AO507" s="47"/>
      <c r="AP507" s="47"/>
      <c r="AQ507" s="47"/>
      <c r="AR507" s="47"/>
      <c r="AS507" s="47"/>
      <c r="AT507" s="47"/>
      <c r="AU507" s="47"/>
      <c r="AV507" s="47"/>
      <c r="AW507" s="47"/>
      <c r="AX507" s="47"/>
      <c r="AY507" s="47"/>
      <c r="AZ507" s="134"/>
      <c r="BA507" s="46"/>
      <c r="BB507" s="52"/>
      <c r="BC507" s="51"/>
      <c r="BE507" s="2">
        <f t="shared" si="57"/>
        <v>0</v>
      </c>
      <c r="BF507" s="9">
        <f t="shared" si="58"/>
        <v>-100</v>
      </c>
    </row>
    <row r="508" spans="1:58" ht="9" customHeight="1">
      <c r="A508" s="140">
        <v>5.2</v>
      </c>
      <c r="B508" s="145" t="s">
        <v>253</v>
      </c>
      <c r="C508" s="146"/>
      <c r="D508" s="146"/>
      <c r="E508" s="146"/>
      <c r="F508" s="146"/>
      <c r="G508" s="146"/>
      <c r="H508" s="147"/>
      <c r="I508" s="140"/>
      <c r="J508" s="141"/>
      <c r="K508" s="142">
        <f>L508-M508</f>
        <v>0</v>
      </c>
      <c r="L508" s="143">
        <f>[178]BOQ!L249</f>
        <v>0</v>
      </c>
      <c r="M508" s="144"/>
      <c r="N508" s="136">
        <f>J508*M508</f>
        <v>0</v>
      </c>
      <c r="O508" s="137">
        <f>N508/$N$815</f>
        <v>0</v>
      </c>
      <c r="P508" s="50"/>
      <c r="Q508" s="49"/>
      <c r="R508" s="49"/>
      <c r="T508" s="131"/>
      <c r="U508" s="48"/>
      <c r="V508" s="47"/>
      <c r="W508" s="47"/>
      <c r="X508" s="47"/>
      <c r="Y508" s="47"/>
      <c r="Z508" s="47"/>
      <c r="AA508" s="47"/>
      <c r="AB508" s="47"/>
      <c r="AC508" s="47"/>
      <c r="AD508" s="47"/>
      <c r="AE508" s="47"/>
      <c r="AF508" s="47"/>
      <c r="AG508" s="47"/>
      <c r="AH508" s="47"/>
      <c r="AI508" s="47"/>
      <c r="AJ508" s="47"/>
      <c r="AK508" s="47"/>
      <c r="AL508" s="47"/>
      <c r="AM508" s="47"/>
      <c r="AN508" s="47"/>
      <c r="AO508" s="47"/>
      <c r="AP508" s="47"/>
      <c r="AQ508" s="47"/>
      <c r="AR508" s="47"/>
      <c r="AS508" s="47"/>
      <c r="AT508" s="47"/>
      <c r="AU508" s="47"/>
      <c r="AV508" s="47"/>
      <c r="AW508" s="47"/>
      <c r="AX508" s="47"/>
      <c r="AY508" s="47"/>
      <c r="AZ508" s="134"/>
      <c r="BA508" s="46"/>
      <c r="BB508" s="52"/>
      <c r="BC508" s="51"/>
      <c r="BE508" s="2">
        <f t="shared" si="57"/>
        <v>0</v>
      </c>
      <c r="BF508" s="9">
        <f t="shared" si="58"/>
        <v>-100</v>
      </c>
    </row>
    <row r="509" spans="1:58" ht="9" customHeight="1">
      <c r="A509" s="140"/>
      <c r="B509" s="145"/>
      <c r="C509" s="146"/>
      <c r="D509" s="146"/>
      <c r="E509" s="146"/>
      <c r="F509" s="146"/>
      <c r="G509" s="146"/>
      <c r="H509" s="147"/>
      <c r="I509" s="140"/>
      <c r="J509" s="141"/>
      <c r="K509" s="142"/>
      <c r="L509" s="143"/>
      <c r="M509" s="144"/>
      <c r="N509" s="136"/>
      <c r="O509" s="137"/>
      <c r="P509" s="50"/>
      <c r="Q509" s="49"/>
      <c r="R509" s="49"/>
      <c r="T509" s="131"/>
      <c r="U509" s="48"/>
      <c r="V509" s="47"/>
      <c r="W509" s="47"/>
      <c r="X509" s="47"/>
      <c r="Y509" s="47"/>
      <c r="Z509" s="47"/>
      <c r="AA509" s="47"/>
      <c r="AB509" s="47"/>
      <c r="AC509" s="47"/>
      <c r="AD509" s="47"/>
      <c r="AE509" s="47"/>
      <c r="AF509" s="47"/>
      <c r="AG509" s="47"/>
      <c r="AH509" s="47"/>
      <c r="AI509" s="47"/>
      <c r="AJ509" s="47"/>
      <c r="AK509" s="47"/>
      <c r="AL509" s="47"/>
      <c r="AM509" s="47"/>
      <c r="AN509" s="47"/>
      <c r="AO509" s="47"/>
      <c r="AP509" s="47"/>
      <c r="AQ509" s="47"/>
      <c r="AR509" s="47"/>
      <c r="AS509" s="47"/>
      <c r="AT509" s="47"/>
      <c r="AU509" s="47"/>
      <c r="AV509" s="47"/>
      <c r="AW509" s="47"/>
      <c r="AX509" s="47"/>
      <c r="AY509" s="47"/>
      <c r="AZ509" s="134"/>
      <c r="BA509" s="46"/>
      <c r="BB509" s="52"/>
      <c r="BC509" s="51"/>
      <c r="BE509" s="2">
        <f t="shared" si="57"/>
        <v>0</v>
      </c>
      <c r="BF509" s="9">
        <f t="shared" si="58"/>
        <v>-100</v>
      </c>
    </row>
    <row r="510" spans="1:58" ht="9" customHeight="1">
      <c r="A510" s="140" t="s">
        <v>252</v>
      </c>
      <c r="B510" s="145" t="s">
        <v>251</v>
      </c>
      <c r="C510" s="146"/>
      <c r="D510" s="146"/>
      <c r="E510" s="146"/>
      <c r="F510" s="146"/>
      <c r="G510" s="146"/>
      <c r="H510" s="147"/>
      <c r="I510" s="140" t="s">
        <v>96</v>
      </c>
      <c r="J510" s="141">
        <v>1</v>
      </c>
      <c r="K510" s="142">
        <f>L510-M510</f>
        <v>0</v>
      </c>
      <c r="L510" s="143">
        <f>[178]BOQ!L250</f>
        <v>0</v>
      </c>
      <c r="M510" s="144"/>
      <c r="N510" s="136">
        <f>SUBTOTAL(9,N512:N517)</f>
        <v>6705553.6799999997</v>
      </c>
      <c r="O510" s="137">
        <f>N510/$N$815</f>
        <v>7.3724022041685025E-3</v>
      </c>
      <c r="P510" s="50" t="s">
        <v>95</v>
      </c>
      <c r="Q510" s="49"/>
      <c r="R510" s="49"/>
      <c r="T510" s="131"/>
      <c r="U510" s="48">
        <f t="shared" ref="U510:AY510" si="64">SUMPRODUCT(($P512:$P517="p")*($N512:$N517)*(U512:U517))/$N510</f>
        <v>0</v>
      </c>
      <c r="V510" s="47">
        <f t="shared" si="64"/>
        <v>0</v>
      </c>
      <c r="W510" s="47">
        <f t="shared" si="64"/>
        <v>0</v>
      </c>
      <c r="X510" s="47">
        <f t="shared" si="64"/>
        <v>0</v>
      </c>
      <c r="Y510" s="47">
        <f t="shared" si="64"/>
        <v>8.4109346806392278</v>
      </c>
      <c r="Z510" s="47">
        <f t="shared" si="64"/>
        <v>8.4109346806392278</v>
      </c>
      <c r="AA510" s="47">
        <f t="shared" si="64"/>
        <v>8.4109346806392278</v>
      </c>
      <c r="AB510" s="47">
        <f t="shared" si="64"/>
        <v>8.957377550961608</v>
      </c>
      <c r="AC510" s="47">
        <f t="shared" si="64"/>
        <v>8.957377550961608</v>
      </c>
      <c r="AD510" s="47">
        <f t="shared" si="64"/>
        <v>0.54644287032238026</v>
      </c>
      <c r="AE510" s="47">
        <f t="shared" si="64"/>
        <v>11.589065319360772</v>
      </c>
      <c r="AF510" s="47">
        <f t="shared" si="64"/>
        <v>11.589065319360772</v>
      </c>
      <c r="AG510" s="47">
        <f t="shared" si="64"/>
        <v>11.042622449038392</v>
      </c>
      <c r="AH510" s="47">
        <f t="shared" si="64"/>
        <v>11.042622449038392</v>
      </c>
      <c r="AI510" s="47">
        <f t="shared" si="64"/>
        <v>11.042622449038392</v>
      </c>
      <c r="AJ510" s="47">
        <f t="shared" si="64"/>
        <v>0</v>
      </c>
      <c r="AK510" s="47">
        <f t="shared" si="64"/>
        <v>0</v>
      </c>
      <c r="AL510" s="47">
        <f t="shared" si="64"/>
        <v>0</v>
      </c>
      <c r="AM510" s="47">
        <f t="shared" si="64"/>
        <v>0</v>
      </c>
      <c r="AN510" s="47">
        <f t="shared" si="64"/>
        <v>0</v>
      </c>
      <c r="AO510" s="47">
        <f t="shared" si="64"/>
        <v>0</v>
      </c>
      <c r="AP510" s="47">
        <f t="shared" si="64"/>
        <v>0</v>
      </c>
      <c r="AQ510" s="47">
        <f t="shared" si="64"/>
        <v>0</v>
      </c>
      <c r="AR510" s="47">
        <f t="shared" si="64"/>
        <v>0</v>
      </c>
      <c r="AS510" s="47">
        <f t="shared" si="64"/>
        <v>0</v>
      </c>
      <c r="AT510" s="47">
        <f t="shared" si="64"/>
        <v>0</v>
      </c>
      <c r="AU510" s="47">
        <f t="shared" si="64"/>
        <v>0</v>
      </c>
      <c r="AV510" s="47">
        <f t="shared" si="64"/>
        <v>0</v>
      </c>
      <c r="AW510" s="47">
        <f t="shared" si="64"/>
        <v>0</v>
      </c>
      <c r="AX510" s="47">
        <f t="shared" si="64"/>
        <v>0</v>
      </c>
      <c r="AY510" s="47">
        <f t="shared" si="64"/>
        <v>0</v>
      </c>
      <c r="AZ510" s="134"/>
      <c r="BA510" s="46"/>
      <c r="BB510" s="52"/>
      <c r="BC510" s="51"/>
      <c r="BE510" s="2">
        <f t="shared" si="57"/>
        <v>100</v>
      </c>
      <c r="BF510" s="9">
        <f t="shared" si="58"/>
        <v>0</v>
      </c>
    </row>
    <row r="511" spans="1:58" ht="9" customHeight="1">
      <c r="A511" s="140"/>
      <c r="B511" s="145"/>
      <c r="C511" s="146"/>
      <c r="D511" s="146"/>
      <c r="E511" s="146"/>
      <c r="F511" s="146"/>
      <c r="G511" s="146"/>
      <c r="H511" s="147"/>
      <c r="I511" s="140"/>
      <c r="J511" s="141"/>
      <c r="K511" s="142"/>
      <c r="L511" s="143"/>
      <c r="M511" s="144"/>
      <c r="N511" s="136"/>
      <c r="O511" s="137"/>
      <c r="P511" s="50" t="s">
        <v>94</v>
      </c>
      <c r="Q511" s="49"/>
      <c r="R511" s="49"/>
      <c r="T511" s="131"/>
      <c r="U511" s="48"/>
      <c r="V511" s="47"/>
      <c r="W511" s="47"/>
      <c r="X511" s="47"/>
      <c r="Y511" s="47"/>
      <c r="Z511" s="47"/>
      <c r="AA511" s="47"/>
      <c r="AB511" s="47"/>
      <c r="AC511" s="47"/>
      <c r="AD511" s="47"/>
      <c r="AE511" s="47"/>
      <c r="AF511" s="47"/>
      <c r="AG511" s="47"/>
      <c r="AH511" s="47"/>
      <c r="AI511" s="47"/>
      <c r="AJ511" s="47"/>
      <c r="AK511" s="47"/>
      <c r="AL511" s="47"/>
      <c r="AM511" s="47"/>
      <c r="AN511" s="47"/>
      <c r="AO511" s="47"/>
      <c r="AP511" s="47"/>
      <c r="AQ511" s="47"/>
      <c r="AR511" s="47"/>
      <c r="AS511" s="47"/>
      <c r="AT511" s="47"/>
      <c r="AU511" s="47"/>
      <c r="AV511" s="47"/>
      <c r="AW511" s="47"/>
      <c r="AX511" s="47"/>
      <c r="AY511" s="47"/>
      <c r="AZ511" s="134"/>
      <c r="BA511" s="46"/>
      <c r="BB511" s="52"/>
      <c r="BC511" s="51"/>
      <c r="BE511" s="2">
        <f t="shared" si="57"/>
        <v>0</v>
      </c>
      <c r="BF511" s="9">
        <f t="shared" si="58"/>
        <v>-100</v>
      </c>
    </row>
    <row r="512" spans="1:58" ht="9" hidden="1" customHeight="1">
      <c r="A512" s="140"/>
      <c r="B512" s="56"/>
      <c r="C512" s="55"/>
      <c r="D512" s="55"/>
      <c r="E512" s="138" t="s">
        <v>250</v>
      </c>
      <c r="F512" s="138"/>
      <c r="G512" s="138"/>
      <c r="H512" s="139"/>
      <c r="I512" s="140" t="s">
        <v>104</v>
      </c>
      <c r="J512" s="141">
        <f>[178]BOQ!J251</f>
        <v>310</v>
      </c>
      <c r="K512" s="142">
        <f>L512-M512</f>
        <v>0</v>
      </c>
      <c r="L512" s="143">
        <f>[178]BOQ!L251</f>
        <v>9096.77</v>
      </c>
      <c r="M512" s="144">
        <f>[178]BOQ!L251</f>
        <v>9096.77</v>
      </c>
      <c r="N512" s="136">
        <f>J512*M512</f>
        <v>2819998.7</v>
      </c>
      <c r="O512" s="137">
        <f>N512/$N$815</f>
        <v>3.1004396689330973E-3</v>
      </c>
      <c r="P512" s="50" t="s">
        <v>20</v>
      </c>
      <c r="Q512" s="49"/>
      <c r="R512" s="49"/>
      <c r="T512" s="131"/>
      <c r="U512" s="48"/>
      <c r="V512" s="47"/>
      <c r="W512" s="47"/>
      <c r="X512" s="47"/>
      <c r="Y512" s="47">
        <v>20</v>
      </c>
      <c r="Z512" s="47">
        <v>20</v>
      </c>
      <c r="AA512" s="47">
        <v>20</v>
      </c>
      <c r="AB512" s="47">
        <v>20</v>
      </c>
      <c r="AC512" s="47">
        <v>20</v>
      </c>
      <c r="AD512" s="47"/>
      <c r="AE512" s="47"/>
      <c r="AF512" s="47"/>
      <c r="AG512" s="47"/>
      <c r="AH512" s="47"/>
      <c r="AI512" s="47"/>
      <c r="AJ512" s="47"/>
      <c r="AK512" s="47"/>
      <c r="AL512" s="47"/>
      <c r="AM512" s="47"/>
      <c r="AN512" s="47"/>
      <c r="AO512" s="47"/>
      <c r="AP512" s="47"/>
      <c r="AQ512" s="47"/>
      <c r="AR512" s="47"/>
      <c r="AS512" s="47"/>
      <c r="AT512" s="47"/>
      <c r="AU512" s="47"/>
      <c r="AV512" s="47"/>
      <c r="AW512" s="47"/>
      <c r="AX512" s="47"/>
      <c r="AY512" s="47"/>
      <c r="AZ512" s="134"/>
      <c r="BA512" s="46"/>
      <c r="BB512" s="52"/>
      <c r="BC512" s="51"/>
      <c r="BE512" s="2">
        <f t="shared" si="57"/>
        <v>100</v>
      </c>
      <c r="BF512" s="9">
        <f t="shared" si="58"/>
        <v>0</v>
      </c>
    </row>
    <row r="513" spans="1:58" ht="9" hidden="1" customHeight="1">
      <c r="A513" s="140"/>
      <c r="B513" s="56"/>
      <c r="C513" s="55"/>
      <c r="D513" s="55"/>
      <c r="E513" s="138"/>
      <c r="F513" s="138"/>
      <c r="G513" s="138"/>
      <c r="H513" s="139"/>
      <c r="I513" s="140"/>
      <c r="J513" s="141"/>
      <c r="K513" s="142"/>
      <c r="L513" s="143"/>
      <c r="M513" s="144"/>
      <c r="N513" s="136"/>
      <c r="O513" s="137"/>
      <c r="P513" s="50" t="s">
        <v>19</v>
      </c>
      <c r="Q513" s="49"/>
      <c r="R513" s="49"/>
      <c r="T513" s="131"/>
      <c r="U513" s="48"/>
      <c r="V513" s="47"/>
      <c r="W513" s="47"/>
      <c r="X513" s="47"/>
      <c r="Y513" s="47"/>
      <c r="Z513" s="47"/>
      <c r="AA513" s="47"/>
      <c r="AB513" s="47"/>
      <c r="AC513" s="47"/>
      <c r="AD513" s="47"/>
      <c r="AE513" s="47"/>
      <c r="AF513" s="47"/>
      <c r="AG513" s="47"/>
      <c r="AH513" s="47"/>
      <c r="AI513" s="47"/>
      <c r="AJ513" s="47"/>
      <c r="AK513" s="47"/>
      <c r="AL513" s="47"/>
      <c r="AM513" s="47"/>
      <c r="AN513" s="47"/>
      <c r="AO513" s="47"/>
      <c r="AP513" s="47"/>
      <c r="AQ513" s="47"/>
      <c r="AR513" s="47"/>
      <c r="AS513" s="47"/>
      <c r="AT513" s="47"/>
      <c r="AU513" s="47"/>
      <c r="AV513" s="47"/>
      <c r="AW513" s="47"/>
      <c r="AX513" s="47"/>
      <c r="AY513" s="47"/>
      <c r="AZ513" s="134"/>
      <c r="BA513" s="46"/>
      <c r="BB513" s="52"/>
      <c r="BC513" s="51"/>
      <c r="BE513" s="2">
        <f t="shared" si="57"/>
        <v>0</v>
      </c>
      <c r="BF513" s="9">
        <f t="shared" si="58"/>
        <v>-100</v>
      </c>
    </row>
    <row r="514" spans="1:58" ht="9" hidden="1" customHeight="1">
      <c r="A514" s="140"/>
      <c r="B514" s="56"/>
      <c r="C514" s="55"/>
      <c r="D514" s="55"/>
      <c r="E514" s="138" t="s">
        <v>249</v>
      </c>
      <c r="F514" s="138"/>
      <c r="G514" s="138"/>
      <c r="H514" s="139"/>
      <c r="I514" s="140" t="s">
        <v>104</v>
      </c>
      <c r="J514" s="141">
        <f>[178]BOQ!J252</f>
        <v>10</v>
      </c>
      <c r="K514" s="142">
        <f>L514-M514</f>
        <v>0</v>
      </c>
      <c r="L514" s="143">
        <f>[178]BOQ!L252</f>
        <v>18321.009999999998</v>
      </c>
      <c r="M514" s="144">
        <f>[178]BOQ!L252</f>
        <v>18321.009999999998</v>
      </c>
      <c r="N514" s="136">
        <f>J514*M514</f>
        <v>183210.09999999998</v>
      </c>
      <c r="O514" s="137">
        <f>N514/$N$815</f>
        <v>2.0142983108084397E-4</v>
      </c>
      <c r="P514" s="50" t="s">
        <v>20</v>
      </c>
      <c r="Q514" s="49"/>
      <c r="R514" s="49"/>
      <c r="T514" s="131"/>
      <c r="U514" s="48"/>
      <c r="V514" s="47"/>
      <c r="W514" s="47"/>
      <c r="X514" s="47"/>
      <c r="Y514" s="47"/>
      <c r="Z514" s="47"/>
      <c r="AA514" s="47"/>
      <c r="AB514" s="47">
        <v>20</v>
      </c>
      <c r="AC514" s="47">
        <v>20</v>
      </c>
      <c r="AD514" s="47">
        <v>20</v>
      </c>
      <c r="AE514" s="47">
        <v>20</v>
      </c>
      <c r="AF514" s="47">
        <v>20</v>
      </c>
      <c r="AG514" s="47"/>
      <c r="AH514" s="47"/>
      <c r="AI514" s="47"/>
      <c r="AJ514" s="47"/>
      <c r="AK514" s="47"/>
      <c r="AL514" s="47"/>
      <c r="AM514" s="47"/>
      <c r="AN514" s="47"/>
      <c r="AO514" s="47"/>
      <c r="AP514" s="47"/>
      <c r="AQ514" s="47"/>
      <c r="AR514" s="47"/>
      <c r="AS514" s="47"/>
      <c r="AT514" s="47"/>
      <c r="AU514" s="47"/>
      <c r="AV514" s="47"/>
      <c r="AW514" s="47"/>
      <c r="AX514" s="47"/>
      <c r="AY514" s="47"/>
      <c r="AZ514" s="134"/>
      <c r="BA514" s="46"/>
      <c r="BB514" s="52"/>
      <c r="BC514" s="51"/>
      <c r="BE514" s="2">
        <f t="shared" si="57"/>
        <v>100</v>
      </c>
      <c r="BF514" s="9">
        <f t="shared" si="58"/>
        <v>0</v>
      </c>
    </row>
    <row r="515" spans="1:58" ht="9" hidden="1" customHeight="1">
      <c r="A515" s="140"/>
      <c r="B515" s="56"/>
      <c r="C515" s="55"/>
      <c r="D515" s="55"/>
      <c r="E515" s="138"/>
      <c r="F515" s="138"/>
      <c r="G515" s="138"/>
      <c r="H515" s="139"/>
      <c r="I515" s="140"/>
      <c r="J515" s="141"/>
      <c r="K515" s="142"/>
      <c r="L515" s="143"/>
      <c r="M515" s="144"/>
      <c r="N515" s="136"/>
      <c r="O515" s="137"/>
      <c r="P515" s="50" t="s">
        <v>19</v>
      </c>
      <c r="Q515" s="49"/>
      <c r="R515" s="49"/>
      <c r="T515" s="131"/>
      <c r="U515" s="48"/>
      <c r="V515" s="47"/>
      <c r="W515" s="47"/>
      <c r="X515" s="47"/>
      <c r="Y515" s="47"/>
      <c r="Z515" s="47"/>
      <c r="AA515" s="47"/>
      <c r="AB515" s="47"/>
      <c r="AC515" s="47"/>
      <c r="AD515" s="47"/>
      <c r="AE515" s="47"/>
      <c r="AF515" s="47"/>
      <c r="AG515" s="47"/>
      <c r="AH515" s="47"/>
      <c r="AI515" s="47"/>
      <c r="AJ515" s="47"/>
      <c r="AK515" s="47"/>
      <c r="AL515" s="47"/>
      <c r="AM515" s="47"/>
      <c r="AN515" s="47"/>
      <c r="AO515" s="47"/>
      <c r="AP515" s="47"/>
      <c r="AQ515" s="47"/>
      <c r="AR515" s="47"/>
      <c r="AS515" s="47"/>
      <c r="AT515" s="47"/>
      <c r="AU515" s="47"/>
      <c r="AV515" s="47"/>
      <c r="AW515" s="47"/>
      <c r="AX515" s="47"/>
      <c r="AY515" s="47"/>
      <c r="AZ515" s="134"/>
      <c r="BA515" s="46"/>
      <c r="BB515" s="52"/>
      <c r="BC515" s="51"/>
      <c r="BE515" s="2">
        <f t="shared" si="57"/>
        <v>0</v>
      </c>
      <c r="BF515" s="9">
        <f t="shared" si="58"/>
        <v>-100</v>
      </c>
    </row>
    <row r="516" spans="1:58" ht="9" hidden="1" customHeight="1">
      <c r="A516" s="140"/>
      <c r="B516" s="56"/>
      <c r="C516" s="55"/>
      <c r="D516" s="55"/>
      <c r="E516" s="138" t="s">
        <v>248</v>
      </c>
      <c r="F516" s="138"/>
      <c r="G516" s="138"/>
      <c r="H516" s="139"/>
      <c r="I516" s="140" t="s">
        <v>104</v>
      </c>
      <c r="J516" s="141">
        <f>[178]BOQ!J253</f>
        <v>62</v>
      </c>
      <c r="K516" s="142">
        <f>L516-M516</f>
        <v>0</v>
      </c>
      <c r="L516" s="143">
        <f>[178]BOQ!L253</f>
        <v>59715.24</v>
      </c>
      <c r="M516" s="144">
        <f>[178]BOQ!L253</f>
        <v>59715.24</v>
      </c>
      <c r="N516" s="136">
        <f>J516*M516</f>
        <v>3702344.88</v>
      </c>
      <c r="O516" s="137">
        <f>N516/$N$815</f>
        <v>4.070532704154561E-3</v>
      </c>
      <c r="P516" s="50" t="s">
        <v>20</v>
      </c>
      <c r="Q516" s="49"/>
      <c r="R516" s="49"/>
      <c r="T516" s="131"/>
      <c r="U516" s="48"/>
      <c r="V516" s="47"/>
      <c r="W516" s="47"/>
      <c r="X516" s="47"/>
      <c r="Y516" s="47"/>
      <c r="Z516" s="47"/>
      <c r="AA516" s="47"/>
      <c r="AB516" s="47"/>
      <c r="AC516" s="47"/>
      <c r="AD516" s="47"/>
      <c r="AE516" s="47">
        <v>20</v>
      </c>
      <c r="AF516" s="47">
        <v>20</v>
      </c>
      <c r="AG516" s="47">
        <v>20</v>
      </c>
      <c r="AH516" s="47">
        <v>20</v>
      </c>
      <c r="AI516" s="47">
        <v>20</v>
      </c>
      <c r="AJ516" s="47"/>
      <c r="AK516" s="47"/>
      <c r="AL516" s="47"/>
      <c r="AM516" s="47"/>
      <c r="AN516" s="47"/>
      <c r="AO516" s="47"/>
      <c r="AP516" s="47"/>
      <c r="AQ516" s="47"/>
      <c r="AR516" s="47"/>
      <c r="AS516" s="47"/>
      <c r="AT516" s="47"/>
      <c r="AU516" s="47"/>
      <c r="AV516" s="47"/>
      <c r="AW516" s="47"/>
      <c r="AX516" s="47"/>
      <c r="AY516" s="47"/>
      <c r="AZ516" s="134"/>
      <c r="BA516" s="46"/>
      <c r="BB516" s="52"/>
      <c r="BC516" s="51"/>
      <c r="BE516" s="2">
        <f t="shared" si="57"/>
        <v>100</v>
      </c>
      <c r="BF516" s="9">
        <f t="shared" si="58"/>
        <v>0</v>
      </c>
    </row>
    <row r="517" spans="1:58" ht="9" hidden="1" customHeight="1">
      <c r="A517" s="140"/>
      <c r="B517" s="56"/>
      <c r="C517" s="55"/>
      <c r="D517" s="55"/>
      <c r="E517" s="138"/>
      <c r="F517" s="138"/>
      <c r="G517" s="138"/>
      <c r="H517" s="139"/>
      <c r="I517" s="140"/>
      <c r="J517" s="141"/>
      <c r="K517" s="142"/>
      <c r="L517" s="143"/>
      <c r="M517" s="144"/>
      <c r="N517" s="136"/>
      <c r="O517" s="137"/>
      <c r="P517" s="50" t="s">
        <v>19</v>
      </c>
      <c r="Q517" s="49"/>
      <c r="R517" s="49"/>
      <c r="T517" s="131"/>
      <c r="U517" s="48"/>
      <c r="V517" s="47"/>
      <c r="W517" s="47"/>
      <c r="X517" s="47"/>
      <c r="Y517" s="47"/>
      <c r="Z517" s="47"/>
      <c r="AA517" s="47"/>
      <c r="AB517" s="47"/>
      <c r="AC517" s="47"/>
      <c r="AD517" s="47"/>
      <c r="AE517" s="47"/>
      <c r="AF517" s="47"/>
      <c r="AG517" s="47"/>
      <c r="AH517" s="47"/>
      <c r="AI517" s="47"/>
      <c r="AJ517" s="47"/>
      <c r="AK517" s="47"/>
      <c r="AL517" s="47"/>
      <c r="AM517" s="47"/>
      <c r="AN517" s="47"/>
      <c r="AO517" s="47"/>
      <c r="AP517" s="47"/>
      <c r="AQ517" s="47"/>
      <c r="AR517" s="47"/>
      <c r="AS517" s="47"/>
      <c r="AT517" s="47"/>
      <c r="AU517" s="47"/>
      <c r="AV517" s="47"/>
      <c r="AW517" s="47"/>
      <c r="AX517" s="47"/>
      <c r="AY517" s="47"/>
      <c r="AZ517" s="134"/>
      <c r="BA517" s="46"/>
      <c r="BB517" s="52"/>
      <c r="BC517" s="51"/>
      <c r="BE517" s="2">
        <f t="shared" si="57"/>
        <v>0</v>
      </c>
      <c r="BF517" s="9">
        <f t="shared" si="58"/>
        <v>-100</v>
      </c>
    </row>
    <row r="518" spans="1:58" ht="9" customHeight="1">
      <c r="A518" s="140" t="s">
        <v>247</v>
      </c>
      <c r="B518" s="145" t="s">
        <v>246</v>
      </c>
      <c r="C518" s="146"/>
      <c r="D518" s="146"/>
      <c r="E518" s="146"/>
      <c r="F518" s="146"/>
      <c r="G518" s="146"/>
      <c r="H518" s="147"/>
      <c r="I518" s="140" t="s">
        <v>96</v>
      </c>
      <c r="J518" s="141">
        <v>1</v>
      </c>
      <c r="K518" s="142">
        <f>L518-M518</f>
        <v>0</v>
      </c>
      <c r="L518" s="143">
        <f>[178]BOQ!L254</f>
        <v>0</v>
      </c>
      <c r="M518" s="144"/>
      <c r="N518" s="136">
        <f>SUBTOTAL(9,N520:N527)</f>
        <v>161717839.28</v>
      </c>
      <c r="O518" s="137">
        <f>N518/$N$815</f>
        <v>0.17780022525466377</v>
      </c>
      <c r="P518" s="50" t="s">
        <v>95</v>
      </c>
      <c r="Q518" s="49"/>
      <c r="R518" s="49"/>
      <c r="T518" s="131"/>
      <c r="U518" s="48">
        <f t="shared" ref="U518:AY518" si="65">SUMPRODUCT(($P520:$P527="p")*($N520:$N527)*(U520:U527))/$N518</f>
        <v>0</v>
      </c>
      <c r="V518" s="47">
        <f t="shared" si="65"/>
        <v>0</v>
      </c>
      <c r="W518" s="47">
        <f t="shared" si="65"/>
        <v>0</v>
      </c>
      <c r="X518" s="47">
        <f t="shared" si="65"/>
        <v>0.30285619828991323</v>
      </c>
      <c r="Y518" s="47">
        <f t="shared" si="65"/>
        <v>0.30285619828991323</v>
      </c>
      <c r="Z518" s="47">
        <f t="shared" si="65"/>
        <v>0.30285619828991323</v>
      </c>
      <c r="AA518" s="47">
        <f t="shared" si="65"/>
        <v>0.30285619828991323</v>
      </c>
      <c r="AB518" s="47">
        <f t="shared" si="65"/>
        <v>2.3763502169888748</v>
      </c>
      <c r="AC518" s="47">
        <f t="shared" si="65"/>
        <v>3.3004864124845485</v>
      </c>
      <c r="AD518" s="47">
        <f t="shared" si="65"/>
        <v>3.3004864124845485</v>
      </c>
      <c r="AE518" s="47">
        <f t="shared" si="65"/>
        <v>1.980291847490729</v>
      </c>
      <c r="AF518" s="47">
        <f t="shared" si="65"/>
        <v>1.980291847490729</v>
      </c>
      <c r="AG518" s="47">
        <f t="shared" si="65"/>
        <v>3.3044704721459217</v>
      </c>
      <c r="AH518" s="47">
        <f t="shared" si="65"/>
        <v>3.3044704721459217</v>
      </c>
      <c r="AI518" s="47">
        <f t="shared" si="65"/>
        <v>9.6485756915067284</v>
      </c>
      <c r="AJ518" s="47">
        <f t="shared" si="65"/>
        <v>2.9084121026477763</v>
      </c>
      <c r="AK518" s="47">
        <f t="shared" si="65"/>
        <v>4.6246650371397413</v>
      </c>
      <c r="AL518" s="47">
        <f t="shared" si="65"/>
        <v>5.9488436617949345</v>
      </c>
      <c r="AM518" s="47">
        <f t="shared" si="65"/>
        <v>5.9488436617949345</v>
      </c>
      <c r="AN518" s="47">
        <f t="shared" si="65"/>
        <v>8.8468409024615049</v>
      </c>
      <c r="AO518" s="47">
        <f t="shared" si="65"/>
        <v>12.147327314946054</v>
      </c>
      <c r="AP518" s="47">
        <f t="shared" si="65"/>
        <v>7.5226622778063117</v>
      </c>
      <c r="AQ518" s="47">
        <f t="shared" si="65"/>
        <v>5.6688122032890416</v>
      </c>
      <c r="AR518" s="47">
        <f t="shared" si="65"/>
        <v>7.3954799997622134</v>
      </c>
      <c r="AS518" s="47">
        <f t="shared" si="65"/>
        <v>6.6009728249690971</v>
      </c>
      <c r="AT518" s="47">
        <f t="shared" si="65"/>
        <v>1.980291847490729</v>
      </c>
      <c r="AU518" s="47">
        <f t="shared" si="65"/>
        <v>0</v>
      </c>
      <c r="AV518" s="47">
        <f t="shared" si="65"/>
        <v>0</v>
      </c>
      <c r="AW518" s="47">
        <f t="shared" si="65"/>
        <v>0</v>
      </c>
      <c r="AX518" s="47">
        <f t="shared" si="65"/>
        <v>0</v>
      </c>
      <c r="AY518" s="47">
        <f t="shared" si="65"/>
        <v>0</v>
      </c>
      <c r="AZ518" s="134"/>
      <c r="BA518" s="46"/>
      <c r="BB518" s="52"/>
      <c r="BC518" s="51"/>
      <c r="BE518" s="2">
        <f t="shared" si="57"/>
        <v>99.999999999999986</v>
      </c>
      <c r="BF518" s="9">
        <f t="shared" si="58"/>
        <v>0</v>
      </c>
    </row>
    <row r="519" spans="1:58" ht="9" customHeight="1">
      <c r="A519" s="140"/>
      <c r="B519" s="145"/>
      <c r="C519" s="146"/>
      <c r="D519" s="146"/>
      <c r="E519" s="146"/>
      <c r="F519" s="146"/>
      <c r="G519" s="146"/>
      <c r="H519" s="147"/>
      <c r="I519" s="140"/>
      <c r="J519" s="141"/>
      <c r="K519" s="142"/>
      <c r="L519" s="143"/>
      <c r="M519" s="144"/>
      <c r="N519" s="136"/>
      <c r="O519" s="137"/>
      <c r="P519" s="50" t="s">
        <v>94</v>
      </c>
      <c r="Q519" s="49"/>
      <c r="R519" s="49"/>
      <c r="T519" s="131"/>
      <c r="U519" s="48"/>
      <c r="V519" s="47"/>
      <c r="W519" s="47"/>
      <c r="X519" s="47"/>
      <c r="Y519" s="47"/>
      <c r="Z519" s="47"/>
      <c r="AA519" s="47"/>
      <c r="AB519" s="47"/>
      <c r="AC519" s="47"/>
      <c r="AD519" s="47"/>
      <c r="AE519" s="47"/>
      <c r="AF519" s="47"/>
      <c r="AG519" s="47"/>
      <c r="AH519" s="47"/>
      <c r="AI519" s="47"/>
      <c r="AJ519" s="47"/>
      <c r="AK519" s="47"/>
      <c r="AL519" s="47"/>
      <c r="AM519" s="47"/>
      <c r="AN519" s="47"/>
      <c r="AO519" s="47"/>
      <c r="AP519" s="47"/>
      <c r="AQ519" s="47"/>
      <c r="AR519" s="47"/>
      <c r="AS519" s="47"/>
      <c r="AT519" s="47"/>
      <c r="AU519" s="47"/>
      <c r="AV519" s="47"/>
      <c r="AW519" s="47"/>
      <c r="AX519" s="47"/>
      <c r="AY519" s="47"/>
      <c r="AZ519" s="134"/>
      <c r="BA519" s="46"/>
      <c r="BB519" s="52"/>
      <c r="BC519" s="51"/>
      <c r="BE519" s="2">
        <f t="shared" si="57"/>
        <v>0</v>
      </c>
      <c r="BF519" s="9">
        <f t="shared" si="58"/>
        <v>-100</v>
      </c>
    </row>
    <row r="520" spans="1:58" ht="9" hidden="1" customHeight="1">
      <c r="A520" s="140"/>
      <c r="B520" s="56"/>
      <c r="C520" s="55"/>
      <c r="D520" s="55"/>
      <c r="E520" s="138" t="s">
        <v>245</v>
      </c>
      <c r="F520" s="138"/>
      <c r="G520" s="138"/>
      <c r="H520" s="139"/>
      <c r="I520" s="140" t="s">
        <v>104</v>
      </c>
      <c r="J520" s="141">
        <f>[178]BOQ!J255</f>
        <v>210</v>
      </c>
      <c r="K520" s="142">
        <f>L520-M520</f>
        <v>0</v>
      </c>
      <c r="L520" s="143">
        <f>[178]BOQ!L255</f>
        <v>9329</v>
      </c>
      <c r="M520" s="144">
        <f>[178]BOQ!L255</f>
        <v>9329</v>
      </c>
      <c r="N520" s="136">
        <f>J520*M520</f>
        <v>1959090</v>
      </c>
      <c r="O520" s="137">
        <f>N520/$N$815</f>
        <v>2.1539160110287075E-3</v>
      </c>
      <c r="P520" s="50" t="s">
        <v>20</v>
      </c>
      <c r="Q520" s="49"/>
      <c r="R520" s="49"/>
      <c r="T520" s="131"/>
      <c r="U520" s="48"/>
      <c r="V520" s="47"/>
      <c r="W520" s="47"/>
      <c r="X520" s="47">
        <v>25</v>
      </c>
      <c r="Y520" s="47">
        <v>25</v>
      </c>
      <c r="Z520" s="47">
        <v>25</v>
      </c>
      <c r="AA520" s="47">
        <v>25</v>
      </c>
      <c r="AB520" s="47"/>
      <c r="AC520" s="47"/>
      <c r="AD520" s="47"/>
      <c r="AE520" s="47"/>
      <c r="AF520" s="47"/>
      <c r="AG520" s="47"/>
      <c r="AH520" s="47"/>
      <c r="AI520" s="47"/>
      <c r="AJ520" s="47"/>
      <c r="AK520" s="47"/>
      <c r="AL520" s="47"/>
      <c r="AM520" s="47"/>
      <c r="AN520" s="47"/>
      <c r="AO520" s="47"/>
      <c r="AP520" s="47"/>
      <c r="AQ520" s="47"/>
      <c r="AR520" s="47"/>
      <c r="AS520" s="47"/>
      <c r="AT520" s="47"/>
      <c r="AU520" s="47"/>
      <c r="AV520" s="47"/>
      <c r="AW520" s="47"/>
      <c r="AX520" s="47"/>
      <c r="AY520" s="47"/>
      <c r="AZ520" s="134"/>
      <c r="BA520" s="46"/>
      <c r="BB520" s="52"/>
      <c r="BC520" s="51"/>
      <c r="BE520" s="2">
        <f t="shared" si="57"/>
        <v>100</v>
      </c>
      <c r="BF520" s="9">
        <f t="shared" si="58"/>
        <v>0</v>
      </c>
    </row>
    <row r="521" spans="1:58" ht="9" hidden="1" customHeight="1">
      <c r="A521" s="140"/>
      <c r="B521" s="56"/>
      <c r="C521" s="55"/>
      <c r="D521" s="55"/>
      <c r="E521" s="138"/>
      <c r="F521" s="138"/>
      <c r="G521" s="138"/>
      <c r="H521" s="139"/>
      <c r="I521" s="140"/>
      <c r="J521" s="141"/>
      <c r="K521" s="142"/>
      <c r="L521" s="143"/>
      <c r="M521" s="144"/>
      <c r="N521" s="136"/>
      <c r="O521" s="137"/>
      <c r="P521" s="50" t="s">
        <v>19</v>
      </c>
      <c r="Q521" s="49"/>
      <c r="R521" s="49"/>
      <c r="T521" s="131"/>
      <c r="U521" s="48"/>
      <c r="V521" s="47"/>
      <c r="W521" s="47"/>
      <c r="X521" s="47"/>
      <c r="Y521" s="47"/>
      <c r="Z521" s="47"/>
      <c r="AA521" s="47"/>
      <c r="AB521" s="47"/>
      <c r="AC521" s="47"/>
      <c r="AD521" s="47"/>
      <c r="AE521" s="47"/>
      <c r="AF521" s="47"/>
      <c r="AG521" s="47"/>
      <c r="AH521" s="47"/>
      <c r="AI521" s="47"/>
      <c r="AJ521" s="47"/>
      <c r="AK521" s="47"/>
      <c r="AL521" s="47"/>
      <c r="AM521" s="47"/>
      <c r="AN521" s="47"/>
      <c r="AO521" s="47"/>
      <c r="AP521" s="47"/>
      <c r="AQ521" s="47"/>
      <c r="AR521" s="47"/>
      <c r="AS521" s="47"/>
      <c r="AT521" s="47"/>
      <c r="AU521" s="47"/>
      <c r="AV521" s="47"/>
      <c r="AW521" s="47"/>
      <c r="AX521" s="47"/>
      <c r="AY521" s="47"/>
      <c r="AZ521" s="134"/>
      <c r="BA521" s="46"/>
      <c r="BB521" s="52"/>
      <c r="BC521" s="51"/>
      <c r="BE521" s="2">
        <f t="shared" si="57"/>
        <v>0</v>
      </c>
      <c r="BF521" s="9">
        <f t="shared" si="58"/>
        <v>-100</v>
      </c>
    </row>
    <row r="522" spans="1:58" ht="9" hidden="1" customHeight="1">
      <c r="A522" s="140"/>
      <c r="B522" s="56"/>
      <c r="C522" s="55"/>
      <c r="D522" s="55"/>
      <c r="E522" s="138" t="s">
        <v>244</v>
      </c>
      <c r="F522" s="138"/>
      <c r="G522" s="138"/>
      <c r="H522" s="139"/>
      <c r="I522" s="140" t="s">
        <v>104</v>
      </c>
      <c r="J522" s="141">
        <f>[178]BOQ!J256</f>
        <v>7072</v>
      </c>
      <c r="K522" s="142">
        <f>L522-M522</f>
        <v>0</v>
      </c>
      <c r="L522" s="143">
        <f>[178]BOQ!L256</f>
        <v>15094.67</v>
      </c>
      <c r="M522" s="144">
        <f>[178]BOQ!L256</f>
        <v>15094.67</v>
      </c>
      <c r="N522" s="136">
        <f>J522*M522</f>
        <v>106749506.23999999</v>
      </c>
      <c r="O522" s="137">
        <f>N522/$N$815</f>
        <v>0.11736544551794197</v>
      </c>
      <c r="P522" s="50" t="s">
        <v>20</v>
      </c>
      <c r="Q522" s="49"/>
      <c r="R522" s="49"/>
      <c r="T522" s="131"/>
      <c r="U522" s="48"/>
      <c r="V522" s="47"/>
      <c r="W522" s="47"/>
      <c r="X522" s="47"/>
      <c r="Y522" s="47"/>
      <c r="Z522" s="47"/>
      <c r="AA522" s="47"/>
      <c r="AB522" s="47">
        <v>3.6</v>
      </c>
      <c r="AC522" s="47">
        <v>5</v>
      </c>
      <c r="AD522" s="47">
        <v>5</v>
      </c>
      <c r="AE522" s="47">
        <v>3</v>
      </c>
      <c r="AF522" s="47">
        <v>3</v>
      </c>
      <c r="AG522" s="47">
        <v>3</v>
      </c>
      <c r="AH522" s="47">
        <v>3</v>
      </c>
      <c r="AI522" s="47">
        <v>9</v>
      </c>
      <c r="AJ522" s="47">
        <v>2.4</v>
      </c>
      <c r="AK522" s="47">
        <v>5</v>
      </c>
      <c r="AL522" s="47">
        <v>5</v>
      </c>
      <c r="AM522" s="47">
        <v>5</v>
      </c>
      <c r="AN522" s="47">
        <v>5</v>
      </c>
      <c r="AO522" s="47">
        <v>10</v>
      </c>
      <c r="AP522" s="47">
        <v>5</v>
      </c>
      <c r="AQ522" s="47">
        <v>5</v>
      </c>
      <c r="AR522" s="47">
        <v>10</v>
      </c>
      <c r="AS522" s="47">
        <v>10</v>
      </c>
      <c r="AT522" s="47">
        <v>3</v>
      </c>
      <c r="AU522" s="47"/>
      <c r="AV522" s="47"/>
      <c r="AW522" s="47"/>
      <c r="AX522" s="47"/>
      <c r="AY522" s="47"/>
      <c r="AZ522" s="134"/>
      <c r="BA522" s="46"/>
      <c r="BB522" s="52"/>
      <c r="BC522" s="51"/>
      <c r="BE522" s="2">
        <f t="shared" si="57"/>
        <v>100</v>
      </c>
      <c r="BF522" s="9">
        <f t="shared" si="58"/>
        <v>0</v>
      </c>
    </row>
    <row r="523" spans="1:58" ht="9" hidden="1" customHeight="1">
      <c r="A523" s="140"/>
      <c r="B523" s="56"/>
      <c r="C523" s="55"/>
      <c r="D523" s="55"/>
      <c r="E523" s="138"/>
      <c r="F523" s="138"/>
      <c r="G523" s="138"/>
      <c r="H523" s="139"/>
      <c r="I523" s="140"/>
      <c r="J523" s="141"/>
      <c r="K523" s="142"/>
      <c r="L523" s="143"/>
      <c r="M523" s="144"/>
      <c r="N523" s="136"/>
      <c r="O523" s="137"/>
      <c r="P523" s="50" t="s">
        <v>19</v>
      </c>
      <c r="Q523" s="49"/>
      <c r="R523" s="49"/>
      <c r="T523" s="131"/>
      <c r="U523" s="48"/>
      <c r="V523" s="47"/>
      <c r="W523" s="47"/>
      <c r="X523" s="47"/>
      <c r="Y523" s="47"/>
      <c r="Z523" s="47"/>
      <c r="AA523" s="47"/>
      <c r="AB523" s="47"/>
      <c r="AC523" s="47"/>
      <c r="AD523" s="47"/>
      <c r="AE523" s="47"/>
      <c r="AF523" s="47"/>
      <c r="AG523" s="47"/>
      <c r="AH523" s="47"/>
      <c r="AI523" s="47"/>
      <c r="AJ523" s="47"/>
      <c r="AK523" s="47"/>
      <c r="AL523" s="47"/>
      <c r="AM523" s="47"/>
      <c r="AN523" s="47"/>
      <c r="AO523" s="47"/>
      <c r="AP523" s="47"/>
      <c r="AQ523" s="47"/>
      <c r="AR523" s="47"/>
      <c r="AS523" s="47"/>
      <c r="AT523" s="47"/>
      <c r="AU523" s="47"/>
      <c r="AV523" s="47"/>
      <c r="AW523" s="47"/>
      <c r="AX523" s="47"/>
      <c r="AY523" s="47"/>
      <c r="AZ523" s="134"/>
      <c r="BA523" s="46"/>
      <c r="BB523" s="52"/>
      <c r="BC523" s="51"/>
      <c r="BE523" s="2">
        <f t="shared" si="57"/>
        <v>0</v>
      </c>
      <c r="BF523" s="9">
        <f t="shared" si="58"/>
        <v>-100</v>
      </c>
    </row>
    <row r="524" spans="1:58" ht="9" hidden="1" customHeight="1">
      <c r="A524" s="140"/>
      <c r="B524" s="56"/>
      <c r="C524" s="55"/>
      <c r="D524" s="55"/>
      <c r="E524" s="138" t="s">
        <v>243</v>
      </c>
      <c r="F524" s="138"/>
      <c r="G524" s="138"/>
      <c r="H524" s="139"/>
      <c r="I524" s="140" t="s">
        <v>104</v>
      </c>
      <c r="J524" s="141">
        <f>[178]BOQ!J257</f>
        <v>2379</v>
      </c>
      <c r="K524" s="142">
        <f>L524-M524</f>
        <v>0</v>
      </c>
      <c r="L524" s="143">
        <f>[178]BOQ!L257</f>
        <v>18002.8</v>
      </c>
      <c r="M524" s="144">
        <f>[178]BOQ!L257</f>
        <v>18002.8</v>
      </c>
      <c r="N524" s="136">
        <f>J524*M524</f>
        <v>42828661.199999996</v>
      </c>
      <c r="O524" s="137">
        <f>N524/$N$815</f>
        <v>4.7087851548220844E-2</v>
      </c>
      <c r="P524" s="50" t="s">
        <v>20</v>
      </c>
      <c r="Q524" s="49"/>
      <c r="R524" s="49"/>
      <c r="T524" s="131"/>
      <c r="U524" s="48"/>
      <c r="V524" s="47"/>
      <c r="W524" s="47"/>
      <c r="X524" s="47"/>
      <c r="Y524" s="47"/>
      <c r="Z524" s="47"/>
      <c r="AA524" s="47"/>
      <c r="AB524" s="47"/>
      <c r="AC524" s="47"/>
      <c r="AD524" s="47"/>
      <c r="AE524" s="47"/>
      <c r="AF524" s="47"/>
      <c r="AG524" s="47">
        <v>5</v>
      </c>
      <c r="AH524" s="47">
        <v>5</v>
      </c>
      <c r="AI524" s="47">
        <v>14</v>
      </c>
      <c r="AJ524" s="47">
        <v>5</v>
      </c>
      <c r="AK524" s="47">
        <v>5</v>
      </c>
      <c r="AL524" s="47">
        <v>10</v>
      </c>
      <c r="AM524" s="47">
        <v>10</v>
      </c>
      <c r="AN524" s="47">
        <v>15</v>
      </c>
      <c r="AO524" s="47">
        <v>15</v>
      </c>
      <c r="AP524" s="47">
        <v>10</v>
      </c>
      <c r="AQ524" s="47">
        <v>3</v>
      </c>
      <c r="AR524" s="47">
        <v>3</v>
      </c>
      <c r="AS524" s="47"/>
      <c r="AT524" s="47"/>
      <c r="AU524" s="47"/>
      <c r="AV524" s="47"/>
      <c r="AW524" s="47"/>
      <c r="AX524" s="47"/>
      <c r="AY524" s="47"/>
      <c r="AZ524" s="134"/>
      <c r="BA524" s="46"/>
      <c r="BB524" s="52"/>
      <c r="BC524" s="51"/>
      <c r="BE524" s="2">
        <f t="shared" si="57"/>
        <v>100</v>
      </c>
      <c r="BF524" s="9">
        <f t="shared" si="58"/>
        <v>0</v>
      </c>
    </row>
    <row r="525" spans="1:58" ht="9" hidden="1" customHeight="1">
      <c r="A525" s="140"/>
      <c r="B525" s="56"/>
      <c r="C525" s="55"/>
      <c r="D525" s="55"/>
      <c r="E525" s="138"/>
      <c r="F525" s="138"/>
      <c r="G525" s="138"/>
      <c r="H525" s="139"/>
      <c r="I525" s="140"/>
      <c r="J525" s="141"/>
      <c r="K525" s="142"/>
      <c r="L525" s="143"/>
      <c r="M525" s="144"/>
      <c r="N525" s="136"/>
      <c r="O525" s="137"/>
      <c r="P525" s="50" t="s">
        <v>19</v>
      </c>
      <c r="Q525" s="49"/>
      <c r="R525" s="49"/>
      <c r="T525" s="131"/>
      <c r="U525" s="48"/>
      <c r="V525" s="47"/>
      <c r="W525" s="47"/>
      <c r="X525" s="47"/>
      <c r="Y525" s="47"/>
      <c r="Z525" s="47"/>
      <c r="AA525" s="47"/>
      <c r="AB525" s="47"/>
      <c r="AC525" s="47"/>
      <c r="AD525" s="47"/>
      <c r="AE525" s="47"/>
      <c r="AF525" s="47"/>
      <c r="AG525" s="47"/>
      <c r="AH525" s="47"/>
      <c r="AI525" s="47"/>
      <c r="AJ525" s="47"/>
      <c r="AK525" s="47"/>
      <c r="AL525" s="47"/>
      <c r="AM525" s="47"/>
      <c r="AN525" s="47"/>
      <c r="AO525" s="47"/>
      <c r="AP525" s="47"/>
      <c r="AQ525" s="47"/>
      <c r="AR525" s="47"/>
      <c r="AS525" s="47"/>
      <c r="AT525" s="47"/>
      <c r="AU525" s="47"/>
      <c r="AV525" s="47"/>
      <c r="AW525" s="47"/>
      <c r="AX525" s="47"/>
      <c r="AY525" s="47"/>
      <c r="AZ525" s="134"/>
      <c r="BA525" s="46"/>
      <c r="BB525" s="52"/>
      <c r="BC525" s="51"/>
      <c r="BE525" s="2">
        <f t="shared" si="57"/>
        <v>0</v>
      </c>
      <c r="BF525" s="9">
        <f t="shared" si="58"/>
        <v>-100</v>
      </c>
    </row>
    <row r="526" spans="1:58" ht="9" hidden="1" customHeight="1">
      <c r="A526" s="140"/>
      <c r="B526" s="56"/>
      <c r="C526" s="55"/>
      <c r="D526" s="55"/>
      <c r="E526" s="138" t="s">
        <v>242</v>
      </c>
      <c r="F526" s="138"/>
      <c r="G526" s="138"/>
      <c r="H526" s="139"/>
      <c r="I526" s="140" t="s">
        <v>104</v>
      </c>
      <c r="J526" s="141">
        <f>[178]BOQ!J258</f>
        <v>429</v>
      </c>
      <c r="K526" s="142">
        <f>L526-M526</f>
        <v>0</v>
      </c>
      <c r="L526" s="143">
        <f>[178]BOQ!L258</f>
        <v>23730.959999999999</v>
      </c>
      <c r="M526" s="144">
        <f>[178]BOQ!L258</f>
        <v>23730.959999999999</v>
      </c>
      <c r="N526" s="136">
        <f>J526*M526</f>
        <v>10180581.84</v>
      </c>
      <c r="O526" s="137">
        <f>N526/$N$815</f>
        <v>1.1193012177472246E-2</v>
      </c>
      <c r="P526" s="50" t="s">
        <v>20</v>
      </c>
      <c r="Q526" s="49"/>
      <c r="R526" s="49"/>
      <c r="T526" s="131"/>
      <c r="U526" s="48"/>
      <c r="V526" s="47"/>
      <c r="W526" s="47"/>
      <c r="X526" s="47"/>
      <c r="Y526" s="47"/>
      <c r="Z526" s="47"/>
      <c r="AA526" s="47"/>
      <c r="AB526" s="47"/>
      <c r="AC526" s="47"/>
      <c r="AD526" s="47"/>
      <c r="AE526" s="47"/>
      <c r="AF526" s="47"/>
      <c r="AG526" s="47"/>
      <c r="AH526" s="47"/>
      <c r="AI526" s="47"/>
      <c r="AJ526" s="47"/>
      <c r="AK526" s="47"/>
      <c r="AL526" s="47"/>
      <c r="AM526" s="47"/>
      <c r="AN526" s="47">
        <v>25</v>
      </c>
      <c r="AO526" s="47">
        <v>25</v>
      </c>
      <c r="AP526" s="47">
        <v>25</v>
      </c>
      <c r="AQ526" s="47">
        <v>25</v>
      </c>
      <c r="AR526" s="47"/>
      <c r="AS526" s="47"/>
      <c r="AT526" s="47"/>
      <c r="AU526" s="47"/>
      <c r="AV526" s="47"/>
      <c r="AW526" s="47"/>
      <c r="AX526" s="47"/>
      <c r="AY526" s="47"/>
      <c r="AZ526" s="134"/>
      <c r="BA526" s="46"/>
      <c r="BB526" s="52"/>
      <c r="BC526" s="51"/>
      <c r="BE526" s="2">
        <f t="shared" si="57"/>
        <v>100</v>
      </c>
      <c r="BF526" s="9">
        <f t="shared" si="58"/>
        <v>0</v>
      </c>
    </row>
    <row r="527" spans="1:58" ht="9" hidden="1" customHeight="1">
      <c r="A527" s="140"/>
      <c r="B527" s="56"/>
      <c r="C527" s="55"/>
      <c r="D527" s="55"/>
      <c r="E527" s="138"/>
      <c r="F527" s="138"/>
      <c r="G527" s="138"/>
      <c r="H527" s="139"/>
      <c r="I527" s="140"/>
      <c r="J527" s="141"/>
      <c r="K527" s="142"/>
      <c r="L527" s="143"/>
      <c r="M527" s="144"/>
      <c r="N527" s="136"/>
      <c r="O527" s="137"/>
      <c r="P527" s="50" t="s">
        <v>19</v>
      </c>
      <c r="Q527" s="49"/>
      <c r="R527" s="49"/>
      <c r="T527" s="131"/>
      <c r="U527" s="48"/>
      <c r="V527" s="47"/>
      <c r="W527" s="47"/>
      <c r="X527" s="47"/>
      <c r="Y527" s="47"/>
      <c r="Z527" s="47"/>
      <c r="AA527" s="47"/>
      <c r="AB527" s="47"/>
      <c r="AC527" s="47"/>
      <c r="AD527" s="47"/>
      <c r="AE527" s="47"/>
      <c r="AF527" s="47"/>
      <c r="AG527" s="47"/>
      <c r="AH527" s="47"/>
      <c r="AI527" s="47"/>
      <c r="AJ527" s="47"/>
      <c r="AK527" s="47"/>
      <c r="AL527" s="47"/>
      <c r="AM527" s="47"/>
      <c r="AN527" s="47"/>
      <c r="AO527" s="47"/>
      <c r="AP527" s="47"/>
      <c r="AQ527" s="47"/>
      <c r="AR527" s="47"/>
      <c r="AS527" s="47"/>
      <c r="AT527" s="47"/>
      <c r="AU527" s="47"/>
      <c r="AV527" s="47"/>
      <c r="AW527" s="47"/>
      <c r="AX527" s="47"/>
      <c r="AY527" s="47"/>
      <c r="AZ527" s="134"/>
      <c r="BA527" s="46"/>
      <c r="BB527" s="52"/>
      <c r="BC527" s="51"/>
      <c r="BE527" s="2">
        <f t="shared" si="57"/>
        <v>0</v>
      </c>
      <c r="BF527" s="9">
        <f t="shared" si="58"/>
        <v>-100</v>
      </c>
    </row>
    <row r="528" spans="1:58" ht="9" customHeight="1">
      <c r="A528" s="140" t="s">
        <v>241</v>
      </c>
      <c r="B528" s="145" t="s">
        <v>240</v>
      </c>
      <c r="C528" s="146"/>
      <c r="D528" s="146"/>
      <c r="E528" s="146"/>
      <c r="F528" s="146"/>
      <c r="G528" s="146"/>
      <c r="H528" s="147"/>
      <c r="I528" s="140" t="s">
        <v>96</v>
      </c>
      <c r="J528" s="141">
        <v>1</v>
      </c>
      <c r="K528" s="142">
        <f>L528-M528</f>
        <v>0</v>
      </c>
      <c r="L528" s="143">
        <f>[178]BOQ!L259</f>
        <v>0</v>
      </c>
      <c r="M528" s="144"/>
      <c r="N528" s="136">
        <f>SUBTOTAL(9,N530:N535)</f>
        <v>499964.96</v>
      </c>
      <c r="O528" s="137">
        <f>N528/$N$815</f>
        <v>5.4968507434437794E-4</v>
      </c>
      <c r="P528" s="50" t="s">
        <v>95</v>
      </c>
      <c r="Q528" s="49"/>
      <c r="R528" s="49"/>
      <c r="T528" s="131"/>
      <c r="U528" s="48">
        <f t="shared" ref="U528:AY528" si="66">SUMPRODUCT(($P530:$P535="p")*($N530:$N535)*(U530:U535))/$N528</f>
        <v>0</v>
      </c>
      <c r="V528" s="47">
        <f t="shared" si="66"/>
        <v>0</v>
      </c>
      <c r="W528" s="47">
        <f t="shared" si="66"/>
        <v>0</v>
      </c>
      <c r="X528" s="47">
        <f t="shared" si="66"/>
        <v>0</v>
      </c>
      <c r="Y528" s="47">
        <f t="shared" si="66"/>
        <v>0</v>
      </c>
      <c r="Z528" s="47">
        <f t="shared" si="66"/>
        <v>0</v>
      </c>
      <c r="AA528" s="47">
        <f t="shared" si="66"/>
        <v>0</v>
      </c>
      <c r="AB528" s="47">
        <f t="shared" si="66"/>
        <v>0</v>
      </c>
      <c r="AC528" s="47">
        <f t="shared" si="66"/>
        <v>0</v>
      </c>
      <c r="AD528" s="47">
        <f t="shared" si="66"/>
        <v>0</v>
      </c>
      <c r="AE528" s="47">
        <f t="shared" si="66"/>
        <v>0</v>
      </c>
      <c r="AF528" s="47">
        <f t="shared" si="66"/>
        <v>0</v>
      </c>
      <c r="AG528" s="47">
        <f t="shared" si="66"/>
        <v>0</v>
      </c>
      <c r="AH528" s="47">
        <f t="shared" si="66"/>
        <v>0</v>
      </c>
      <c r="AI528" s="47">
        <f t="shared" si="66"/>
        <v>0</v>
      </c>
      <c r="AJ528" s="47">
        <f t="shared" si="66"/>
        <v>0</v>
      </c>
      <c r="AK528" s="47">
        <f t="shared" si="66"/>
        <v>0</v>
      </c>
      <c r="AL528" s="47">
        <f t="shared" si="66"/>
        <v>0</v>
      </c>
      <c r="AM528" s="47">
        <f t="shared" si="66"/>
        <v>0</v>
      </c>
      <c r="AN528" s="47">
        <f t="shared" si="66"/>
        <v>0</v>
      </c>
      <c r="AO528" s="47">
        <f t="shared" si="66"/>
        <v>0</v>
      </c>
      <c r="AP528" s="47">
        <f t="shared" si="66"/>
        <v>0</v>
      </c>
      <c r="AQ528" s="47">
        <f t="shared" si="66"/>
        <v>9.4953834364712275</v>
      </c>
      <c r="AR528" s="47">
        <f t="shared" si="66"/>
        <v>18.082193200099461</v>
      </c>
      <c r="AS528" s="47">
        <f t="shared" si="66"/>
        <v>40.504616563528771</v>
      </c>
      <c r="AT528" s="47">
        <f t="shared" si="66"/>
        <v>31.917806799900536</v>
      </c>
      <c r="AU528" s="47">
        <f t="shared" si="66"/>
        <v>0</v>
      </c>
      <c r="AV528" s="47">
        <f t="shared" si="66"/>
        <v>0</v>
      </c>
      <c r="AW528" s="47">
        <f t="shared" si="66"/>
        <v>0</v>
      </c>
      <c r="AX528" s="47">
        <f t="shared" si="66"/>
        <v>0</v>
      </c>
      <c r="AY528" s="47">
        <f t="shared" si="66"/>
        <v>0</v>
      </c>
      <c r="AZ528" s="134"/>
      <c r="BA528" s="46"/>
      <c r="BB528" s="52"/>
      <c r="BC528" s="51"/>
      <c r="BE528" s="2">
        <f t="shared" si="57"/>
        <v>99.999999999999986</v>
      </c>
      <c r="BF528" s="9">
        <f t="shared" si="58"/>
        <v>0</v>
      </c>
    </row>
    <row r="529" spans="1:58" ht="9" customHeight="1">
      <c r="A529" s="140"/>
      <c r="B529" s="145"/>
      <c r="C529" s="146"/>
      <c r="D529" s="146"/>
      <c r="E529" s="146"/>
      <c r="F529" s="146"/>
      <c r="G529" s="146"/>
      <c r="H529" s="147"/>
      <c r="I529" s="140"/>
      <c r="J529" s="141"/>
      <c r="K529" s="142"/>
      <c r="L529" s="143"/>
      <c r="M529" s="144"/>
      <c r="N529" s="136"/>
      <c r="O529" s="137"/>
      <c r="P529" s="50" t="s">
        <v>94</v>
      </c>
      <c r="Q529" s="49"/>
      <c r="R529" s="49"/>
      <c r="T529" s="131"/>
      <c r="U529" s="48"/>
      <c r="V529" s="47"/>
      <c r="W529" s="47"/>
      <c r="X529" s="47"/>
      <c r="Y529" s="47"/>
      <c r="Z529" s="47"/>
      <c r="AA529" s="47"/>
      <c r="AB529" s="47"/>
      <c r="AC529" s="47"/>
      <c r="AD529" s="47"/>
      <c r="AE529" s="47"/>
      <c r="AF529" s="47"/>
      <c r="AG529" s="47"/>
      <c r="AH529" s="47"/>
      <c r="AI529" s="47"/>
      <c r="AJ529" s="47"/>
      <c r="AK529" s="47"/>
      <c r="AL529" s="47"/>
      <c r="AM529" s="47"/>
      <c r="AN529" s="47"/>
      <c r="AO529" s="47"/>
      <c r="AP529" s="47"/>
      <c r="AQ529" s="47"/>
      <c r="AR529" s="47"/>
      <c r="AS529" s="47"/>
      <c r="AT529" s="47"/>
      <c r="AU529" s="47"/>
      <c r="AV529" s="47"/>
      <c r="AW529" s="47"/>
      <c r="AX529" s="47"/>
      <c r="AY529" s="47"/>
      <c r="AZ529" s="134"/>
      <c r="BA529" s="46"/>
      <c r="BB529" s="52"/>
      <c r="BC529" s="51"/>
      <c r="BE529" s="2">
        <f t="shared" si="57"/>
        <v>0</v>
      </c>
      <c r="BF529" s="9">
        <f t="shared" si="58"/>
        <v>-100</v>
      </c>
    </row>
    <row r="530" spans="1:58" ht="9" hidden="1" customHeight="1">
      <c r="A530" s="140"/>
      <c r="B530" s="56"/>
      <c r="C530" s="55"/>
      <c r="D530" s="55"/>
      <c r="E530" s="138" t="s">
        <v>239</v>
      </c>
      <c r="F530" s="138"/>
      <c r="G530" s="138"/>
      <c r="H530" s="139"/>
      <c r="I530" s="140" t="s">
        <v>236</v>
      </c>
      <c r="J530" s="141">
        <f>[178]BOQ!J260</f>
        <v>6</v>
      </c>
      <c r="K530" s="142">
        <f>L530-M530</f>
        <v>0</v>
      </c>
      <c r="L530" s="143">
        <f>[178]BOQ!L260</f>
        <v>15824.53</v>
      </c>
      <c r="M530" s="144">
        <f>[178]BOQ!L260</f>
        <v>15824.53</v>
      </c>
      <c r="N530" s="136">
        <f>J530*M530</f>
        <v>94947.180000000008</v>
      </c>
      <c r="O530" s="137">
        <f>N530/$N$815</f>
        <v>1.0438941100410124E-4</v>
      </c>
      <c r="P530" s="50" t="s">
        <v>20</v>
      </c>
      <c r="Q530" s="49"/>
      <c r="R530" s="49"/>
      <c r="T530" s="131"/>
      <c r="U530" s="48"/>
      <c r="V530" s="47"/>
      <c r="W530" s="47"/>
      <c r="X530" s="47"/>
      <c r="Y530" s="47"/>
      <c r="Z530" s="47"/>
      <c r="AA530" s="47"/>
      <c r="AB530" s="47"/>
      <c r="AC530" s="47"/>
      <c r="AD530" s="47"/>
      <c r="AE530" s="47"/>
      <c r="AF530" s="47"/>
      <c r="AG530" s="47"/>
      <c r="AH530" s="47"/>
      <c r="AI530" s="47"/>
      <c r="AJ530" s="47"/>
      <c r="AK530" s="47"/>
      <c r="AL530" s="47"/>
      <c r="AM530" s="47"/>
      <c r="AN530" s="47"/>
      <c r="AO530" s="47"/>
      <c r="AP530" s="47"/>
      <c r="AQ530" s="47">
        <v>50</v>
      </c>
      <c r="AR530" s="47">
        <v>50</v>
      </c>
      <c r="AS530" s="47"/>
      <c r="AT530" s="47"/>
      <c r="AU530" s="47"/>
      <c r="AV530" s="47"/>
      <c r="AW530" s="47"/>
      <c r="AX530" s="47"/>
      <c r="AY530" s="47"/>
      <c r="AZ530" s="134"/>
      <c r="BA530" s="46"/>
      <c r="BB530" s="52"/>
      <c r="BC530" s="51"/>
      <c r="BE530" s="2">
        <f t="shared" si="57"/>
        <v>100</v>
      </c>
      <c r="BF530" s="9">
        <f t="shared" si="58"/>
        <v>0</v>
      </c>
    </row>
    <row r="531" spans="1:58" ht="9" hidden="1" customHeight="1">
      <c r="A531" s="140"/>
      <c r="B531" s="56"/>
      <c r="C531" s="55"/>
      <c r="D531" s="55"/>
      <c r="E531" s="138"/>
      <c r="F531" s="138"/>
      <c r="G531" s="138"/>
      <c r="H531" s="139"/>
      <c r="I531" s="140"/>
      <c r="J531" s="141"/>
      <c r="K531" s="142"/>
      <c r="L531" s="143"/>
      <c r="M531" s="144"/>
      <c r="N531" s="136"/>
      <c r="O531" s="137"/>
      <c r="P531" s="50" t="s">
        <v>19</v>
      </c>
      <c r="Q531" s="49"/>
      <c r="R531" s="49"/>
      <c r="T531" s="131"/>
      <c r="U531" s="48"/>
      <c r="V531" s="47"/>
      <c r="W531" s="47"/>
      <c r="X531" s="47"/>
      <c r="Y531" s="47"/>
      <c r="Z531" s="47"/>
      <c r="AA531" s="47"/>
      <c r="AB531" s="47"/>
      <c r="AC531" s="47"/>
      <c r="AD531" s="47"/>
      <c r="AE531" s="47"/>
      <c r="AF531" s="47"/>
      <c r="AG531" s="47"/>
      <c r="AH531" s="47"/>
      <c r="AI531" s="47"/>
      <c r="AJ531" s="47"/>
      <c r="AK531" s="47"/>
      <c r="AL531" s="47"/>
      <c r="AM531" s="47"/>
      <c r="AN531" s="47"/>
      <c r="AO531" s="47"/>
      <c r="AP531" s="47"/>
      <c r="AQ531" s="47"/>
      <c r="AR531" s="47"/>
      <c r="AS531" s="47"/>
      <c r="AT531" s="47"/>
      <c r="AU531" s="47"/>
      <c r="AV531" s="47"/>
      <c r="AW531" s="47"/>
      <c r="AX531" s="47"/>
      <c r="AY531" s="47"/>
      <c r="AZ531" s="134"/>
      <c r="BA531" s="46"/>
      <c r="BB531" s="52"/>
      <c r="BC531" s="51"/>
      <c r="BE531" s="2">
        <f t="shared" si="57"/>
        <v>0</v>
      </c>
      <c r="BF531" s="9">
        <f t="shared" si="58"/>
        <v>-100</v>
      </c>
    </row>
    <row r="532" spans="1:58" ht="9" hidden="1" customHeight="1">
      <c r="A532" s="140"/>
      <c r="B532" s="56"/>
      <c r="C532" s="55"/>
      <c r="D532" s="55"/>
      <c r="E532" s="138" t="s">
        <v>238</v>
      </c>
      <c r="F532" s="138"/>
      <c r="G532" s="138"/>
      <c r="H532" s="139"/>
      <c r="I532" s="140" t="s">
        <v>236</v>
      </c>
      <c r="J532" s="141">
        <f>[178]BOQ!J261</f>
        <v>2</v>
      </c>
      <c r="K532" s="142">
        <f>L532-M532</f>
        <v>0</v>
      </c>
      <c r="L532" s="143">
        <f>[178]BOQ!L261</f>
        <v>42931.040000000001</v>
      </c>
      <c r="M532" s="144">
        <f>[178]BOQ!L261</f>
        <v>42931.040000000001</v>
      </c>
      <c r="N532" s="136">
        <f>J532*M532</f>
        <v>85862.080000000002</v>
      </c>
      <c r="O532" s="137">
        <f>N532/$N$815</f>
        <v>9.4400823266020342E-5</v>
      </c>
      <c r="P532" s="50" t="s">
        <v>20</v>
      </c>
      <c r="Q532" s="49"/>
      <c r="R532" s="49"/>
      <c r="T532" s="131"/>
      <c r="U532" s="48"/>
      <c r="V532" s="47"/>
      <c r="W532" s="47"/>
      <c r="X532" s="47"/>
      <c r="Y532" s="47"/>
      <c r="Z532" s="47"/>
      <c r="AA532" s="47"/>
      <c r="AB532" s="47"/>
      <c r="AC532" s="47"/>
      <c r="AD532" s="47"/>
      <c r="AE532" s="47"/>
      <c r="AF532" s="47"/>
      <c r="AG532" s="47"/>
      <c r="AH532" s="47"/>
      <c r="AI532" s="47"/>
      <c r="AJ532" s="47"/>
      <c r="AK532" s="47"/>
      <c r="AL532" s="47"/>
      <c r="AM532" s="47"/>
      <c r="AN532" s="47"/>
      <c r="AO532" s="47"/>
      <c r="AP532" s="47"/>
      <c r="AQ532" s="47"/>
      <c r="AR532" s="47">
        <v>50</v>
      </c>
      <c r="AS532" s="47">
        <v>50</v>
      </c>
      <c r="AT532" s="47"/>
      <c r="AU532" s="47"/>
      <c r="AV532" s="47"/>
      <c r="AW532" s="47"/>
      <c r="AX532" s="47"/>
      <c r="AY532" s="47"/>
      <c r="AZ532" s="134"/>
      <c r="BA532" s="46"/>
      <c r="BB532" s="52"/>
      <c r="BC532" s="51"/>
      <c r="BE532" s="2">
        <f t="shared" ref="BE532:BE595" si="67">SUM(U532:AY532)</f>
        <v>100</v>
      </c>
      <c r="BF532" s="9">
        <f t="shared" ref="BF532:BF595" si="68">BE532-100</f>
        <v>0</v>
      </c>
    </row>
    <row r="533" spans="1:58" ht="9" hidden="1" customHeight="1">
      <c r="A533" s="140"/>
      <c r="B533" s="56"/>
      <c r="C533" s="55"/>
      <c r="D533" s="55"/>
      <c r="E533" s="138"/>
      <c r="F533" s="138"/>
      <c r="G533" s="138"/>
      <c r="H533" s="139"/>
      <c r="I533" s="140"/>
      <c r="J533" s="141"/>
      <c r="K533" s="142"/>
      <c r="L533" s="143"/>
      <c r="M533" s="144"/>
      <c r="N533" s="136"/>
      <c r="O533" s="137"/>
      <c r="P533" s="50" t="s">
        <v>19</v>
      </c>
      <c r="Q533" s="49"/>
      <c r="R533" s="49"/>
      <c r="T533" s="131"/>
      <c r="U533" s="48"/>
      <c r="V533" s="47"/>
      <c r="W533" s="47"/>
      <c r="X533" s="47"/>
      <c r="Y533" s="47"/>
      <c r="Z533" s="47"/>
      <c r="AA533" s="47"/>
      <c r="AB533" s="47"/>
      <c r="AC533" s="47"/>
      <c r="AD533" s="47"/>
      <c r="AE533" s="47"/>
      <c r="AF533" s="47"/>
      <c r="AG533" s="47"/>
      <c r="AH533" s="47"/>
      <c r="AI533" s="47"/>
      <c r="AJ533" s="47"/>
      <c r="AK533" s="47"/>
      <c r="AL533" s="47"/>
      <c r="AM533" s="47"/>
      <c r="AN533" s="47"/>
      <c r="AO533" s="47"/>
      <c r="AP533" s="47"/>
      <c r="AQ533" s="47"/>
      <c r="AR533" s="47"/>
      <c r="AS533" s="47"/>
      <c r="AT533" s="47"/>
      <c r="AU533" s="47"/>
      <c r="AV533" s="47"/>
      <c r="AW533" s="47"/>
      <c r="AX533" s="47"/>
      <c r="AY533" s="47"/>
      <c r="AZ533" s="134"/>
      <c r="BA533" s="46"/>
      <c r="BB533" s="52"/>
      <c r="BC533" s="51"/>
      <c r="BE533" s="2">
        <f t="shared" si="67"/>
        <v>0</v>
      </c>
      <c r="BF533" s="9">
        <f t="shared" si="68"/>
        <v>-100</v>
      </c>
    </row>
    <row r="534" spans="1:58" ht="9" hidden="1" customHeight="1">
      <c r="A534" s="140"/>
      <c r="B534" s="56"/>
      <c r="C534" s="55"/>
      <c r="D534" s="55"/>
      <c r="E534" s="138" t="s">
        <v>237</v>
      </c>
      <c r="F534" s="138"/>
      <c r="G534" s="138"/>
      <c r="H534" s="139"/>
      <c r="I534" s="140" t="s">
        <v>236</v>
      </c>
      <c r="J534" s="141">
        <f>[178]BOQ!J262</f>
        <v>2</v>
      </c>
      <c r="K534" s="142">
        <f>L534-M534</f>
        <v>0</v>
      </c>
      <c r="L534" s="143">
        <f>[178]BOQ!L262</f>
        <v>159577.85</v>
      </c>
      <c r="M534" s="144">
        <f>[178]BOQ!L262</f>
        <v>159577.85</v>
      </c>
      <c r="N534" s="136">
        <f>J534*M534</f>
        <v>319155.7</v>
      </c>
      <c r="O534" s="137">
        <f>N534/$N$815</f>
        <v>3.5089484007425639E-4</v>
      </c>
      <c r="P534" s="50" t="s">
        <v>20</v>
      </c>
      <c r="Q534" s="49"/>
      <c r="R534" s="49"/>
      <c r="T534" s="131"/>
      <c r="U534" s="48"/>
      <c r="V534" s="47"/>
      <c r="W534" s="47"/>
      <c r="X534" s="47"/>
      <c r="Y534" s="47"/>
      <c r="Z534" s="47"/>
      <c r="AA534" s="47"/>
      <c r="AB534" s="47"/>
      <c r="AC534" s="47"/>
      <c r="AD534" s="47"/>
      <c r="AE534" s="47"/>
      <c r="AF534" s="47"/>
      <c r="AG534" s="47"/>
      <c r="AH534" s="47"/>
      <c r="AI534" s="47"/>
      <c r="AJ534" s="47"/>
      <c r="AK534" s="47"/>
      <c r="AL534" s="47"/>
      <c r="AM534" s="47"/>
      <c r="AN534" s="47"/>
      <c r="AO534" s="47"/>
      <c r="AP534" s="47"/>
      <c r="AQ534" s="47"/>
      <c r="AR534" s="47"/>
      <c r="AS534" s="47">
        <v>50</v>
      </c>
      <c r="AT534" s="47">
        <v>50</v>
      </c>
      <c r="AU534" s="47"/>
      <c r="AV534" s="47"/>
      <c r="AW534" s="47"/>
      <c r="AX534" s="47"/>
      <c r="AY534" s="47"/>
      <c r="AZ534" s="134"/>
      <c r="BA534" s="46"/>
      <c r="BB534" s="52"/>
      <c r="BC534" s="51"/>
      <c r="BE534" s="2">
        <f t="shared" si="67"/>
        <v>100</v>
      </c>
      <c r="BF534" s="9">
        <f t="shared" si="68"/>
        <v>0</v>
      </c>
    </row>
    <row r="535" spans="1:58" ht="9" hidden="1" customHeight="1">
      <c r="A535" s="140"/>
      <c r="B535" s="56"/>
      <c r="C535" s="55"/>
      <c r="D535" s="55"/>
      <c r="E535" s="138"/>
      <c r="F535" s="138"/>
      <c r="G535" s="138"/>
      <c r="H535" s="139"/>
      <c r="I535" s="140"/>
      <c r="J535" s="141"/>
      <c r="K535" s="142"/>
      <c r="L535" s="143"/>
      <c r="M535" s="144"/>
      <c r="N535" s="136"/>
      <c r="O535" s="137"/>
      <c r="P535" s="50" t="s">
        <v>19</v>
      </c>
      <c r="Q535" s="49"/>
      <c r="R535" s="49"/>
      <c r="T535" s="131"/>
      <c r="U535" s="48"/>
      <c r="V535" s="47"/>
      <c r="W535" s="47"/>
      <c r="X535" s="47"/>
      <c r="Y535" s="47"/>
      <c r="Z535" s="47"/>
      <c r="AA535" s="47"/>
      <c r="AB535" s="47"/>
      <c r="AC535" s="47"/>
      <c r="AD535" s="47"/>
      <c r="AE535" s="47"/>
      <c r="AF535" s="47"/>
      <c r="AG535" s="47"/>
      <c r="AH535" s="47"/>
      <c r="AI535" s="47"/>
      <c r="AJ535" s="47"/>
      <c r="AK535" s="47"/>
      <c r="AL535" s="47"/>
      <c r="AM535" s="47"/>
      <c r="AN535" s="47"/>
      <c r="AO535" s="47"/>
      <c r="AP535" s="47"/>
      <c r="AQ535" s="47"/>
      <c r="AR535" s="47"/>
      <c r="AS535" s="47"/>
      <c r="AT535" s="47"/>
      <c r="AU535" s="47"/>
      <c r="AV535" s="47"/>
      <c r="AW535" s="47"/>
      <c r="AX535" s="47"/>
      <c r="AY535" s="47"/>
      <c r="AZ535" s="134"/>
      <c r="BA535" s="46"/>
      <c r="BB535" s="52"/>
      <c r="BC535" s="51"/>
      <c r="BE535" s="2">
        <f t="shared" si="67"/>
        <v>0</v>
      </c>
      <c r="BF535" s="9">
        <f t="shared" si="68"/>
        <v>-100</v>
      </c>
    </row>
    <row r="536" spans="1:58" ht="9" customHeight="1">
      <c r="A536" s="140">
        <v>5.3</v>
      </c>
      <c r="B536" s="145" t="s">
        <v>235</v>
      </c>
      <c r="C536" s="146"/>
      <c r="D536" s="146"/>
      <c r="E536" s="146"/>
      <c r="F536" s="146"/>
      <c r="G536" s="146"/>
      <c r="H536" s="147"/>
      <c r="I536" s="140" t="s">
        <v>96</v>
      </c>
      <c r="J536" s="141">
        <v>1</v>
      </c>
      <c r="K536" s="142">
        <f>L536-M536</f>
        <v>0</v>
      </c>
      <c r="L536" s="143">
        <f>[178]BOQ!L263</f>
        <v>0</v>
      </c>
      <c r="M536" s="144"/>
      <c r="N536" s="136">
        <f>SUBTOTAL(9,N538:N541)</f>
        <v>2834280</v>
      </c>
      <c r="O536" s="137">
        <f>N536/$N$815</f>
        <v>3.1161412042011575E-3</v>
      </c>
      <c r="P536" s="50" t="s">
        <v>95</v>
      </c>
      <c r="Q536" s="49"/>
      <c r="R536" s="49"/>
      <c r="T536" s="131"/>
      <c r="U536" s="48">
        <f t="shared" ref="U536:AY536" si="69">SUMPRODUCT(($P538:$P541="p")*($N538:$N541)*(U538:U541))/$N536</f>
        <v>0</v>
      </c>
      <c r="V536" s="47">
        <f t="shared" si="69"/>
        <v>0</v>
      </c>
      <c r="W536" s="47">
        <f t="shared" si="69"/>
        <v>0</v>
      </c>
      <c r="X536" s="47">
        <f t="shared" si="69"/>
        <v>0</v>
      </c>
      <c r="Y536" s="47">
        <f t="shared" si="69"/>
        <v>0</v>
      </c>
      <c r="Z536" s="47">
        <f t="shared" si="69"/>
        <v>0</v>
      </c>
      <c r="AA536" s="47">
        <f t="shared" si="69"/>
        <v>0</v>
      </c>
      <c r="AB536" s="47">
        <f t="shared" si="69"/>
        <v>0</v>
      </c>
      <c r="AC536" s="47">
        <f t="shared" si="69"/>
        <v>0</v>
      </c>
      <c r="AD536" s="47">
        <f t="shared" si="69"/>
        <v>0</v>
      </c>
      <c r="AE536" s="47">
        <f t="shared" si="69"/>
        <v>0</v>
      </c>
      <c r="AF536" s="47">
        <f t="shared" si="69"/>
        <v>0</v>
      </c>
      <c r="AG536" s="47">
        <f t="shared" si="69"/>
        <v>0</v>
      </c>
      <c r="AH536" s="47">
        <f t="shared" si="69"/>
        <v>0</v>
      </c>
      <c r="AI536" s="47">
        <f t="shared" si="69"/>
        <v>0</v>
      </c>
      <c r="AJ536" s="47">
        <f t="shared" si="69"/>
        <v>0</v>
      </c>
      <c r="AK536" s="47">
        <f t="shared" si="69"/>
        <v>0</v>
      </c>
      <c r="AL536" s="47">
        <f t="shared" si="69"/>
        <v>8.1903693354220479</v>
      </c>
      <c r="AM536" s="47">
        <f t="shared" si="69"/>
        <v>8.1903693354220479</v>
      </c>
      <c r="AN536" s="47">
        <f t="shared" si="69"/>
        <v>25</v>
      </c>
      <c r="AO536" s="47">
        <f t="shared" si="69"/>
        <v>25</v>
      </c>
      <c r="AP536" s="47">
        <f t="shared" si="69"/>
        <v>16.809630664577952</v>
      </c>
      <c r="AQ536" s="47">
        <f t="shared" si="69"/>
        <v>16.809630664577952</v>
      </c>
      <c r="AR536" s="47">
        <f t="shared" si="69"/>
        <v>0</v>
      </c>
      <c r="AS536" s="47">
        <f t="shared" si="69"/>
        <v>0</v>
      </c>
      <c r="AT536" s="47">
        <f t="shared" si="69"/>
        <v>0</v>
      </c>
      <c r="AU536" s="47">
        <f t="shared" si="69"/>
        <v>0</v>
      </c>
      <c r="AV536" s="47">
        <f t="shared" si="69"/>
        <v>0</v>
      </c>
      <c r="AW536" s="47">
        <f t="shared" si="69"/>
        <v>0</v>
      </c>
      <c r="AX536" s="47">
        <f t="shared" si="69"/>
        <v>0</v>
      </c>
      <c r="AY536" s="47">
        <f t="shared" si="69"/>
        <v>0</v>
      </c>
      <c r="AZ536" s="134"/>
      <c r="BA536" s="46"/>
      <c r="BB536" s="52"/>
      <c r="BC536" s="51"/>
      <c r="BE536" s="2">
        <f t="shared" si="67"/>
        <v>100</v>
      </c>
      <c r="BF536" s="9">
        <f t="shared" si="68"/>
        <v>0</v>
      </c>
    </row>
    <row r="537" spans="1:58" ht="9" customHeight="1">
      <c r="A537" s="140"/>
      <c r="B537" s="145"/>
      <c r="C537" s="146"/>
      <c r="D537" s="146"/>
      <c r="E537" s="146"/>
      <c r="F537" s="146"/>
      <c r="G537" s="146"/>
      <c r="H537" s="147"/>
      <c r="I537" s="140"/>
      <c r="J537" s="141"/>
      <c r="K537" s="142"/>
      <c r="L537" s="143"/>
      <c r="M537" s="144"/>
      <c r="N537" s="136"/>
      <c r="O537" s="137"/>
      <c r="P537" s="50" t="s">
        <v>94</v>
      </c>
      <c r="Q537" s="49"/>
      <c r="R537" s="49"/>
      <c r="T537" s="131"/>
      <c r="U537" s="48"/>
      <c r="V537" s="47"/>
      <c r="W537" s="47"/>
      <c r="X537" s="47"/>
      <c r="Y537" s="47"/>
      <c r="Z537" s="47"/>
      <c r="AA537" s="47"/>
      <c r="AB537" s="47"/>
      <c r="AC537" s="47"/>
      <c r="AD537" s="47"/>
      <c r="AE537" s="47"/>
      <c r="AF537" s="47"/>
      <c r="AG537" s="47"/>
      <c r="AH537" s="47"/>
      <c r="AI537" s="47"/>
      <c r="AJ537" s="47"/>
      <c r="AK537" s="47"/>
      <c r="AL537" s="47"/>
      <c r="AM537" s="47"/>
      <c r="AN537" s="47"/>
      <c r="AO537" s="47"/>
      <c r="AP537" s="47"/>
      <c r="AQ537" s="47"/>
      <c r="AR537" s="47"/>
      <c r="AS537" s="47"/>
      <c r="AT537" s="47"/>
      <c r="AU537" s="47"/>
      <c r="AV537" s="47"/>
      <c r="AW537" s="47"/>
      <c r="AX537" s="47"/>
      <c r="AY537" s="47"/>
      <c r="AZ537" s="134"/>
      <c r="BA537" s="46"/>
      <c r="BB537" s="52"/>
      <c r="BC537" s="51"/>
      <c r="BE537" s="2">
        <f t="shared" si="67"/>
        <v>0</v>
      </c>
      <c r="BF537" s="9">
        <f t="shared" si="68"/>
        <v>-100</v>
      </c>
    </row>
    <row r="538" spans="1:58" ht="9" hidden="1" customHeight="1">
      <c r="A538" s="57"/>
      <c r="B538" s="56"/>
      <c r="C538" s="55"/>
      <c r="D538" s="138" t="s">
        <v>234</v>
      </c>
      <c r="E538" s="138"/>
      <c r="F538" s="138"/>
      <c r="G538" s="138"/>
      <c r="H538" s="139"/>
      <c r="I538" s="140" t="s">
        <v>232</v>
      </c>
      <c r="J538" s="141">
        <f>[178]BOQ!J264</f>
        <v>370</v>
      </c>
      <c r="K538" s="142">
        <f>L538-M538</f>
        <v>0</v>
      </c>
      <c r="L538" s="143">
        <f>[178]BOQ!L264</f>
        <v>2509.6</v>
      </c>
      <c r="M538" s="144">
        <f>[178]BOQ!L264</f>
        <v>2509.6</v>
      </c>
      <c r="N538" s="136">
        <f>J538*M538</f>
        <v>928552</v>
      </c>
      <c r="O538" s="137">
        <f>N538/$N$815</f>
        <v>1.0208938945493718E-3</v>
      </c>
      <c r="P538" s="50" t="s">
        <v>20</v>
      </c>
      <c r="Q538" s="49"/>
      <c r="R538" s="49"/>
      <c r="T538" s="131"/>
      <c r="U538" s="48"/>
      <c r="V538" s="47"/>
      <c r="W538" s="47"/>
      <c r="X538" s="47"/>
      <c r="Y538" s="47"/>
      <c r="Z538" s="47"/>
      <c r="AA538" s="47"/>
      <c r="AB538" s="47"/>
      <c r="AC538" s="47"/>
      <c r="AD538" s="47"/>
      <c r="AE538" s="47"/>
      <c r="AF538" s="47"/>
      <c r="AG538" s="47"/>
      <c r="AH538" s="47"/>
      <c r="AI538" s="47"/>
      <c r="AJ538" s="47"/>
      <c r="AK538" s="47"/>
      <c r="AL538" s="47">
        <v>25</v>
      </c>
      <c r="AM538" s="47">
        <v>25</v>
      </c>
      <c r="AN538" s="47">
        <v>25</v>
      </c>
      <c r="AO538" s="47">
        <v>25</v>
      </c>
      <c r="AP538" s="47"/>
      <c r="AQ538" s="47"/>
      <c r="AR538" s="47"/>
      <c r="AS538" s="47"/>
      <c r="AT538" s="47"/>
      <c r="AU538" s="47"/>
      <c r="AV538" s="47"/>
      <c r="AW538" s="47"/>
      <c r="AX538" s="47"/>
      <c r="AY538" s="47"/>
      <c r="AZ538" s="134"/>
      <c r="BA538" s="46"/>
      <c r="BB538" s="52"/>
      <c r="BC538" s="51"/>
      <c r="BE538" s="2">
        <f t="shared" si="67"/>
        <v>100</v>
      </c>
      <c r="BF538" s="9">
        <f t="shared" si="68"/>
        <v>0</v>
      </c>
    </row>
    <row r="539" spans="1:58" ht="9" hidden="1" customHeight="1">
      <c r="A539" s="57"/>
      <c r="B539" s="56"/>
      <c r="C539" s="55"/>
      <c r="D539" s="138"/>
      <c r="E539" s="138"/>
      <c r="F539" s="138"/>
      <c r="G539" s="138"/>
      <c r="H539" s="139"/>
      <c r="I539" s="140"/>
      <c r="J539" s="141"/>
      <c r="K539" s="142"/>
      <c r="L539" s="143"/>
      <c r="M539" s="144"/>
      <c r="N539" s="136"/>
      <c r="O539" s="137"/>
      <c r="P539" s="50" t="s">
        <v>19</v>
      </c>
      <c r="Q539" s="49"/>
      <c r="R539" s="49"/>
      <c r="T539" s="131"/>
      <c r="U539" s="48"/>
      <c r="V539" s="47"/>
      <c r="W539" s="47"/>
      <c r="X539" s="47"/>
      <c r="Y539" s="47"/>
      <c r="Z539" s="47"/>
      <c r="AA539" s="47"/>
      <c r="AB539" s="47"/>
      <c r="AC539" s="47"/>
      <c r="AD539" s="47"/>
      <c r="AE539" s="47"/>
      <c r="AF539" s="47"/>
      <c r="AG539" s="47"/>
      <c r="AH539" s="47"/>
      <c r="AI539" s="47"/>
      <c r="AJ539" s="47"/>
      <c r="AK539" s="47"/>
      <c r="AL539" s="47"/>
      <c r="AM539" s="47"/>
      <c r="AN539" s="47"/>
      <c r="AO539" s="47"/>
      <c r="AP539" s="47"/>
      <c r="AQ539" s="47"/>
      <c r="AR539" s="47"/>
      <c r="AS539" s="47"/>
      <c r="AT539" s="47"/>
      <c r="AU539" s="47"/>
      <c r="AV539" s="47"/>
      <c r="AW539" s="47"/>
      <c r="AX539" s="47"/>
      <c r="AY539" s="47"/>
      <c r="AZ539" s="134"/>
      <c r="BA539" s="46"/>
      <c r="BB539" s="52"/>
      <c r="BC539" s="51"/>
      <c r="BE539" s="2">
        <f t="shared" si="67"/>
        <v>0</v>
      </c>
      <c r="BF539" s="9">
        <f t="shared" si="68"/>
        <v>-100</v>
      </c>
    </row>
    <row r="540" spans="1:58" ht="9" hidden="1" customHeight="1">
      <c r="A540" s="57"/>
      <c r="B540" s="56"/>
      <c r="C540" s="55"/>
      <c r="D540" s="138" t="s">
        <v>233</v>
      </c>
      <c r="E540" s="138"/>
      <c r="F540" s="138"/>
      <c r="G540" s="138"/>
      <c r="H540" s="139"/>
      <c r="I540" s="140" t="s">
        <v>232</v>
      </c>
      <c r="J540" s="141">
        <f>[178]BOQ!J265</f>
        <v>550</v>
      </c>
      <c r="K540" s="142">
        <f>L540-M540</f>
        <v>0</v>
      </c>
      <c r="L540" s="143">
        <f>[178]BOQ!L265</f>
        <v>3464.96</v>
      </c>
      <c r="M540" s="144">
        <f>[178]BOQ!L265</f>
        <v>3464.96</v>
      </c>
      <c r="N540" s="136">
        <f>J540*M540</f>
        <v>1905728</v>
      </c>
      <c r="O540" s="137">
        <f>N540/$N$815</f>
        <v>2.0952473096517857E-3</v>
      </c>
      <c r="P540" s="50" t="s">
        <v>20</v>
      </c>
      <c r="Q540" s="49"/>
      <c r="R540" s="49"/>
      <c r="T540" s="131"/>
      <c r="U540" s="48"/>
      <c r="V540" s="47"/>
      <c r="W540" s="47"/>
      <c r="X540" s="47"/>
      <c r="Y540" s="47"/>
      <c r="Z540" s="47"/>
      <c r="AA540" s="47"/>
      <c r="AB540" s="47"/>
      <c r="AC540" s="47"/>
      <c r="AD540" s="47"/>
      <c r="AE540" s="47"/>
      <c r="AF540" s="47"/>
      <c r="AG540" s="47"/>
      <c r="AH540" s="47"/>
      <c r="AI540" s="47"/>
      <c r="AJ540" s="47"/>
      <c r="AK540" s="47"/>
      <c r="AL540" s="47"/>
      <c r="AM540" s="47"/>
      <c r="AN540" s="47">
        <v>25</v>
      </c>
      <c r="AO540" s="47">
        <v>25</v>
      </c>
      <c r="AP540" s="47">
        <v>25</v>
      </c>
      <c r="AQ540" s="47">
        <v>25</v>
      </c>
      <c r="AR540" s="47"/>
      <c r="AS540" s="47"/>
      <c r="AT540" s="47"/>
      <c r="AU540" s="47"/>
      <c r="AV540" s="47"/>
      <c r="AW540" s="47"/>
      <c r="AX540" s="47"/>
      <c r="AY540" s="47"/>
      <c r="AZ540" s="134"/>
      <c r="BA540" s="46"/>
      <c r="BB540" s="52"/>
      <c r="BC540" s="51"/>
      <c r="BE540" s="2">
        <f t="shared" si="67"/>
        <v>100</v>
      </c>
      <c r="BF540" s="9">
        <f t="shared" si="68"/>
        <v>0</v>
      </c>
    </row>
    <row r="541" spans="1:58" ht="9" hidden="1" customHeight="1">
      <c r="A541" s="57"/>
      <c r="B541" s="56"/>
      <c r="C541" s="55"/>
      <c r="D541" s="138"/>
      <c r="E541" s="138"/>
      <c r="F541" s="138"/>
      <c r="G541" s="138"/>
      <c r="H541" s="139"/>
      <c r="I541" s="140"/>
      <c r="J541" s="141"/>
      <c r="K541" s="142"/>
      <c r="L541" s="143"/>
      <c r="M541" s="144"/>
      <c r="N541" s="136"/>
      <c r="O541" s="137"/>
      <c r="P541" s="50" t="s">
        <v>19</v>
      </c>
      <c r="Q541" s="49"/>
      <c r="R541" s="49"/>
      <c r="T541" s="131"/>
      <c r="U541" s="48"/>
      <c r="V541" s="47"/>
      <c r="W541" s="47"/>
      <c r="X541" s="47"/>
      <c r="Y541" s="47"/>
      <c r="Z541" s="47"/>
      <c r="AA541" s="47"/>
      <c r="AB541" s="47"/>
      <c r="AC541" s="47"/>
      <c r="AD541" s="47"/>
      <c r="AE541" s="47"/>
      <c r="AF541" s="47"/>
      <c r="AG541" s="47"/>
      <c r="AH541" s="47"/>
      <c r="AI541" s="47"/>
      <c r="AJ541" s="47"/>
      <c r="AK541" s="47"/>
      <c r="AL541" s="47"/>
      <c r="AM541" s="47"/>
      <c r="AN541" s="47"/>
      <c r="AO541" s="47"/>
      <c r="AP541" s="47"/>
      <c r="AQ541" s="47"/>
      <c r="AR541" s="47"/>
      <c r="AS541" s="47"/>
      <c r="AT541" s="47"/>
      <c r="AU541" s="47"/>
      <c r="AV541" s="47"/>
      <c r="AW541" s="47"/>
      <c r="AX541" s="47"/>
      <c r="AY541" s="47"/>
      <c r="AZ541" s="134"/>
      <c r="BA541" s="46"/>
      <c r="BB541" s="52"/>
      <c r="BC541" s="51"/>
      <c r="BE541" s="2">
        <f t="shared" si="67"/>
        <v>0</v>
      </c>
      <c r="BF541" s="9">
        <f t="shared" si="68"/>
        <v>-100</v>
      </c>
    </row>
    <row r="542" spans="1:58" ht="9" customHeight="1">
      <c r="A542" s="140">
        <v>5.6</v>
      </c>
      <c r="B542" s="145" t="s">
        <v>231</v>
      </c>
      <c r="C542" s="146"/>
      <c r="D542" s="146"/>
      <c r="E542" s="146"/>
      <c r="F542" s="146"/>
      <c r="G542" s="146"/>
      <c r="H542" s="147"/>
      <c r="I542" s="140" t="s">
        <v>104</v>
      </c>
      <c r="J542" s="141">
        <f>[178]BOQ!J266</f>
        <v>3800</v>
      </c>
      <c r="K542" s="142">
        <f>L542-M542</f>
        <v>0</v>
      </c>
      <c r="L542" s="143">
        <f>[178]BOQ!L266</f>
        <v>3948.58</v>
      </c>
      <c r="M542" s="144">
        <f>[178]BOQ!L266</f>
        <v>3948.58</v>
      </c>
      <c r="N542" s="136">
        <f>J542*M542</f>
        <v>15004604</v>
      </c>
      <c r="O542" s="137">
        <f>N542/$N$815</f>
        <v>1.6496769824125176E-2</v>
      </c>
      <c r="P542" s="50" t="s">
        <v>20</v>
      </c>
      <c r="Q542" s="49"/>
      <c r="R542" s="49"/>
      <c r="T542" s="131"/>
      <c r="U542" s="48"/>
      <c r="V542" s="47"/>
      <c r="W542" s="47"/>
      <c r="X542" s="47"/>
      <c r="Y542" s="47"/>
      <c r="Z542" s="47"/>
      <c r="AA542" s="47"/>
      <c r="AB542" s="47"/>
      <c r="AC542" s="47"/>
      <c r="AD542" s="47"/>
      <c r="AE542" s="47"/>
      <c r="AF542" s="47"/>
      <c r="AG542" s="47"/>
      <c r="AH542" s="47"/>
      <c r="AI542" s="47"/>
      <c r="AJ542" s="47"/>
      <c r="AK542" s="47"/>
      <c r="AL542" s="47">
        <v>20</v>
      </c>
      <c r="AM542" s="47">
        <v>20</v>
      </c>
      <c r="AN542" s="47">
        <v>20</v>
      </c>
      <c r="AO542" s="47">
        <v>20</v>
      </c>
      <c r="AP542" s="47">
        <v>20</v>
      </c>
      <c r="AQ542" s="47"/>
      <c r="AR542" s="47"/>
      <c r="AS542" s="47"/>
      <c r="AT542" s="47"/>
      <c r="AU542" s="47"/>
      <c r="AV542" s="47"/>
      <c r="AW542" s="47"/>
      <c r="AX542" s="47"/>
      <c r="AY542" s="47"/>
      <c r="AZ542" s="134"/>
      <c r="BA542" s="46"/>
      <c r="BB542" s="52"/>
      <c r="BC542" s="51"/>
      <c r="BE542" s="2">
        <f t="shared" si="67"/>
        <v>100</v>
      </c>
      <c r="BF542" s="9">
        <f t="shared" si="68"/>
        <v>0</v>
      </c>
    </row>
    <row r="543" spans="1:58" ht="9" customHeight="1">
      <c r="A543" s="140"/>
      <c r="B543" s="145"/>
      <c r="C543" s="146"/>
      <c r="D543" s="146"/>
      <c r="E543" s="146"/>
      <c r="F543" s="146"/>
      <c r="G543" s="146"/>
      <c r="H543" s="147"/>
      <c r="I543" s="140"/>
      <c r="J543" s="141"/>
      <c r="K543" s="142"/>
      <c r="L543" s="143"/>
      <c r="M543" s="144"/>
      <c r="N543" s="136"/>
      <c r="O543" s="137"/>
      <c r="P543" s="50" t="s">
        <v>19</v>
      </c>
      <c r="Q543" s="49"/>
      <c r="R543" s="49"/>
      <c r="T543" s="131"/>
      <c r="U543" s="48"/>
      <c r="V543" s="47"/>
      <c r="W543" s="47"/>
      <c r="X543" s="47"/>
      <c r="Y543" s="47"/>
      <c r="Z543" s="47"/>
      <c r="AA543" s="47"/>
      <c r="AB543" s="47"/>
      <c r="AC543" s="47"/>
      <c r="AD543" s="47"/>
      <c r="AE543" s="47"/>
      <c r="AF543" s="47"/>
      <c r="AG543" s="47"/>
      <c r="AH543" s="47"/>
      <c r="AI543" s="47"/>
      <c r="AJ543" s="47"/>
      <c r="AK543" s="47"/>
      <c r="AL543" s="47"/>
      <c r="AM543" s="47"/>
      <c r="AN543" s="47"/>
      <c r="AO543" s="47"/>
      <c r="AP543" s="47"/>
      <c r="AQ543" s="47"/>
      <c r="AR543" s="47"/>
      <c r="AS543" s="47"/>
      <c r="AT543" s="47"/>
      <c r="AU543" s="47"/>
      <c r="AV543" s="47"/>
      <c r="AW543" s="47"/>
      <c r="AX543" s="47"/>
      <c r="AY543" s="47"/>
      <c r="AZ543" s="134"/>
      <c r="BA543" s="46"/>
      <c r="BB543" s="52"/>
      <c r="BC543" s="51"/>
      <c r="BE543" s="2">
        <f t="shared" si="67"/>
        <v>0</v>
      </c>
      <c r="BF543" s="9">
        <f t="shared" si="68"/>
        <v>-100</v>
      </c>
    </row>
    <row r="544" spans="1:58" ht="9" customHeight="1">
      <c r="A544" s="115">
        <v>6</v>
      </c>
      <c r="B544" s="119" t="s">
        <v>230</v>
      </c>
      <c r="C544" s="120"/>
      <c r="D544" s="120"/>
      <c r="E544" s="120"/>
      <c r="F544" s="120"/>
      <c r="G544" s="120"/>
      <c r="H544" s="121"/>
      <c r="I544" s="115"/>
      <c r="J544" s="123"/>
      <c r="K544" s="177">
        <f>L544-M544</f>
        <v>0</v>
      </c>
      <c r="L544" s="178">
        <f>[178]BOQ!L267</f>
        <v>0</v>
      </c>
      <c r="M544" s="125"/>
      <c r="N544" s="127">
        <f>SUBTOTAL(9,N546:N735)</f>
        <v>176932831.04999992</v>
      </c>
      <c r="O544" s="129">
        <f>N544/$N$815</f>
        <v>0.19452830532299797</v>
      </c>
      <c r="P544" s="50" t="s">
        <v>37</v>
      </c>
      <c r="Q544" s="49"/>
      <c r="R544" s="49"/>
      <c r="T544" s="131"/>
      <c r="U544" s="48">
        <f t="shared" ref="U544:AY544" si="70">SUMPRODUCT(($P546:$P735="p")*($N546:$N735)*(U546:U735))/$N544</f>
        <v>0</v>
      </c>
      <c r="V544" s="47">
        <f t="shared" si="70"/>
        <v>0</v>
      </c>
      <c r="W544" s="47">
        <f t="shared" si="70"/>
        <v>7.0204494701663248E-2</v>
      </c>
      <c r="X544" s="47">
        <f t="shared" si="70"/>
        <v>0.64654610634514031</v>
      </c>
      <c r="Y544" s="47">
        <f t="shared" si="70"/>
        <v>0.57634161164347697</v>
      </c>
      <c r="Z544" s="47">
        <f t="shared" si="70"/>
        <v>0.46107328931478164</v>
      </c>
      <c r="AA544" s="47">
        <f t="shared" si="70"/>
        <v>1.0374149009582587</v>
      </c>
      <c r="AB544" s="47">
        <f t="shared" si="70"/>
        <v>0.92214657862956328</v>
      </c>
      <c r="AC544" s="47">
        <f t="shared" si="70"/>
        <v>1.0374149009582587</v>
      </c>
      <c r="AD544" s="47">
        <f t="shared" si="70"/>
        <v>2.2364938720060126</v>
      </c>
      <c r="AE544" s="47">
        <f t="shared" si="70"/>
        <v>2.1624719727221033</v>
      </c>
      <c r="AF544" s="47">
        <f t="shared" si="70"/>
        <v>2.6365248893133573</v>
      </c>
      <c r="AG544" s="47">
        <f t="shared" si="70"/>
        <v>2.6365248893133573</v>
      </c>
      <c r="AH544" s="47">
        <f t="shared" si="70"/>
        <v>2.6365248893133573</v>
      </c>
      <c r="AI544" s="47">
        <f t="shared" si="70"/>
        <v>2.6365248893133573</v>
      </c>
      <c r="AJ544" s="47">
        <f t="shared" si="70"/>
        <v>4.0459975982507199</v>
      </c>
      <c r="AK544" s="47">
        <f t="shared" si="70"/>
        <v>5.2027541110211635</v>
      </c>
      <c r="AL544" s="47">
        <f t="shared" si="70"/>
        <v>4.668507788509725</v>
      </c>
      <c r="AM544" s="47">
        <f t="shared" si="70"/>
        <v>4.668507788509725</v>
      </c>
      <c r="AN544" s="47">
        <f t="shared" si="70"/>
        <v>4.668507788509725</v>
      </c>
      <c r="AO544" s="47">
        <f t="shared" si="70"/>
        <v>3.0479411401471506</v>
      </c>
      <c r="AP544" s="47">
        <f t="shared" si="70"/>
        <v>2.5721139988507531</v>
      </c>
      <c r="AQ544" s="47">
        <f t="shared" si="70"/>
        <v>3.1013640543338847</v>
      </c>
      <c r="AR544" s="47">
        <f t="shared" si="70"/>
        <v>3.1404019782681267</v>
      </c>
      <c r="AS544" s="47">
        <f t="shared" si="70"/>
        <v>2.8302516962410871</v>
      </c>
      <c r="AT544" s="47">
        <f t="shared" si="70"/>
        <v>9.6705048534292377</v>
      </c>
      <c r="AU544" s="47">
        <f t="shared" si="70"/>
        <v>6.9170519515066573</v>
      </c>
      <c r="AV544" s="47">
        <f t="shared" si="70"/>
        <v>8.6484100662334367</v>
      </c>
      <c r="AW544" s="47">
        <f t="shared" si="70"/>
        <v>9.1374093270633843</v>
      </c>
      <c r="AX544" s="47">
        <f t="shared" si="70"/>
        <v>7.9840685745925626</v>
      </c>
      <c r="AY544" s="47">
        <f t="shared" si="70"/>
        <v>0</v>
      </c>
      <c r="AZ544" s="134"/>
      <c r="BA544" s="46"/>
      <c r="BB544" s="52"/>
      <c r="BC544" s="51"/>
      <c r="BE544" s="2">
        <f t="shared" si="67"/>
        <v>100.00000000000003</v>
      </c>
      <c r="BF544" s="9">
        <f t="shared" si="68"/>
        <v>0</v>
      </c>
    </row>
    <row r="545" spans="1:58" ht="9" customHeight="1">
      <c r="A545" s="115"/>
      <c r="B545" s="119"/>
      <c r="C545" s="120"/>
      <c r="D545" s="120"/>
      <c r="E545" s="120"/>
      <c r="F545" s="120"/>
      <c r="G545" s="120"/>
      <c r="H545" s="121"/>
      <c r="I545" s="115"/>
      <c r="J545" s="123"/>
      <c r="K545" s="177"/>
      <c r="L545" s="178"/>
      <c r="M545" s="125"/>
      <c r="N545" s="127"/>
      <c r="O545" s="129"/>
      <c r="P545" s="50" t="s">
        <v>36</v>
      </c>
      <c r="Q545" s="49"/>
      <c r="R545" s="49"/>
      <c r="T545" s="131"/>
      <c r="U545" s="48"/>
      <c r="V545" s="47"/>
      <c r="W545" s="47"/>
      <c r="X545" s="47"/>
      <c r="Y545" s="47"/>
      <c r="Z545" s="47"/>
      <c r="AA545" s="47"/>
      <c r="AB545" s="47"/>
      <c r="AC545" s="47"/>
      <c r="AD545" s="47"/>
      <c r="AE545" s="47"/>
      <c r="AF545" s="47"/>
      <c r="AG545" s="47"/>
      <c r="AH545" s="47"/>
      <c r="AI545" s="47"/>
      <c r="AJ545" s="47"/>
      <c r="AK545" s="47"/>
      <c r="AL545" s="47"/>
      <c r="AM545" s="47"/>
      <c r="AN545" s="47"/>
      <c r="AO545" s="47"/>
      <c r="AP545" s="47"/>
      <c r="AQ545" s="47"/>
      <c r="AR545" s="47"/>
      <c r="AS545" s="47"/>
      <c r="AT545" s="47"/>
      <c r="AU545" s="47"/>
      <c r="AV545" s="47"/>
      <c r="AW545" s="47"/>
      <c r="AX545" s="47"/>
      <c r="AY545" s="47"/>
      <c r="AZ545" s="134"/>
      <c r="BA545" s="46"/>
      <c r="BB545" s="52"/>
      <c r="BC545" s="51"/>
      <c r="BE545" s="2">
        <f t="shared" si="67"/>
        <v>0</v>
      </c>
      <c r="BF545" s="9">
        <f t="shared" si="68"/>
        <v>-100</v>
      </c>
    </row>
    <row r="546" spans="1:58" ht="9" customHeight="1">
      <c r="A546" s="140">
        <v>6.1</v>
      </c>
      <c r="B546" s="145" t="s">
        <v>229</v>
      </c>
      <c r="C546" s="146"/>
      <c r="D546" s="146"/>
      <c r="E546" s="146"/>
      <c r="F546" s="146"/>
      <c r="G546" s="146"/>
      <c r="H546" s="147"/>
      <c r="I546" s="140"/>
      <c r="J546" s="141"/>
      <c r="K546" s="142">
        <f>L546-M546</f>
        <v>0</v>
      </c>
      <c r="L546" s="143">
        <f>[178]BOQ!L268</f>
        <v>0</v>
      </c>
      <c r="M546" s="144"/>
      <c r="N546" s="136">
        <f>J546*M546</f>
        <v>0</v>
      </c>
      <c r="O546" s="137">
        <f>N546/$N$815</f>
        <v>0</v>
      </c>
      <c r="P546" s="50"/>
      <c r="Q546" s="49"/>
      <c r="R546" s="49"/>
      <c r="T546" s="131"/>
      <c r="U546" s="48"/>
      <c r="V546" s="47"/>
      <c r="W546" s="47"/>
      <c r="X546" s="47"/>
      <c r="Y546" s="47"/>
      <c r="Z546" s="47"/>
      <c r="AA546" s="47"/>
      <c r="AB546" s="47"/>
      <c r="AC546" s="47"/>
      <c r="AD546" s="47"/>
      <c r="AE546" s="47"/>
      <c r="AF546" s="47"/>
      <c r="AG546" s="47"/>
      <c r="AH546" s="47"/>
      <c r="AI546" s="47"/>
      <c r="AJ546" s="47"/>
      <c r="AK546" s="47"/>
      <c r="AL546" s="47"/>
      <c r="AM546" s="47"/>
      <c r="AN546" s="47"/>
      <c r="AO546" s="47"/>
      <c r="AP546" s="47"/>
      <c r="AQ546" s="47"/>
      <c r="AR546" s="47"/>
      <c r="AS546" s="47"/>
      <c r="AT546" s="47"/>
      <c r="AU546" s="47"/>
      <c r="AV546" s="47"/>
      <c r="AW546" s="47"/>
      <c r="AX546" s="47"/>
      <c r="AY546" s="47"/>
      <c r="AZ546" s="134"/>
      <c r="BA546" s="46"/>
      <c r="BB546" s="52"/>
      <c r="BC546" s="51"/>
      <c r="BE546" s="2">
        <f t="shared" si="67"/>
        <v>0</v>
      </c>
      <c r="BF546" s="9">
        <f t="shared" si="68"/>
        <v>-100</v>
      </c>
    </row>
    <row r="547" spans="1:58" ht="9" customHeight="1">
      <c r="A547" s="140"/>
      <c r="B547" s="145"/>
      <c r="C547" s="146"/>
      <c r="D547" s="146"/>
      <c r="E547" s="146"/>
      <c r="F547" s="146"/>
      <c r="G547" s="146"/>
      <c r="H547" s="147"/>
      <c r="I547" s="140"/>
      <c r="J547" s="141"/>
      <c r="K547" s="142"/>
      <c r="L547" s="143"/>
      <c r="M547" s="144"/>
      <c r="N547" s="136"/>
      <c r="O547" s="137"/>
      <c r="P547" s="50"/>
      <c r="Q547" s="49"/>
      <c r="R547" s="49"/>
      <c r="T547" s="131"/>
      <c r="U547" s="48"/>
      <c r="V547" s="47"/>
      <c r="W547" s="47"/>
      <c r="X547" s="47"/>
      <c r="Y547" s="47"/>
      <c r="Z547" s="47"/>
      <c r="AA547" s="47"/>
      <c r="AB547" s="47"/>
      <c r="AC547" s="47"/>
      <c r="AD547" s="47"/>
      <c r="AE547" s="47"/>
      <c r="AF547" s="47"/>
      <c r="AG547" s="47"/>
      <c r="AH547" s="47"/>
      <c r="AI547" s="47"/>
      <c r="AJ547" s="47"/>
      <c r="AK547" s="47"/>
      <c r="AL547" s="47"/>
      <c r="AM547" s="47"/>
      <c r="AN547" s="47"/>
      <c r="AO547" s="47"/>
      <c r="AP547" s="47"/>
      <c r="AQ547" s="47"/>
      <c r="AR547" s="47"/>
      <c r="AS547" s="47"/>
      <c r="AT547" s="47"/>
      <c r="AU547" s="47"/>
      <c r="AV547" s="47"/>
      <c r="AW547" s="47"/>
      <c r="AX547" s="47"/>
      <c r="AY547" s="47"/>
      <c r="AZ547" s="134"/>
      <c r="BA547" s="46"/>
      <c r="BB547" s="52"/>
      <c r="BC547" s="51"/>
      <c r="BE547" s="2">
        <f t="shared" si="67"/>
        <v>0</v>
      </c>
      <c r="BF547" s="9">
        <f t="shared" si="68"/>
        <v>-100</v>
      </c>
    </row>
    <row r="548" spans="1:58" ht="9" customHeight="1">
      <c r="A548" s="140" t="s">
        <v>228</v>
      </c>
      <c r="B548" s="145" t="s">
        <v>227</v>
      </c>
      <c r="C548" s="146"/>
      <c r="D548" s="146"/>
      <c r="E548" s="146"/>
      <c r="F548" s="146"/>
      <c r="G548" s="146"/>
      <c r="H548" s="147"/>
      <c r="I548" s="140"/>
      <c r="J548" s="141"/>
      <c r="K548" s="142">
        <f>L548-M548</f>
        <v>0</v>
      </c>
      <c r="L548" s="143">
        <f>[178]BOQ!L269</f>
        <v>0</v>
      </c>
      <c r="M548" s="144"/>
      <c r="N548" s="136">
        <f>SUBTOTAL(9,N550)</f>
        <v>768210.65999999992</v>
      </c>
      <c r="O548" s="137">
        <f>N548/$N$815</f>
        <v>8.4460705757108184E-4</v>
      </c>
      <c r="P548" s="50" t="s">
        <v>95</v>
      </c>
      <c r="Q548" s="49"/>
      <c r="R548" s="49"/>
      <c r="T548" s="131"/>
      <c r="U548" s="48">
        <f t="shared" ref="U548:AY548" si="71">SUMPRODUCT(($P550:$P551="p")*($N550)*(U550:U551))/$N548</f>
        <v>0</v>
      </c>
      <c r="V548" s="47">
        <f t="shared" si="71"/>
        <v>0</v>
      </c>
      <c r="W548" s="47">
        <f t="shared" si="71"/>
        <v>0</v>
      </c>
      <c r="X548" s="47">
        <f t="shared" si="71"/>
        <v>0</v>
      </c>
      <c r="Y548" s="47">
        <f t="shared" si="71"/>
        <v>0</v>
      </c>
      <c r="Z548" s="47">
        <f t="shared" si="71"/>
        <v>0</v>
      </c>
      <c r="AA548" s="47">
        <f t="shared" si="71"/>
        <v>0</v>
      </c>
      <c r="AB548" s="47">
        <f t="shared" si="71"/>
        <v>0</v>
      </c>
      <c r="AC548" s="47">
        <f t="shared" si="71"/>
        <v>0</v>
      </c>
      <c r="AD548" s="47">
        <f t="shared" si="71"/>
        <v>0</v>
      </c>
      <c r="AE548" s="47">
        <f t="shared" si="71"/>
        <v>0</v>
      </c>
      <c r="AF548" s="47">
        <f t="shared" si="71"/>
        <v>0</v>
      </c>
      <c r="AG548" s="47">
        <f t="shared" si="71"/>
        <v>0</v>
      </c>
      <c r="AH548" s="47">
        <f t="shared" si="71"/>
        <v>0</v>
      </c>
      <c r="AI548" s="47">
        <f t="shared" si="71"/>
        <v>0</v>
      </c>
      <c r="AJ548" s="47">
        <f t="shared" si="71"/>
        <v>0</v>
      </c>
      <c r="AK548" s="47">
        <f t="shared" si="71"/>
        <v>0</v>
      </c>
      <c r="AL548" s="47">
        <f t="shared" si="71"/>
        <v>0</v>
      </c>
      <c r="AM548" s="47">
        <f t="shared" si="71"/>
        <v>0</v>
      </c>
      <c r="AN548" s="47">
        <f t="shared" si="71"/>
        <v>0</v>
      </c>
      <c r="AO548" s="47">
        <f t="shared" si="71"/>
        <v>0</v>
      </c>
      <c r="AP548" s="47">
        <f t="shared" si="71"/>
        <v>0</v>
      </c>
      <c r="AQ548" s="47">
        <f t="shared" si="71"/>
        <v>0</v>
      </c>
      <c r="AR548" s="47">
        <f t="shared" si="71"/>
        <v>0</v>
      </c>
      <c r="AS548" s="47">
        <f t="shared" si="71"/>
        <v>0</v>
      </c>
      <c r="AT548" s="47">
        <f t="shared" si="71"/>
        <v>24.999999999999996</v>
      </c>
      <c r="AU548" s="47">
        <f t="shared" si="71"/>
        <v>24.999999999999996</v>
      </c>
      <c r="AV548" s="47">
        <f t="shared" si="71"/>
        <v>24.999999999999996</v>
      </c>
      <c r="AW548" s="47">
        <f t="shared" si="71"/>
        <v>24.999999999999996</v>
      </c>
      <c r="AX548" s="47">
        <f t="shared" si="71"/>
        <v>0</v>
      </c>
      <c r="AY548" s="47">
        <f t="shared" si="71"/>
        <v>0</v>
      </c>
      <c r="AZ548" s="134"/>
      <c r="BA548" s="46"/>
      <c r="BB548" s="52"/>
      <c r="BC548" s="51"/>
      <c r="BE548" s="2">
        <f t="shared" si="67"/>
        <v>99.999999999999986</v>
      </c>
      <c r="BF548" s="9">
        <f t="shared" si="68"/>
        <v>0</v>
      </c>
    </row>
    <row r="549" spans="1:58" ht="9" customHeight="1">
      <c r="A549" s="140"/>
      <c r="B549" s="145"/>
      <c r="C549" s="146"/>
      <c r="D549" s="146"/>
      <c r="E549" s="146"/>
      <c r="F549" s="146"/>
      <c r="G549" s="146"/>
      <c r="H549" s="147"/>
      <c r="I549" s="140"/>
      <c r="J549" s="141"/>
      <c r="K549" s="142"/>
      <c r="L549" s="143"/>
      <c r="M549" s="144"/>
      <c r="N549" s="136"/>
      <c r="O549" s="137"/>
      <c r="P549" s="50" t="s">
        <v>94</v>
      </c>
      <c r="Q549" s="49"/>
      <c r="R549" s="49"/>
      <c r="T549" s="131"/>
      <c r="U549" s="48"/>
      <c r="V549" s="47"/>
      <c r="W549" s="47"/>
      <c r="X549" s="47"/>
      <c r="Y549" s="47"/>
      <c r="Z549" s="47"/>
      <c r="AA549" s="47"/>
      <c r="AB549" s="47"/>
      <c r="AC549" s="47"/>
      <c r="AD549" s="47"/>
      <c r="AE549" s="47"/>
      <c r="AF549" s="47"/>
      <c r="AG549" s="47"/>
      <c r="AH549" s="47"/>
      <c r="AI549" s="47"/>
      <c r="AJ549" s="47"/>
      <c r="AK549" s="47"/>
      <c r="AL549" s="47"/>
      <c r="AM549" s="47"/>
      <c r="AN549" s="47"/>
      <c r="AO549" s="47"/>
      <c r="AP549" s="47"/>
      <c r="AQ549" s="47"/>
      <c r="AR549" s="47"/>
      <c r="AS549" s="47"/>
      <c r="AT549" s="47"/>
      <c r="AU549" s="47"/>
      <c r="AV549" s="47"/>
      <c r="AW549" s="47"/>
      <c r="AX549" s="47"/>
      <c r="AY549" s="47"/>
      <c r="AZ549" s="134"/>
      <c r="BA549" s="46"/>
      <c r="BB549" s="52"/>
      <c r="BC549" s="51"/>
      <c r="BE549" s="2">
        <f t="shared" si="67"/>
        <v>0</v>
      </c>
      <c r="BF549" s="9">
        <f t="shared" si="68"/>
        <v>-100</v>
      </c>
    </row>
    <row r="550" spans="1:58" ht="9" hidden="1" customHeight="1">
      <c r="A550" s="140"/>
      <c r="B550" s="56"/>
      <c r="C550" s="55"/>
      <c r="D550" s="55"/>
      <c r="E550" s="138" t="s">
        <v>226</v>
      </c>
      <c r="F550" s="138"/>
      <c r="G550" s="138"/>
      <c r="H550" s="139"/>
      <c r="I550" s="140" t="s">
        <v>163</v>
      </c>
      <c r="J550" s="141">
        <f>[178]BOQ!J270</f>
        <v>1197</v>
      </c>
      <c r="K550" s="142">
        <f>L550-M550</f>
        <v>0</v>
      </c>
      <c r="L550" s="143">
        <f>[178]BOQ!L270</f>
        <v>641.78</v>
      </c>
      <c r="M550" s="144">
        <f>[178]BOQ!L270</f>
        <v>641.78</v>
      </c>
      <c r="N550" s="136">
        <f>J550*M550</f>
        <v>768210.65999999992</v>
      </c>
      <c r="O550" s="137">
        <f>N550/$N$815</f>
        <v>8.4460705757108184E-4</v>
      </c>
      <c r="P550" s="50" t="s">
        <v>20</v>
      </c>
      <c r="Q550" s="49"/>
      <c r="R550" s="49"/>
      <c r="T550" s="131"/>
      <c r="U550" s="48"/>
      <c r="V550" s="47"/>
      <c r="W550" s="47"/>
      <c r="X550" s="47"/>
      <c r="Y550" s="47"/>
      <c r="Z550" s="47"/>
      <c r="AA550" s="47"/>
      <c r="AB550" s="47"/>
      <c r="AC550" s="47"/>
      <c r="AD550" s="47"/>
      <c r="AE550" s="47"/>
      <c r="AF550" s="47"/>
      <c r="AG550" s="47"/>
      <c r="AH550" s="47"/>
      <c r="AI550" s="47"/>
      <c r="AJ550" s="47"/>
      <c r="AK550" s="47"/>
      <c r="AL550" s="47"/>
      <c r="AM550" s="47"/>
      <c r="AN550" s="47"/>
      <c r="AO550" s="47"/>
      <c r="AP550" s="47"/>
      <c r="AQ550" s="47"/>
      <c r="AR550" s="47"/>
      <c r="AS550" s="47"/>
      <c r="AT550" s="47">
        <v>25</v>
      </c>
      <c r="AU550" s="47">
        <v>25</v>
      </c>
      <c r="AV550" s="47">
        <v>25</v>
      </c>
      <c r="AW550" s="47">
        <v>25</v>
      </c>
      <c r="AX550" s="47"/>
      <c r="AY550" s="47"/>
      <c r="AZ550" s="134"/>
      <c r="BA550" s="46"/>
      <c r="BB550" s="68"/>
      <c r="BC550" s="67"/>
      <c r="BE550" s="2">
        <f t="shared" si="67"/>
        <v>100</v>
      </c>
      <c r="BF550" s="9">
        <f t="shared" si="68"/>
        <v>0</v>
      </c>
    </row>
    <row r="551" spans="1:58" ht="9" hidden="1" customHeight="1">
      <c r="A551" s="140"/>
      <c r="B551" s="56"/>
      <c r="C551" s="55"/>
      <c r="D551" s="55"/>
      <c r="E551" s="138"/>
      <c r="F551" s="138"/>
      <c r="G551" s="138"/>
      <c r="H551" s="139"/>
      <c r="I551" s="140"/>
      <c r="J551" s="141"/>
      <c r="K551" s="142"/>
      <c r="L551" s="143"/>
      <c r="M551" s="144"/>
      <c r="N551" s="136"/>
      <c r="O551" s="137"/>
      <c r="P551" s="50" t="s">
        <v>19</v>
      </c>
      <c r="Q551" s="49"/>
      <c r="R551" s="49"/>
      <c r="T551" s="131"/>
      <c r="U551" s="48"/>
      <c r="V551" s="47"/>
      <c r="W551" s="47"/>
      <c r="X551" s="47"/>
      <c r="Y551" s="47"/>
      <c r="Z551" s="47"/>
      <c r="AA551" s="47"/>
      <c r="AB551" s="47"/>
      <c r="AC551" s="47"/>
      <c r="AD551" s="47"/>
      <c r="AE551" s="47"/>
      <c r="AF551" s="47"/>
      <c r="AG551" s="47"/>
      <c r="AH551" s="47"/>
      <c r="AI551" s="47"/>
      <c r="AJ551" s="47"/>
      <c r="AK551" s="47"/>
      <c r="AL551" s="47"/>
      <c r="AM551" s="47"/>
      <c r="AN551" s="47"/>
      <c r="AO551" s="47"/>
      <c r="AP551" s="47"/>
      <c r="AQ551" s="47"/>
      <c r="AR551" s="47"/>
      <c r="AS551" s="47"/>
      <c r="AT551" s="47"/>
      <c r="AU551" s="47"/>
      <c r="AV551" s="47"/>
      <c r="AW551" s="47"/>
      <c r="AX551" s="47"/>
      <c r="AY551" s="47"/>
      <c r="AZ551" s="134"/>
      <c r="BA551" s="46"/>
      <c r="BB551" s="68"/>
      <c r="BC551" s="67"/>
      <c r="BE551" s="2">
        <f t="shared" si="67"/>
        <v>0</v>
      </c>
      <c r="BF551" s="9">
        <f t="shared" si="68"/>
        <v>-100</v>
      </c>
    </row>
    <row r="552" spans="1:58" ht="9" customHeight="1">
      <c r="A552" s="140">
        <v>6.2</v>
      </c>
      <c r="B552" s="145" t="s">
        <v>225</v>
      </c>
      <c r="C552" s="146"/>
      <c r="D552" s="146"/>
      <c r="E552" s="146"/>
      <c r="F552" s="146"/>
      <c r="G552" s="146"/>
      <c r="H552" s="147"/>
      <c r="I552" s="140"/>
      <c r="J552" s="141"/>
      <c r="K552" s="142">
        <f>L552-M552</f>
        <v>0</v>
      </c>
      <c r="L552" s="143">
        <f>[178]BOQ!L271</f>
        <v>0</v>
      </c>
      <c r="M552" s="144"/>
      <c r="N552" s="136">
        <f>J552*M552</f>
        <v>0</v>
      </c>
      <c r="O552" s="137">
        <f>N552/$N$815</f>
        <v>0</v>
      </c>
      <c r="P552" s="50"/>
      <c r="Q552" s="49"/>
      <c r="R552" s="49"/>
      <c r="T552" s="131"/>
      <c r="U552" s="48"/>
      <c r="V552" s="47"/>
      <c r="W552" s="47"/>
      <c r="X552" s="47"/>
      <c r="Y552" s="47"/>
      <c r="Z552" s="47"/>
      <c r="AA552" s="47"/>
      <c r="AB552" s="47"/>
      <c r="AC552" s="47"/>
      <c r="AD552" s="47"/>
      <c r="AE552" s="47"/>
      <c r="AF552" s="47"/>
      <c r="AG552" s="47"/>
      <c r="AH552" s="47"/>
      <c r="AI552" s="47"/>
      <c r="AJ552" s="47"/>
      <c r="AK552" s="47"/>
      <c r="AL552" s="47"/>
      <c r="AM552" s="47"/>
      <c r="AN552" s="47"/>
      <c r="AO552" s="47"/>
      <c r="AP552" s="47"/>
      <c r="AQ552" s="47"/>
      <c r="AR552" s="47"/>
      <c r="AS552" s="47"/>
      <c r="AT552" s="47"/>
      <c r="AU552" s="47"/>
      <c r="AV552" s="47"/>
      <c r="AW552" s="47"/>
      <c r="AX552" s="47"/>
      <c r="AY552" s="47"/>
      <c r="AZ552" s="134"/>
      <c r="BA552" s="46"/>
      <c r="BB552" s="62"/>
      <c r="BC552" s="61"/>
      <c r="BE552" s="2">
        <f t="shared" si="67"/>
        <v>0</v>
      </c>
      <c r="BF552" s="9">
        <f t="shared" si="68"/>
        <v>-100</v>
      </c>
    </row>
    <row r="553" spans="1:58" ht="9" customHeight="1">
      <c r="A553" s="140"/>
      <c r="B553" s="145"/>
      <c r="C553" s="146"/>
      <c r="D553" s="146"/>
      <c r="E553" s="146"/>
      <c r="F553" s="146"/>
      <c r="G553" s="146"/>
      <c r="H553" s="147"/>
      <c r="I553" s="140"/>
      <c r="J553" s="141"/>
      <c r="K553" s="142"/>
      <c r="L553" s="143"/>
      <c r="M553" s="144"/>
      <c r="N553" s="136"/>
      <c r="O553" s="137"/>
      <c r="P553" s="50"/>
      <c r="Q553" s="49"/>
      <c r="R553" s="49"/>
      <c r="T553" s="131"/>
      <c r="U553" s="48"/>
      <c r="V553" s="47"/>
      <c r="W553" s="47"/>
      <c r="X553" s="47"/>
      <c r="Y553" s="47"/>
      <c r="Z553" s="47"/>
      <c r="AA553" s="47"/>
      <c r="AB553" s="47"/>
      <c r="AC553" s="47"/>
      <c r="AD553" s="47"/>
      <c r="AE553" s="47"/>
      <c r="AF553" s="47"/>
      <c r="AG553" s="47"/>
      <c r="AH553" s="47"/>
      <c r="AI553" s="47"/>
      <c r="AJ553" s="47"/>
      <c r="AK553" s="47"/>
      <c r="AL553" s="47"/>
      <c r="AM553" s="47"/>
      <c r="AN553" s="47"/>
      <c r="AO553" s="47"/>
      <c r="AP553" s="47"/>
      <c r="AQ553" s="47"/>
      <c r="AR553" s="47"/>
      <c r="AS553" s="47"/>
      <c r="AT553" s="47"/>
      <c r="AU553" s="47"/>
      <c r="AV553" s="47"/>
      <c r="AW553" s="47"/>
      <c r="AX553" s="47"/>
      <c r="AY553" s="47"/>
      <c r="AZ553" s="134"/>
      <c r="BA553" s="46"/>
      <c r="BB553" s="62"/>
      <c r="BC553" s="61"/>
      <c r="BE553" s="2">
        <f t="shared" si="67"/>
        <v>0</v>
      </c>
      <c r="BF553" s="9">
        <f t="shared" si="68"/>
        <v>-100</v>
      </c>
    </row>
    <row r="554" spans="1:58" ht="9" customHeight="1">
      <c r="A554" s="140" t="s">
        <v>224</v>
      </c>
      <c r="B554" s="145" t="s">
        <v>223</v>
      </c>
      <c r="C554" s="146"/>
      <c r="D554" s="146"/>
      <c r="E554" s="146"/>
      <c r="F554" s="146"/>
      <c r="G554" s="146"/>
      <c r="H554" s="147"/>
      <c r="I554" s="140" t="s">
        <v>96</v>
      </c>
      <c r="J554" s="141">
        <v>1</v>
      </c>
      <c r="K554" s="142">
        <f>L554-M554</f>
        <v>0</v>
      </c>
      <c r="L554" s="143">
        <f>[178]BOQ!L272</f>
        <v>0</v>
      </c>
      <c r="M554" s="144"/>
      <c r="N554" s="136">
        <f>SUBTOTAL(9,N556:N571)</f>
        <v>30090466.699999999</v>
      </c>
      <c r="O554" s="137">
        <f>N554/$N$815</f>
        <v>3.3082879298274283E-2</v>
      </c>
      <c r="P554" s="50" t="s">
        <v>95</v>
      </c>
      <c r="Q554" s="49"/>
      <c r="R554" s="49"/>
      <c r="T554" s="131"/>
      <c r="U554" s="48">
        <f t="shared" ref="U554:AY554" si="72">SUMPRODUCT(($P556:$P571="p")*($N556:$N571)*(U556:U571))/$N554</f>
        <v>0</v>
      </c>
      <c r="V554" s="47">
        <f t="shared" si="72"/>
        <v>0</v>
      </c>
      <c r="W554" s="47">
        <f t="shared" si="72"/>
        <v>0</v>
      </c>
      <c r="X554" s="47">
        <f t="shared" si="72"/>
        <v>0</v>
      </c>
      <c r="Y554" s="47">
        <f t="shared" si="72"/>
        <v>0</v>
      </c>
      <c r="Z554" s="47">
        <f t="shared" si="72"/>
        <v>0</v>
      </c>
      <c r="AA554" s="47">
        <f t="shared" si="72"/>
        <v>0</v>
      </c>
      <c r="AB554" s="47">
        <f t="shared" si="72"/>
        <v>0</v>
      </c>
      <c r="AC554" s="47">
        <f t="shared" si="72"/>
        <v>0</v>
      </c>
      <c r="AD554" s="47">
        <f t="shared" si="72"/>
        <v>6.3728385575355668</v>
      </c>
      <c r="AE554" s="47">
        <f t="shared" si="72"/>
        <v>3.1864192787677834</v>
      </c>
      <c r="AF554" s="47">
        <f t="shared" si="72"/>
        <v>5.9738644000493357</v>
      </c>
      <c r="AG554" s="47">
        <f t="shared" si="72"/>
        <v>5.9738644000493357</v>
      </c>
      <c r="AH554" s="47">
        <f t="shared" si="72"/>
        <v>5.9738644000493357</v>
      </c>
      <c r="AI554" s="47">
        <f t="shared" si="72"/>
        <v>5.9738644000493357</v>
      </c>
      <c r="AJ554" s="47">
        <f t="shared" si="72"/>
        <v>9.1602836788171196</v>
      </c>
      <c r="AK554" s="47">
        <f t="shared" si="72"/>
        <v>9.1602836788171196</v>
      </c>
      <c r="AL554" s="47">
        <f t="shared" si="72"/>
        <v>9.3415537154164507</v>
      </c>
      <c r="AM554" s="47">
        <f t="shared" si="72"/>
        <v>9.3415537154164507</v>
      </c>
      <c r="AN554" s="47">
        <f t="shared" si="72"/>
        <v>9.3415537154164507</v>
      </c>
      <c r="AO554" s="47">
        <f t="shared" si="72"/>
        <v>9.3415537154164507</v>
      </c>
      <c r="AP554" s="47">
        <f t="shared" si="72"/>
        <v>4.8025820982032155</v>
      </c>
      <c r="AQ554" s="47">
        <f t="shared" si="72"/>
        <v>1.6161628194354327</v>
      </c>
      <c r="AR554" s="47">
        <f t="shared" si="72"/>
        <v>1.6161628194354327</v>
      </c>
      <c r="AS554" s="47">
        <f t="shared" si="72"/>
        <v>1.9180207663578712</v>
      </c>
      <c r="AT554" s="47">
        <f t="shared" si="72"/>
        <v>0.30185794692243839</v>
      </c>
      <c r="AU554" s="47">
        <f t="shared" si="72"/>
        <v>0.30185794692243839</v>
      </c>
      <c r="AV554" s="47">
        <f t="shared" si="72"/>
        <v>0.30185794692243839</v>
      </c>
      <c r="AW554" s="47">
        <f t="shared" si="72"/>
        <v>0</v>
      </c>
      <c r="AX554" s="47">
        <f t="shared" si="72"/>
        <v>0</v>
      </c>
      <c r="AY554" s="47">
        <f t="shared" si="72"/>
        <v>0</v>
      </c>
      <c r="AZ554" s="134"/>
      <c r="BA554" s="46"/>
      <c r="BB554" s="62"/>
      <c r="BC554" s="61"/>
      <c r="BE554" s="2">
        <f t="shared" si="67"/>
        <v>100.00000000000001</v>
      </c>
      <c r="BF554" s="9">
        <f t="shared" si="68"/>
        <v>0</v>
      </c>
    </row>
    <row r="555" spans="1:58" ht="9" customHeight="1">
      <c r="A555" s="140"/>
      <c r="B555" s="145"/>
      <c r="C555" s="146"/>
      <c r="D555" s="146"/>
      <c r="E555" s="146"/>
      <c r="F555" s="146"/>
      <c r="G555" s="146"/>
      <c r="H555" s="147"/>
      <c r="I555" s="140"/>
      <c r="J555" s="141"/>
      <c r="K555" s="142"/>
      <c r="L555" s="143"/>
      <c r="M555" s="144"/>
      <c r="N555" s="136"/>
      <c r="O555" s="137"/>
      <c r="P555" s="50" t="s">
        <v>94</v>
      </c>
      <c r="Q555" s="49"/>
      <c r="R555" s="49"/>
      <c r="T555" s="131"/>
      <c r="U555" s="48"/>
      <c r="V555" s="47"/>
      <c r="W555" s="47"/>
      <c r="X555" s="47"/>
      <c r="Y555" s="47"/>
      <c r="Z555" s="47"/>
      <c r="AA555" s="47"/>
      <c r="AB555" s="47"/>
      <c r="AC555" s="47"/>
      <c r="AD555" s="47"/>
      <c r="AE555" s="47"/>
      <c r="AF555" s="47"/>
      <c r="AG555" s="47"/>
      <c r="AH555" s="47"/>
      <c r="AI555" s="47"/>
      <c r="AJ555" s="47"/>
      <c r="AK555" s="47"/>
      <c r="AL555" s="47"/>
      <c r="AM555" s="47"/>
      <c r="AN555" s="47"/>
      <c r="AO555" s="47"/>
      <c r="AP555" s="47"/>
      <c r="AQ555" s="47"/>
      <c r="AR555" s="47"/>
      <c r="AS555" s="47"/>
      <c r="AT555" s="47"/>
      <c r="AU555" s="47"/>
      <c r="AV555" s="47"/>
      <c r="AW555" s="47"/>
      <c r="AX555" s="47"/>
      <c r="AY555" s="47"/>
      <c r="AZ555" s="134"/>
      <c r="BA555" s="46"/>
      <c r="BB555" s="62"/>
      <c r="BC555" s="61"/>
      <c r="BE555" s="2">
        <f t="shared" si="67"/>
        <v>0</v>
      </c>
      <c r="BF555" s="9">
        <f t="shared" si="68"/>
        <v>-100</v>
      </c>
    </row>
    <row r="556" spans="1:58" ht="9" customHeight="1">
      <c r="A556" s="140"/>
      <c r="B556" s="56"/>
      <c r="C556" s="55"/>
      <c r="D556" s="55"/>
      <c r="E556" s="146" t="s">
        <v>222</v>
      </c>
      <c r="F556" s="146"/>
      <c r="G556" s="146"/>
      <c r="H556" s="147"/>
      <c r="I556" s="140"/>
      <c r="J556" s="141"/>
      <c r="K556" s="142">
        <f>L556-M556</f>
        <v>0</v>
      </c>
      <c r="L556" s="143">
        <f>[178]BOQ!L273</f>
        <v>0</v>
      </c>
      <c r="M556" s="144"/>
      <c r="N556" s="136"/>
      <c r="O556" s="137">
        <f>N556/$N$815</f>
        <v>0</v>
      </c>
      <c r="P556" s="50"/>
      <c r="Q556" s="49"/>
      <c r="R556" s="49"/>
      <c r="T556" s="131"/>
      <c r="U556" s="48"/>
      <c r="V556" s="47"/>
      <c r="W556" s="47"/>
      <c r="X556" s="47"/>
      <c r="Y556" s="47"/>
      <c r="Z556" s="47"/>
      <c r="AA556" s="47"/>
      <c r="AB556" s="47"/>
      <c r="AC556" s="47"/>
      <c r="AD556" s="47"/>
      <c r="AE556" s="47"/>
      <c r="AF556" s="47"/>
      <c r="AG556" s="47"/>
      <c r="AH556" s="47"/>
      <c r="AI556" s="47"/>
      <c r="AJ556" s="47"/>
      <c r="AK556" s="47"/>
      <c r="AL556" s="47"/>
      <c r="AM556" s="47"/>
      <c r="AN556" s="47"/>
      <c r="AO556" s="47"/>
      <c r="AP556" s="47"/>
      <c r="AQ556" s="47"/>
      <c r="AR556" s="47"/>
      <c r="AS556" s="47"/>
      <c r="AT556" s="47"/>
      <c r="AU556" s="47"/>
      <c r="AV556" s="47"/>
      <c r="AW556" s="47"/>
      <c r="AX556" s="47"/>
      <c r="AY556" s="47"/>
      <c r="AZ556" s="134"/>
      <c r="BA556" s="46"/>
      <c r="BB556" s="62"/>
      <c r="BC556" s="61"/>
      <c r="BE556" s="2">
        <f t="shared" si="67"/>
        <v>0</v>
      </c>
      <c r="BF556" s="9">
        <f t="shared" si="68"/>
        <v>-100</v>
      </c>
    </row>
    <row r="557" spans="1:58" ht="9" customHeight="1">
      <c r="A557" s="140"/>
      <c r="B557" s="56"/>
      <c r="C557" s="55"/>
      <c r="D557" s="55"/>
      <c r="E557" s="146"/>
      <c r="F557" s="146"/>
      <c r="G557" s="146"/>
      <c r="H557" s="147"/>
      <c r="I557" s="140"/>
      <c r="J557" s="141"/>
      <c r="K557" s="142"/>
      <c r="L557" s="143"/>
      <c r="M557" s="144"/>
      <c r="N557" s="136"/>
      <c r="O557" s="137"/>
      <c r="P557" s="50"/>
      <c r="Q557" s="49"/>
      <c r="R557" s="49"/>
      <c r="T557" s="131"/>
      <c r="U557" s="48"/>
      <c r="V557" s="47"/>
      <c r="W557" s="47"/>
      <c r="X557" s="47"/>
      <c r="Y557" s="47"/>
      <c r="Z557" s="47"/>
      <c r="AA557" s="47"/>
      <c r="AB557" s="47"/>
      <c r="AC557" s="47"/>
      <c r="AD557" s="47"/>
      <c r="AE557" s="47"/>
      <c r="AF557" s="47"/>
      <c r="AG557" s="47"/>
      <c r="AH557" s="47"/>
      <c r="AI557" s="47"/>
      <c r="AJ557" s="47"/>
      <c r="AK557" s="47"/>
      <c r="AL557" s="47"/>
      <c r="AM557" s="47"/>
      <c r="AN557" s="47"/>
      <c r="AO557" s="47"/>
      <c r="AP557" s="47"/>
      <c r="AQ557" s="47"/>
      <c r="AR557" s="47"/>
      <c r="AS557" s="47"/>
      <c r="AT557" s="47"/>
      <c r="AU557" s="47"/>
      <c r="AV557" s="47"/>
      <c r="AW557" s="47"/>
      <c r="AX557" s="47"/>
      <c r="AY557" s="47"/>
      <c r="AZ557" s="134"/>
      <c r="BA557" s="46"/>
      <c r="BB557" s="62"/>
      <c r="BC557" s="61"/>
      <c r="BE557" s="2">
        <f t="shared" si="67"/>
        <v>0</v>
      </c>
      <c r="BF557" s="9">
        <f t="shared" si="68"/>
        <v>-100</v>
      </c>
    </row>
    <row r="558" spans="1:58" ht="9" hidden="1" customHeight="1">
      <c r="A558" s="140"/>
      <c r="B558" s="56"/>
      <c r="C558" s="55"/>
      <c r="D558" s="55"/>
      <c r="E558" s="55"/>
      <c r="F558" s="138" t="s">
        <v>221</v>
      </c>
      <c r="G558" s="138"/>
      <c r="H558" s="139"/>
      <c r="I558" s="140" t="s">
        <v>214</v>
      </c>
      <c r="J558" s="141">
        <f>[178]BOQ!J274</f>
        <v>10</v>
      </c>
      <c r="K558" s="142">
        <f>L558-M558</f>
        <v>0</v>
      </c>
      <c r="L558" s="143">
        <f>[178]BOQ!L274</f>
        <v>21818</v>
      </c>
      <c r="M558" s="144">
        <f>[178]BOQ!L274</f>
        <v>21818</v>
      </c>
      <c r="N558" s="136">
        <f>J558*M558</f>
        <v>218180</v>
      </c>
      <c r="O558" s="137">
        <f>N558/$N$815</f>
        <v>2.3987738964837934E-4</v>
      </c>
      <c r="P558" s="50" t="s">
        <v>20</v>
      </c>
      <c r="Q558" s="49"/>
      <c r="R558" s="49"/>
      <c r="T558" s="131"/>
      <c r="U558" s="48"/>
      <c r="V558" s="47"/>
      <c r="W558" s="47"/>
      <c r="X558" s="47"/>
      <c r="Y558" s="47"/>
      <c r="Z558" s="47"/>
      <c r="AA558" s="47"/>
      <c r="AB558" s="47"/>
      <c r="AC558" s="47"/>
      <c r="AD558" s="47"/>
      <c r="AE558" s="47"/>
      <c r="AF558" s="47"/>
      <c r="AG558" s="47"/>
      <c r="AH558" s="47"/>
      <c r="AI558" s="47"/>
      <c r="AJ558" s="47"/>
      <c r="AK558" s="47"/>
      <c r="AL558" s="47">
        <v>25</v>
      </c>
      <c r="AM558" s="47">
        <v>25</v>
      </c>
      <c r="AN558" s="47">
        <v>25</v>
      </c>
      <c r="AO558" s="47">
        <v>25</v>
      </c>
      <c r="AP558" s="47"/>
      <c r="AQ558" s="47"/>
      <c r="AR558" s="47"/>
      <c r="AS558" s="47"/>
      <c r="AT558" s="47"/>
      <c r="AU558" s="47"/>
      <c r="AV558" s="47"/>
      <c r="AW558" s="47"/>
      <c r="AX558" s="47"/>
      <c r="AY558" s="47"/>
      <c r="AZ558" s="134"/>
      <c r="BA558" s="46"/>
      <c r="BB558" s="62"/>
      <c r="BC558" s="61"/>
      <c r="BE558" s="2">
        <f t="shared" si="67"/>
        <v>100</v>
      </c>
      <c r="BF558" s="9">
        <f t="shared" si="68"/>
        <v>0</v>
      </c>
    </row>
    <row r="559" spans="1:58" ht="9" hidden="1" customHeight="1">
      <c r="A559" s="140"/>
      <c r="B559" s="56"/>
      <c r="C559" s="55"/>
      <c r="D559" s="55"/>
      <c r="E559" s="55"/>
      <c r="F559" s="138"/>
      <c r="G559" s="138"/>
      <c r="H559" s="139"/>
      <c r="I559" s="140"/>
      <c r="J559" s="141"/>
      <c r="K559" s="142"/>
      <c r="L559" s="143"/>
      <c r="M559" s="144"/>
      <c r="N559" s="136"/>
      <c r="O559" s="137"/>
      <c r="P559" s="50" t="s">
        <v>19</v>
      </c>
      <c r="Q559" s="49"/>
      <c r="R559" s="49"/>
      <c r="T559" s="131"/>
      <c r="U559" s="48"/>
      <c r="V559" s="47"/>
      <c r="W559" s="47"/>
      <c r="X559" s="47"/>
      <c r="Y559" s="47"/>
      <c r="Z559" s="47"/>
      <c r="AA559" s="47"/>
      <c r="AB559" s="47"/>
      <c r="AC559" s="47"/>
      <c r="AD559" s="47"/>
      <c r="AE559" s="47"/>
      <c r="AF559" s="47"/>
      <c r="AG559" s="47"/>
      <c r="AH559" s="47"/>
      <c r="AI559" s="47"/>
      <c r="AJ559" s="47"/>
      <c r="AK559" s="47"/>
      <c r="AL559" s="47"/>
      <c r="AM559" s="47"/>
      <c r="AN559" s="47"/>
      <c r="AO559" s="47"/>
      <c r="AP559" s="47"/>
      <c r="AQ559" s="47"/>
      <c r="AR559" s="47"/>
      <c r="AS559" s="47"/>
      <c r="AT559" s="47"/>
      <c r="AU559" s="47"/>
      <c r="AV559" s="47"/>
      <c r="AW559" s="47"/>
      <c r="AX559" s="47"/>
      <c r="AY559" s="47"/>
      <c r="AZ559" s="134"/>
      <c r="BA559" s="46"/>
      <c r="BB559" s="62"/>
      <c r="BC559" s="61"/>
      <c r="BE559" s="2">
        <f t="shared" si="67"/>
        <v>0</v>
      </c>
      <c r="BF559" s="9">
        <f t="shared" si="68"/>
        <v>-100</v>
      </c>
    </row>
    <row r="560" spans="1:58" ht="9" hidden="1" customHeight="1">
      <c r="A560" s="140"/>
      <c r="B560" s="56"/>
      <c r="C560" s="55"/>
      <c r="D560" s="55"/>
      <c r="E560" s="55"/>
      <c r="F560" s="138" t="s">
        <v>220</v>
      </c>
      <c r="G560" s="138"/>
      <c r="H560" s="139"/>
      <c r="I560" s="140" t="s">
        <v>214</v>
      </c>
      <c r="J560" s="141">
        <f>[178]BOQ!J275</f>
        <v>544</v>
      </c>
      <c r="K560" s="142">
        <f>L560-M560</f>
        <v>0</v>
      </c>
      <c r="L560" s="143">
        <f>[178]BOQ!L275</f>
        <v>35250.31</v>
      </c>
      <c r="M560" s="144">
        <f>[178]BOQ!L275</f>
        <v>35250.31</v>
      </c>
      <c r="N560" s="136">
        <f>J560*M560</f>
        <v>19176168.640000001</v>
      </c>
      <c r="O560" s="137">
        <f>N560/$N$815</f>
        <v>2.1083184878633754E-2</v>
      </c>
      <c r="P560" s="50" t="s">
        <v>20</v>
      </c>
      <c r="Q560" s="49"/>
      <c r="R560" s="49"/>
      <c r="T560" s="131"/>
      <c r="U560" s="48"/>
      <c r="V560" s="47"/>
      <c r="W560" s="47"/>
      <c r="X560" s="47"/>
      <c r="Y560" s="47"/>
      <c r="Z560" s="47"/>
      <c r="AA560" s="47"/>
      <c r="AB560" s="47"/>
      <c r="AC560" s="47"/>
      <c r="AD560" s="47">
        <v>10</v>
      </c>
      <c r="AE560" s="47">
        <v>5</v>
      </c>
      <c r="AF560" s="47">
        <v>5</v>
      </c>
      <c r="AG560" s="47">
        <v>5</v>
      </c>
      <c r="AH560" s="47">
        <v>5</v>
      </c>
      <c r="AI560" s="47">
        <v>5</v>
      </c>
      <c r="AJ560" s="47">
        <v>10</v>
      </c>
      <c r="AK560" s="47">
        <v>10</v>
      </c>
      <c r="AL560" s="47">
        <v>10</v>
      </c>
      <c r="AM560" s="47">
        <v>10</v>
      </c>
      <c r="AN560" s="47">
        <v>10</v>
      </c>
      <c r="AO560" s="47">
        <v>10</v>
      </c>
      <c r="AP560" s="47">
        <v>5</v>
      </c>
      <c r="AQ560" s="47"/>
      <c r="AR560" s="47"/>
      <c r="AS560" s="47"/>
      <c r="AT560" s="47"/>
      <c r="AU560" s="47"/>
      <c r="AV560" s="47"/>
      <c r="AW560" s="47"/>
      <c r="AX560" s="47"/>
      <c r="AY560" s="47"/>
      <c r="AZ560" s="134"/>
      <c r="BA560" s="46"/>
      <c r="BB560" s="62"/>
      <c r="BC560" s="61"/>
      <c r="BE560" s="2">
        <f t="shared" si="67"/>
        <v>100</v>
      </c>
      <c r="BF560" s="9">
        <f t="shared" si="68"/>
        <v>0</v>
      </c>
    </row>
    <row r="561" spans="1:58" ht="9" hidden="1" customHeight="1">
      <c r="A561" s="140"/>
      <c r="B561" s="56"/>
      <c r="C561" s="55"/>
      <c r="D561" s="55"/>
      <c r="E561" s="55"/>
      <c r="F561" s="138"/>
      <c r="G561" s="138"/>
      <c r="H561" s="139"/>
      <c r="I561" s="140"/>
      <c r="J561" s="141"/>
      <c r="K561" s="142"/>
      <c r="L561" s="143"/>
      <c r="M561" s="144"/>
      <c r="N561" s="136"/>
      <c r="O561" s="137"/>
      <c r="P561" s="50" t="s">
        <v>19</v>
      </c>
      <c r="Q561" s="49"/>
      <c r="R561" s="49"/>
      <c r="T561" s="131"/>
      <c r="U561" s="48"/>
      <c r="V561" s="47"/>
      <c r="W561" s="47"/>
      <c r="X561" s="47"/>
      <c r="Y561" s="47"/>
      <c r="Z561" s="47"/>
      <c r="AA561" s="47"/>
      <c r="AB561" s="47"/>
      <c r="AC561" s="47"/>
      <c r="AD561" s="47"/>
      <c r="AE561" s="47"/>
      <c r="AF561" s="47"/>
      <c r="AG561" s="47"/>
      <c r="AH561" s="47"/>
      <c r="AI561" s="47"/>
      <c r="AJ561" s="47"/>
      <c r="AK561" s="47"/>
      <c r="AL561" s="47"/>
      <c r="AM561" s="47"/>
      <c r="AN561" s="47"/>
      <c r="AO561" s="47"/>
      <c r="AP561" s="47"/>
      <c r="AQ561" s="47"/>
      <c r="AR561" s="47"/>
      <c r="AS561" s="47"/>
      <c r="AT561" s="47"/>
      <c r="AU561" s="47"/>
      <c r="AV561" s="47"/>
      <c r="AW561" s="47"/>
      <c r="AX561" s="47"/>
      <c r="AY561" s="47"/>
      <c r="AZ561" s="134"/>
      <c r="BA561" s="46"/>
      <c r="BB561" s="62"/>
      <c r="BC561" s="61"/>
      <c r="BE561" s="2">
        <f t="shared" si="67"/>
        <v>0</v>
      </c>
      <c r="BF561" s="9">
        <f t="shared" si="68"/>
        <v>-100</v>
      </c>
    </row>
    <row r="562" spans="1:58" ht="9" hidden="1" customHeight="1">
      <c r="A562" s="140"/>
      <c r="B562" s="56"/>
      <c r="C562" s="55"/>
      <c r="D562" s="55"/>
      <c r="E562" s="55"/>
      <c r="F562" s="138" t="s">
        <v>219</v>
      </c>
      <c r="G562" s="138"/>
      <c r="H562" s="139"/>
      <c r="I562" s="140" t="s">
        <v>214</v>
      </c>
      <c r="J562" s="141">
        <f>[178]BOQ!J276</f>
        <v>183</v>
      </c>
      <c r="K562" s="142">
        <f>L562-M562</f>
        <v>0</v>
      </c>
      <c r="L562" s="143">
        <f>[178]BOQ!L276</f>
        <v>45833.62</v>
      </c>
      <c r="M562" s="144">
        <f>[178]BOQ!L276</f>
        <v>45833.62</v>
      </c>
      <c r="N562" s="136">
        <f>J562*M562</f>
        <v>8387552.4600000009</v>
      </c>
      <c r="O562" s="137">
        <f>N562/$N$815</f>
        <v>9.2216710497921104E-3</v>
      </c>
      <c r="P562" s="50" t="s">
        <v>20</v>
      </c>
      <c r="Q562" s="49"/>
      <c r="R562" s="49"/>
      <c r="T562" s="131"/>
      <c r="U562" s="48"/>
      <c r="V562" s="47"/>
      <c r="W562" s="47"/>
      <c r="X562" s="47"/>
      <c r="Y562" s="47"/>
      <c r="Z562" s="47"/>
      <c r="AA562" s="47"/>
      <c r="AB562" s="47"/>
      <c r="AC562" s="47"/>
      <c r="AD562" s="47"/>
      <c r="AE562" s="47"/>
      <c r="AF562" s="47">
        <v>10</v>
      </c>
      <c r="AG562" s="47">
        <v>10</v>
      </c>
      <c r="AH562" s="47">
        <v>10</v>
      </c>
      <c r="AI562" s="47">
        <v>10</v>
      </c>
      <c r="AJ562" s="47">
        <v>10</v>
      </c>
      <c r="AK562" s="47">
        <v>10</v>
      </c>
      <c r="AL562" s="47">
        <v>10</v>
      </c>
      <c r="AM562" s="47">
        <v>10</v>
      </c>
      <c r="AN562" s="47">
        <v>10</v>
      </c>
      <c r="AO562" s="47">
        <v>10</v>
      </c>
      <c r="AP562" s="47"/>
      <c r="AQ562" s="47"/>
      <c r="AR562" s="47"/>
      <c r="AS562" s="47"/>
      <c r="AT562" s="47"/>
      <c r="AU562" s="47"/>
      <c r="AV562" s="47"/>
      <c r="AW562" s="47"/>
      <c r="AX562" s="47"/>
      <c r="AY562" s="47"/>
      <c r="AZ562" s="134"/>
      <c r="BA562" s="46"/>
      <c r="BB562" s="62"/>
      <c r="BC562" s="61"/>
      <c r="BE562" s="2">
        <f t="shared" si="67"/>
        <v>100</v>
      </c>
      <c r="BF562" s="9">
        <f t="shared" si="68"/>
        <v>0</v>
      </c>
    </row>
    <row r="563" spans="1:58" ht="9" hidden="1" customHeight="1">
      <c r="A563" s="140"/>
      <c r="B563" s="56"/>
      <c r="C563" s="55"/>
      <c r="D563" s="55"/>
      <c r="E563" s="55"/>
      <c r="F563" s="138"/>
      <c r="G563" s="138"/>
      <c r="H563" s="139"/>
      <c r="I563" s="140"/>
      <c r="J563" s="141"/>
      <c r="K563" s="142"/>
      <c r="L563" s="143"/>
      <c r="M563" s="144"/>
      <c r="N563" s="136"/>
      <c r="O563" s="137"/>
      <c r="P563" s="50" t="s">
        <v>19</v>
      </c>
      <c r="Q563" s="49"/>
      <c r="R563" s="49"/>
      <c r="T563" s="131"/>
      <c r="U563" s="48"/>
      <c r="V563" s="47"/>
      <c r="W563" s="47"/>
      <c r="X563" s="47"/>
      <c r="Y563" s="47"/>
      <c r="Z563" s="47"/>
      <c r="AA563" s="47"/>
      <c r="AB563" s="47"/>
      <c r="AC563" s="47"/>
      <c r="AD563" s="47"/>
      <c r="AE563" s="47"/>
      <c r="AF563" s="47"/>
      <c r="AG563" s="47"/>
      <c r="AH563" s="47"/>
      <c r="AI563" s="47"/>
      <c r="AJ563" s="47"/>
      <c r="AK563" s="47"/>
      <c r="AL563" s="47"/>
      <c r="AM563" s="47"/>
      <c r="AN563" s="47"/>
      <c r="AO563" s="47"/>
      <c r="AP563" s="47"/>
      <c r="AQ563" s="47"/>
      <c r="AR563" s="47"/>
      <c r="AS563" s="47"/>
      <c r="AT563" s="47"/>
      <c r="AU563" s="47"/>
      <c r="AV563" s="47"/>
      <c r="AW563" s="47"/>
      <c r="AX563" s="47"/>
      <c r="AY563" s="47"/>
      <c r="AZ563" s="134"/>
      <c r="BA563" s="46"/>
      <c r="BB563" s="62"/>
      <c r="BC563" s="61"/>
      <c r="BE563" s="2">
        <f t="shared" si="67"/>
        <v>0</v>
      </c>
      <c r="BF563" s="9">
        <f t="shared" si="68"/>
        <v>-100</v>
      </c>
    </row>
    <row r="564" spans="1:58" ht="9" hidden="1" customHeight="1">
      <c r="A564" s="140"/>
      <c r="B564" s="56"/>
      <c r="C564" s="55"/>
      <c r="D564" s="55"/>
      <c r="E564" s="55"/>
      <c r="F564" s="138" t="s">
        <v>218</v>
      </c>
      <c r="G564" s="138"/>
      <c r="H564" s="139"/>
      <c r="I564" s="140" t="s">
        <v>214</v>
      </c>
      <c r="J564" s="141">
        <f>[178]BOQ!J277</f>
        <v>33</v>
      </c>
      <c r="K564" s="142">
        <f>L564-M564</f>
        <v>0</v>
      </c>
      <c r="L564" s="143">
        <f>[178]BOQ!L277</f>
        <v>58946.78</v>
      </c>
      <c r="M564" s="144">
        <f>[178]BOQ!L277</f>
        <v>58946.78</v>
      </c>
      <c r="N564" s="136">
        <f>J564*M564</f>
        <v>1945243.74</v>
      </c>
      <c r="O564" s="137">
        <f>N564/$N$815</f>
        <v>2.1386927792696429E-3</v>
      </c>
      <c r="P564" s="50" t="s">
        <v>20</v>
      </c>
      <c r="Q564" s="49"/>
      <c r="R564" s="49"/>
      <c r="T564" s="131"/>
      <c r="U564" s="48"/>
      <c r="V564" s="47"/>
      <c r="W564" s="47"/>
      <c r="X564" s="47"/>
      <c r="Y564" s="47"/>
      <c r="Z564" s="47"/>
      <c r="AA564" s="47"/>
      <c r="AB564" s="47"/>
      <c r="AC564" s="47"/>
      <c r="AD564" s="47"/>
      <c r="AE564" s="47"/>
      <c r="AF564" s="47"/>
      <c r="AG564" s="47"/>
      <c r="AH564" s="47"/>
      <c r="AI564" s="47"/>
      <c r="AJ564" s="47"/>
      <c r="AK564" s="47"/>
      <c r="AL564" s="47"/>
      <c r="AM564" s="47"/>
      <c r="AN564" s="47"/>
      <c r="AO564" s="47"/>
      <c r="AP564" s="47">
        <v>25</v>
      </c>
      <c r="AQ564" s="47">
        <v>25</v>
      </c>
      <c r="AR564" s="47">
        <v>25</v>
      </c>
      <c r="AS564" s="47">
        <v>25</v>
      </c>
      <c r="AT564" s="47"/>
      <c r="AU564" s="47"/>
      <c r="AV564" s="47"/>
      <c r="AW564" s="47"/>
      <c r="AX564" s="47"/>
      <c r="AY564" s="47"/>
      <c r="AZ564" s="134"/>
      <c r="BA564" s="46"/>
      <c r="BB564" s="62"/>
      <c r="BC564" s="61"/>
      <c r="BE564" s="2">
        <f t="shared" si="67"/>
        <v>100</v>
      </c>
      <c r="BF564" s="9">
        <f t="shared" si="68"/>
        <v>0</v>
      </c>
    </row>
    <row r="565" spans="1:58" ht="9" hidden="1" customHeight="1">
      <c r="A565" s="140"/>
      <c r="B565" s="56"/>
      <c r="C565" s="55"/>
      <c r="D565" s="55"/>
      <c r="E565" s="55"/>
      <c r="F565" s="138"/>
      <c r="G565" s="138"/>
      <c r="H565" s="139"/>
      <c r="I565" s="140"/>
      <c r="J565" s="141"/>
      <c r="K565" s="142"/>
      <c r="L565" s="143"/>
      <c r="M565" s="144"/>
      <c r="N565" s="136"/>
      <c r="O565" s="137"/>
      <c r="P565" s="50" t="s">
        <v>19</v>
      </c>
      <c r="Q565" s="49"/>
      <c r="R565" s="49"/>
      <c r="T565" s="131"/>
      <c r="U565" s="48"/>
      <c r="V565" s="47"/>
      <c r="W565" s="47"/>
      <c r="X565" s="47"/>
      <c r="Y565" s="47"/>
      <c r="Z565" s="47"/>
      <c r="AA565" s="47"/>
      <c r="AB565" s="47"/>
      <c r="AC565" s="47"/>
      <c r="AD565" s="47"/>
      <c r="AE565" s="47"/>
      <c r="AF565" s="47"/>
      <c r="AG565" s="47"/>
      <c r="AH565" s="47"/>
      <c r="AI565" s="47"/>
      <c r="AJ565" s="47"/>
      <c r="AK565" s="47"/>
      <c r="AL565" s="47"/>
      <c r="AM565" s="47"/>
      <c r="AN565" s="47"/>
      <c r="AO565" s="47"/>
      <c r="AP565" s="47"/>
      <c r="AQ565" s="47"/>
      <c r="AR565" s="47"/>
      <c r="AS565" s="47"/>
      <c r="AT565" s="47"/>
      <c r="AU565" s="47"/>
      <c r="AV565" s="47"/>
      <c r="AW565" s="47"/>
      <c r="AX565" s="47"/>
      <c r="AY565" s="47"/>
      <c r="AZ565" s="134"/>
      <c r="BA565" s="46"/>
      <c r="BB565" s="62"/>
      <c r="BC565" s="61"/>
      <c r="BE565" s="2">
        <f t="shared" si="67"/>
        <v>0</v>
      </c>
      <c r="BF565" s="9">
        <f t="shared" si="68"/>
        <v>-100</v>
      </c>
    </row>
    <row r="566" spans="1:58" ht="9" customHeight="1">
      <c r="A566" s="140"/>
      <c r="B566" s="56"/>
      <c r="C566" s="55"/>
      <c r="D566" s="55"/>
      <c r="E566" s="146" t="s">
        <v>217</v>
      </c>
      <c r="F566" s="146"/>
      <c r="G566" s="146"/>
      <c r="H566" s="147"/>
      <c r="I566" s="140"/>
      <c r="J566" s="141"/>
      <c r="K566" s="142">
        <f>L566-M566</f>
        <v>0</v>
      </c>
      <c r="L566" s="143">
        <f>[178]BOQ!L278</f>
        <v>0</v>
      </c>
      <c r="M566" s="144"/>
      <c r="N566" s="136"/>
      <c r="O566" s="137">
        <f>N566/$N$815</f>
        <v>0</v>
      </c>
      <c r="P566" s="50"/>
      <c r="Q566" s="49"/>
      <c r="R566" s="49"/>
      <c r="T566" s="131"/>
      <c r="U566" s="48"/>
      <c r="V566" s="47"/>
      <c r="W566" s="47"/>
      <c r="X566" s="47"/>
      <c r="Y566" s="47"/>
      <c r="Z566" s="47"/>
      <c r="AA566" s="47"/>
      <c r="AB566" s="47"/>
      <c r="AC566" s="47"/>
      <c r="AD566" s="47"/>
      <c r="AE566" s="47"/>
      <c r="AF566" s="47"/>
      <c r="AG566" s="47"/>
      <c r="AH566" s="47"/>
      <c r="AI566" s="47"/>
      <c r="AJ566" s="47"/>
      <c r="AK566" s="47"/>
      <c r="AL566" s="47"/>
      <c r="AM566" s="47"/>
      <c r="AN566" s="47"/>
      <c r="AO566" s="47"/>
      <c r="AP566" s="47"/>
      <c r="AQ566" s="47"/>
      <c r="AR566" s="47"/>
      <c r="AS566" s="47"/>
      <c r="AT566" s="47"/>
      <c r="AU566" s="47"/>
      <c r="AV566" s="47"/>
      <c r="AW566" s="47"/>
      <c r="AX566" s="47"/>
      <c r="AY566" s="47"/>
      <c r="AZ566" s="134"/>
      <c r="BA566" s="46"/>
      <c r="BB566" s="62"/>
      <c r="BC566" s="61"/>
      <c r="BE566" s="2">
        <f t="shared" si="67"/>
        <v>0</v>
      </c>
      <c r="BF566" s="9">
        <f t="shared" si="68"/>
        <v>-100</v>
      </c>
    </row>
    <row r="567" spans="1:58" ht="9" customHeight="1">
      <c r="A567" s="140"/>
      <c r="B567" s="56"/>
      <c r="C567" s="55"/>
      <c r="D567" s="55"/>
      <c r="E567" s="146"/>
      <c r="F567" s="146"/>
      <c r="G567" s="146"/>
      <c r="H567" s="147"/>
      <c r="I567" s="140"/>
      <c r="J567" s="141"/>
      <c r="K567" s="142"/>
      <c r="L567" s="143"/>
      <c r="M567" s="144"/>
      <c r="N567" s="136"/>
      <c r="O567" s="137"/>
      <c r="P567" s="50"/>
      <c r="Q567" s="49"/>
      <c r="R567" s="49"/>
      <c r="T567" s="131"/>
      <c r="U567" s="48"/>
      <c r="V567" s="47"/>
      <c r="W567" s="47"/>
      <c r="X567" s="47"/>
      <c r="Y567" s="47"/>
      <c r="Z567" s="47"/>
      <c r="AA567" s="47"/>
      <c r="AB567" s="47"/>
      <c r="AC567" s="47"/>
      <c r="AD567" s="47"/>
      <c r="AE567" s="47"/>
      <c r="AF567" s="47"/>
      <c r="AG567" s="47"/>
      <c r="AH567" s="47"/>
      <c r="AI567" s="47"/>
      <c r="AJ567" s="47"/>
      <c r="AK567" s="47"/>
      <c r="AL567" s="47"/>
      <c r="AM567" s="47"/>
      <c r="AN567" s="47"/>
      <c r="AO567" s="47"/>
      <c r="AP567" s="47"/>
      <c r="AQ567" s="47"/>
      <c r="AR567" s="47"/>
      <c r="AS567" s="47"/>
      <c r="AT567" s="47"/>
      <c r="AU567" s="47"/>
      <c r="AV567" s="47"/>
      <c r="AW567" s="47"/>
      <c r="AX567" s="47"/>
      <c r="AY567" s="47"/>
      <c r="AZ567" s="134"/>
      <c r="BA567" s="46"/>
      <c r="BB567" s="62"/>
      <c r="BC567" s="61"/>
      <c r="BE567" s="2">
        <f t="shared" si="67"/>
        <v>0</v>
      </c>
      <c r="BF567" s="9">
        <f t="shared" si="68"/>
        <v>-100</v>
      </c>
    </row>
    <row r="568" spans="1:58" ht="9" hidden="1" customHeight="1">
      <c r="A568" s="140"/>
      <c r="B568" s="56"/>
      <c r="C568" s="55"/>
      <c r="D568" s="55"/>
      <c r="E568" s="55"/>
      <c r="F568" s="138" t="s">
        <v>216</v>
      </c>
      <c r="G568" s="138"/>
      <c r="H568" s="139"/>
      <c r="I568" s="140" t="s">
        <v>214</v>
      </c>
      <c r="J568" s="141">
        <f>[178]BOQ!J279</f>
        <v>25</v>
      </c>
      <c r="K568" s="142">
        <f>L568-M568</f>
        <v>0</v>
      </c>
      <c r="L568" s="143">
        <f>[178]BOQ!L279</f>
        <v>12623.42</v>
      </c>
      <c r="M568" s="144">
        <f>[178]BOQ!L279</f>
        <v>12623.42</v>
      </c>
      <c r="N568" s="136">
        <f>J568*M568</f>
        <v>315585.5</v>
      </c>
      <c r="O568" s="137">
        <f>N568/$N$815</f>
        <v>3.4696959368814105E-4</v>
      </c>
      <c r="P568" s="63" t="s">
        <v>20</v>
      </c>
      <c r="Q568" s="49"/>
      <c r="R568" s="49"/>
      <c r="T568" s="131"/>
      <c r="U568" s="48"/>
      <c r="V568" s="47"/>
      <c r="W568" s="47"/>
      <c r="X568" s="47"/>
      <c r="Y568" s="47"/>
      <c r="Z568" s="47"/>
      <c r="AA568" s="47"/>
      <c r="AB568" s="47"/>
      <c r="AC568" s="47"/>
      <c r="AD568" s="47"/>
      <c r="AE568" s="47"/>
      <c r="AF568" s="47"/>
      <c r="AG568" s="47"/>
      <c r="AH568" s="47"/>
      <c r="AI568" s="47"/>
      <c r="AJ568" s="47"/>
      <c r="AK568" s="47"/>
      <c r="AL568" s="47"/>
      <c r="AM568" s="47"/>
      <c r="AN568" s="47"/>
      <c r="AO568" s="47"/>
      <c r="AP568" s="47"/>
      <c r="AQ568" s="47"/>
      <c r="AR568" s="47"/>
      <c r="AS568" s="47">
        <v>25</v>
      </c>
      <c r="AT568" s="47">
        <v>25</v>
      </c>
      <c r="AU568" s="47">
        <v>25</v>
      </c>
      <c r="AV568" s="47">
        <v>25</v>
      </c>
      <c r="AW568" s="47"/>
      <c r="AX568" s="47"/>
      <c r="AY568" s="47"/>
      <c r="AZ568" s="134"/>
      <c r="BA568" s="46"/>
      <c r="BB568" s="62"/>
      <c r="BC568" s="61"/>
      <c r="BE568" s="2">
        <f t="shared" si="67"/>
        <v>100</v>
      </c>
      <c r="BF568" s="9">
        <f t="shared" si="68"/>
        <v>0</v>
      </c>
    </row>
    <row r="569" spans="1:58" ht="9" hidden="1" customHeight="1">
      <c r="A569" s="140"/>
      <c r="B569" s="56"/>
      <c r="C569" s="55"/>
      <c r="D569" s="55"/>
      <c r="E569" s="55"/>
      <c r="F569" s="138"/>
      <c r="G569" s="138"/>
      <c r="H569" s="139"/>
      <c r="I569" s="140"/>
      <c r="J569" s="141"/>
      <c r="K569" s="142"/>
      <c r="L569" s="143"/>
      <c r="M569" s="144"/>
      <c r="N569" s="136"/>
      <c r="O569" s="137"/>
      <c r="P569" s="63" t="s">
        <v>19</v>
      </c>
      <c r="Q569" s="49"/>
      <c r="R569" s="49"/>
      <c r="T569" s="131"/>
      <c r="U569" s="48"/>
      <c r="V569" s="47"/>
      <c r="W569" s="47"/>
      <c r="X569" s="47"/>
      <c r="Y569" s="47"/>
      <c r="Z569" s="47"/>
      <c r="AA569" s="47"/>
      <c r="AB569" s="47"/>
      <c r="AC569" s="47"/>
      <c r="AD569" s="47"/>
      <c r="AE569" s="47"/>
      <c r="AF569" s="47"/>
      <c r="AG569" s="47"/>
      <c r="AH569" s="47"/>
      <c r="AI569" s="47"/>
      <c r="AJ569" s="47"/>
      <c r="AK569" s="47"/>
      <c r="AL569" s="47"/>
      <c r="AM569" s="47"/>
      <c r="AN569" s="47"/>
      <c r="AO569" s="47"/>
      <c r="AP569" s="47"/>
      <c r="AQ569" s="47"/>
      <c r="AR569" s="47"/>
      <c r="AS569" s="47"/>
      <c r="AT569" s="47"/>
      <c r="AU569" s="47"/>
      <c r="AV569" s="47"/>
      <c r="AW569" s="47"/>
      <c r="AX569" s="47"/>
      <c r="AY569" s="47"/>
      <c r="AZ569" s="134"/>
      <c r="BA569" s="46"/>
      <c r="BB569" s="62"/>
      <c r="BC569" s="61"/>
      <c r="BE569" s="2">
        <f t="shared" si="67"/>
        <v>0</v>
      </c>
      <c r="BF569" s="9">
        <f t="shared" si="68"/>
        <v>-100</v>
      </c>
    </row>
    <row r="570" spans="1:58" ht="9" hidden="1" customHeight="1">
      <c r="A570" s="140"/>
      <c r="B570" s="56"/>
      <c r="C570" s="55"/>
      <c r="D570" s="55"/>
      <c r="E570" s="55"/>
      <c r="F570" s="138" t="s">
        <v>215</v>
      </c>
      <c r="G570" s="138"/>
      <c r="H570" s="139"/>
      <c r="I570" s="140" t="s">
        <v>214</v>
      </c>
      <c r="J570" s="141">
        <f>[178]BOQ!J280</f>
        <v>4</v>
      </c>
      <c r="K570" s="142">
        <f>L570-M570</f>
        <v>0</v>
      </c>
      <c r="L570" s="143">
        <f>[178]BOQ!L280</f>
        <v>11934.09</v>
      </c>
      <c r="M570" s="144">
        <f>[178]BOQ!L280</f>
        <v>11934.09</v>
      </c>
      <c r="N570" s="136">
        <f>J570*M570</f>
        <v>47736.36</v>
      </c>
      <c r="O570" s="137">
        <f>N570/$N$815</f>
        <v>5.2483607242255522E-5</v>
      </c>
      <c r="P570" s="63" t="s">
        <v>20</v>
      </c>
      <c r="Q570" s="49"/>
      <c r="R570" s="49"/>
      <c r="T570" s="131"/>
      <c r="U570" s="48"/>
      <c r="V570" s="47"/>
      <c r="W570" s="47"/>
      <c r="X570" s="47"/>
      <c r="Y570" s="47"/>
      <c r="Z570" s="47"/>
      <c r="AA570" s="47"/>
      <c r="AB570" s="47"/>
      <c r="AC570" s="47"/>
      <c r="AD570" s="47"/>
      <c r="AE570" s="47"/>
      <c r="AF570" s="47"/>
      <c r="AG570" s="47"/>
      <c r="AH570" s="47"/>
      <c r="AI570" s="47"/>
      <c r="AJ570" s="47"/>
      <c r="AK570" s="47"/>
      <c r="AL570" s="47"/>
      <c r="AM570" s="47"/>
      <c r="AN570" s="47"/>
      <c r="AO570" s="47"/>
      <c r="AP570" s="47"/>
      <c r="AQ570" s="47"/>
      <c r="AR570" s="47"/>
      <c r="AS570" s="47">
        <v>25</v>
      </c>
      <c r="AT570" s="47">
        <v>25</v>
      </c>
      <c r="AU570" s="47">
        <v>25</v>
      </c>
      <c r="AV570" s="47">
        <v>25</v>
      </c>
      <c r="AW570" s="47"/>
      <c r="AX570" s="47"/>
      <c r="AY570" s="47"/>
      <c r="AZ570" s="134"/>
      <c r="BA570" s="46"/>
      <c r="BB570" s="62"/>
      <c r="BC570" s="61"/>
      <c r="BE570" s="2">
        <f t="shared" si="67"/>
        <v>100</v>
      </c>
      <c r="BF570" s="9">
        <f t="shared" si="68"/>
        <v>0</v>
      </c>
    </row>
    <row r="571" spans="1:58" ht="9" hidden="1" customHeight="1">
      <c r="A571" s="140"/>
      <c r="B571" s="56"/>
      <c r="C571" s="55"/>
      <c r="D571" s="55"/>
      <c r="E571" s="55"/>
      <c r="F571" s="138"/>
      <c r="G571" s="138"/>
      <c r="H571" s="139"/>
      <c r="I571" s="140"/>
      <c r="J571" s="141"/>
      <c r="K571" s="142"/>
      <c r="L571" s="143"/>
      <c r="M571" s="144"/>
      <c r="N571" s="136"/>
      <c r="O571" s="137"/>
      <c r="P571" s="63" t="s">
        <v>19</v>
      </c>
      <c r="Q571" s="49"/>
      <c r="R571" s="49"/>
      <c r="T571" s="131"/>
      <c r="U571" s="48"/>
      <c r="V571" s="47"/>
      <c r="W571" s="47"/>
      <c r="X571" s="47"/>
      <c r="Y571" s="47"/>
      <c r="Z571" s="47"/>
      <c r="AA571" s="47"/>
      <c r="AB571" s="47"/>
      <c r="AC571" s="47"/>
      <c r="AD571" s="47"/>
      <c r="AE571" s="47"/>
      <c r="AF571" s="47"/>
      <c r="AG571" s="47"/>
      <c r="AH571" s="47"/>
      <c r="AI571" s="47"/>
      <c r="AJ571" s="47"/>
      <c r="AK571" s="47"/>
      <c r="AL571" s="47"/>
      <c r="AM571" s="47"/>
      <c r="AN571" s="47"/>
      <c r="AO571" s="47"/>
      <c r="AP571" s="47"/>
      <c r="AQ571" s="47"/>
      <c r="AR571" s="47"/>
      <c r="AS571" s="47"/>
      <c r="AT571" s="47"/>
      <c r="AU571" s="47"/>
      <c r="AV571" s="47"/>
      <c r="AW571" s="47"/>
      <c r="AX571" s="47"/>
      <c r="AY571" s="47"/>
      <c r="AZ571" s="134"/>
      <c r="BA571" s="46"/>
      <c r="BB571" s="62"/>
      <c r="BC571" s="61"/>
      <c r="BE571" s="2">
        <f t="shared" si="67"/>
        <v>0</v>
      </c>
      <c r="BF571" s="9">
        <f t="shared" si="68"/>
        <v>-100</v>
      </c>
    </row>
    <row r="572" spans="1:58" ht="9" customHeight="1">
      <c r="A572" s="140" t="s">
        <v>213</v>
      </c>
      <c r="B572" s="145" t="s">
        <v>212</v>
      </c>
      <c r="C572" s="146"/>
      <c r="D572" s="146"/>
      <c r="E572" s="146"/>
      <c r="F572" s="146"/>
      <c r="G572" s="146"/>
      <c r="H572" s="147"/>
      <c r="I572" s="140" t="s">
        <v>96</v>
      </c>
      <c r="J572" s="141">
        <v>1</v>
      </c>
      <c r="K572" s="142">
        <f>L572-M572</f>
        <v>0</v>
      </c>
      <c r="L572" s="143">
        <f>[178]BOQ!L281</f>
        <v>0</v>
      </c>
      <c r="M572" s="144"/>
      <c r="N572" s="136">
        <f>SUBTOTAL(9,N574:N581)</f>
        <v>64702474.979999997</v>
      </c>
      <c r="O572" s="137">
        <f>N572/$N$815</f>
        <v>7.1136954817086692E-2</v>
      </c>
      <c r="P572" s="50" t="s">
        <v>95</v>
      </c>
      <c r="Q572" s="49"/>
      <c r="R572" s="49"/>
      <c r="T572" s="131"/>
      <c r="U572" s="48">
        <f t="shared" ref="U572:AY572" si="73">SUMPRODUCT(($P574:$P581="p")*($N574:$N581)*(U574:U581))/$N572</f>
        <v>0</v>
      </c>
      <c r="V572" s="47">
        <f t="shared" si="73"/>
        <v>0</v>
      </c>
      <c r="W572" s="47">
        <f t="shared" si="73"/>
        <v>0.19197843674201903</v>
      </c>
      <c r="X572" s="47">
        <f t="shared" si="73"/>
        <v>1.7680194310242441</v>
      </c>
      <c r="Y572" s="47">
        <f t="shared" si="73"/>
        <v>1.5760409942822251</v>
      </c>
      <c r="Z572" s="47">
        <f t="shared" si="73"/>
        <v>1.2608327954257801</v>
      </c>
      <c r="AA572" s="47">
        <f t="shared" si="73"/>
        <v>2.836873789708005</v>
      </c>
      <c r="AB572" s="47">
        <f t="shared" si="73"/>
        <v>2.5216655908515602</v>
      </c>
      <c r="AC572" s="47">
        <f t="shared" si="73"/>
        <v>2.836873789708005</v>
      </c>
      <c r="AD572" s="47">
        <f t="shared" si="73"/>
        <v>3.1520819885644502</v>
      </c>
      <c r="AE572" s="47">
        <f t="shared" si="73"/>
        <v>4.4315375121064653</v>
      </c>
      <c r="AF572" s="47">
        <f t="shared" si="73"/>
        <v>4.4315375121064653</v>
      </c>
      <c r="AG572" s="47">
        <f t="shared" si="73"/>
        <v>4.4315375121064653</v>
      </c>
      <c r="AH572" s="47">
        <f t="shared" si="73"/>
        <v>4.4315375121064653</v>
      </c>
      <c r="AI572" s="47">
        <f t="shared" si="73"/>
        <v>4.4315375121064653</v>
      </c>
      <c r="AJ572" s="47">
        <f t="shared" si="73"/>
        <v>6.8039529958642095</v>
      </c>
      <c r="AK572" s="47">
        <f t="shared" si="73"/>
        <v>9.9671736408745346</v>
      </c>
      <c r="AL572" s="47">
        <f t="shared" si="73"/>
        <v>8.3855633183693712</v>
      </c>
      <c r="AM572" s="47">
        <f t="shared" si="73"/>
        <v>8.3855633183693712</v>
      </c>
      <c r="AN572" s="47">
        <f t="shared" si="73"/>
        <v>8.3855633183693712</v>
      </c>
      <c r="AO572" s="47">
        <f t="shared" si="73"/>
        <v>3.9540258062629059</v>
      </c>
      <c r="AP572" s="47">
        <f t="shared" si="73"/>
        <v>1.9770129031314529</v>
      </c>
      <c r="AQ572" s="47">
        <f t="shared" si="73"/>
        <v>4.942532257828633</v>
      </c>
      <c r="AR572" s="47">
        <f t="shared" si="73"/>
        <v>4.942532257828633</v>
      </c>
      <c r="AS572" s="47">
        <f t="shared" si="73"/>
        <v>3.9540258062629059</v>
      </c>
      <c r="AT572" s="47">
        <f t="shared" si="73"/>
        <v>0</v>
      </c>
      <c r="AU572" s="47">
        <f t="shared" si="73"/>
        <v>0</v>
      </c>
      <c r="AV572" s="47">
        <f t="shared" si="73"/>
        <v>0</v>
      </c>
      <c r="AW572" s="47">
        <f t="shared" si="73"/>
        <v>0</v>
      </c>
      <c r="AX572" s="47">
        <f t="shared" si="73"/>
        <v>0</v>
      </c>
      <c r="AY572" s="47">
        <f t="shared" si="73"/>
        <v>0</v>
      </c>
      <c r="AZ572" s="134"/>
      <c r="BA572" s="46"/>
      <c r="BB572" s="62"/>
      <c r="BC572" s="61"/>
      <c r="BE572" s="2">
        <f t="shared" si="67"/>
        <v>100</v>
      </c>
      <c r="BF572" s="9">
        <f t="shared" si="68"/>
        <v>0</v>
      </c>
    </row>
    <row r="573" spans="1:58" ht="9" customHeight="1">
      <c r="A573" s="140"/>
      <c r="B573" s="145"/>
      <c r="C573" s="146"/>
      <c r="D573" s="146"/>
      <c r="E573" s="146"/>
      <c r="F573" s="146"/>
      <c r="G573" s="146"/>
      <c r="H573" s="147"/>
      <c r="I573" s="140"/>
      <c r="J573" s="141"/>
      <c r="K573" s="142"/>
      <c r="L573" s="143"/>
      <c r="M573" s="144"/>
      <c r="N573" s="136"/>
      <c r="O573" s="137"/>
      <c r="P573" s="50" t="s">
        <v>94</v>
      </c>
      <c r="Q573" s="49"/>
      <c r="R573" s="49"/>
      <c r="T573" s="131"/>
      <c r="U573" s="48"/>
      <c r="V573" s="47"/>
      <c r="W573" s="47"/>
      <c r="X573" s="47"/>
      <c r="Y573" s="47"/>
      <c r="Z573" s="47"/>
      <c r="AA573" s="47"/>
      <c r="AB573" s="47"/>
      <c r="AC573" s="47"/>
      <c r="AD573" s="47"/>
      <c r="AE573" s="47"/>
      <c r="AF573" s="47"/>
      <c r="AG573" s="47"/>
      <c r="AH573" s="47"/>
      <c r="AI573" s="47"/>
      <c r="AJ573" s="47"/>
      <c r="AK573" s="47"/>
      <c r="AL573" s="47"/>
      <c r="AM573" s="47"/>
      <c r="AN573" s="47"/>
      <c r="AO573" s="47"/>
      <c r="AP573" s="47"/>
      <c r="AQ573" s="47"/>
      <c r="AR573" s="47"/>
      <c r="AS573" s="47"/>
      <c r="AT573" s="47"/>
      <c r="AU573" s="47"/>
      <c r="AV573" s="47"/>
      <c r="AW573" s="47"/>
      <c r="AX573" s="47"/>
      <c r="AY573" s="47"/>
      <c r="AZ573" s="134"/>
      <c r="BA573" s="46"/>
      <c r="BB573" s="62"/>
      <c r="BC573" s="61"/>
      <c r="BE573" s="2">
        <f t="shared" si="67"/>
        <v>0</v>
      </c>
      <c r="BF573" s="9">
        <f t="shared" si="68"/>
        <v>-100</v>
      </c>
    </row>
    <row r="574" spans="1:58" ht="9" hidden="1" customHeight="1">
      <c r="A574" s="140"/>
      <c r="B574" s="56"/>
      <c r="C574" s="55"/>
      <c r="D574" s="55"/>
      <c r="E574" s="138" t="s">
        <v>211</v>
      </c>
      <c r="F574" s="138"/>
      <c r="G574" s="138"/>
      <c r="H574" s="139"/>
      <c r="I574" s="140" t="s">
        <v>104</v>
      </c>
      <c r="J574" s="141">
        <f>[178]BOQ!J282</f>
        <v>80</v>
      </c>
      <c r="K574" s="142">
        <f>L574-M574</f>
        <v>0</v>
      </c>
      <c r="L574" s="143">
        <f>[178]BOQ!L282</f>
        <v>3105.37</v>
      </c>
      <c r="M574" s="144">
        <f>[178]BOQ!L282</f>
        <v>3105.37</v>
      </c>
      <c r="N574" s="136">
        <f>J574*M574</f>
        <v>248429.59999999998</v>
      </c>
      <c r="O574" s="137">
        <f>N574/$N$815</f>
        <v>2.7313522760743884E-4</v>
      </c>
      <c r="P574" s="50" t="s">
        <v>20</v>
      </c>
      <c r="Q574" s="49"/>
      <c r="R574" s="49"/>
      <c r="T574" s="131"/>
      <c r="U574" s="48"/>
      <c r="V574" s="47"/>
      <c r="W574" s="47">
        <v>50</v>
      </c>
      <c r="X574" s="47">
        <v>50</v>
      </c>
      <c r="Y574" s="47"/>
      <c r="Z574" s="47"/>
      <c r="AA574" s="47"/>
      <c r="AB574" s="47"/>
      <c r="AC574" s="47"/>
      <c r="AD574" s="47"/>
      <c r="AE574" s="47"/>
      <c r="AF574" s="47"/>
      <c r="AG574" s="47"/>
      <c r="AH574" s="47"/>
      <c r="AI574" s="47"/>
      <c r="AJ574" s="47"/>
      <c r="AK574" s="47"/>
      <c r="AL574" s="47"/>
      <c r="AM574" s="47"/>
      <c r="AN574" s="47"/>
      <c r="AO574" s="47"/>
      <c r="AP574" s="47"/>
      <c r="AQ574" s="47"/>
      <c r="AR574" s="47"/>
      <c r="AS574" s="47"/>
      <c r="AT574" s="47"/>
      <c r="AU574" s="47"/>
      <c r="AV574" s="47"/>
      <c r="AW574" s="47"/>
      <c r="AX574" s="47"/>
      <c r="AY574" s="47"/>
      <c r="AZ574" s="134"/>
      <c r="BA574" s="46"/>
      <c r="BB574" s="62"/>
      <c r="BC574" s="61"/>
      <c r="BE574" s="2">
        <f t="shared" si="67"/>
        <v>100</v>
      </c>
      <c r="BF574" s="9">
        <f t="shared" si="68"/>
        <v>0</v>
      </c>
    </row>
    <row r="575" spans="1:58" ht="9" hidden="1" customHeight="1">
      <c r="A575" s="140"/>
      <c r="B575" s="56"/>
      <c r="C575" s="55"/>
      <c r="D575" s="55"/>
      <c r="E575" s="138"/>
      <c r="F575" s="138"/>
      <c r="G575" s="138"/>
      <c r="H575" s="139"/>
      <c r="I575" s="140"/>
      <c r="J575" s="141"/>
      <c r="K575" s="142"/>
      <c r="L575" s="143"/>
      <c r="M575" s="144"/>
      <c r="N575" s="136"/>
      <c r="O575" s="137"/>
      <c r="P575" s="50" t="s">
        <v>19</v>
      </c>
      <c r="Q575" s="49"/>
      <c r="R575" s="49"/>
      <c r="T575" s="131"/>
      <c r="U575" s="48"/>
      <c r="V575" s="47"/>
      <c r="W575" s="47"/>
      <c r="X575" s="47"/>
      <c r="Y575" s="47"/>
      <c r="Z575" s="47"/>
      <c r="AA575" s="47"/>
      <c r="AB575" s="47"/>
      <c r="AC575" s="47"/>
      <c r="AD575" s="47"/>
      <c r="AE575" s="47"/>
      <c r="AF575" s="47"/>
      <c r="AG575" s="47"/>
      <c r="AH575" s="47"/>
      <c r="AI575" s="47"/>
      <c r="AJ575" s="47"/>
      <c r="AK575" s="47"/>
      <c r="AL575" s="47"/>
      <c r="AM575" s="47"/>
      <c r="AN575" s="47"/>
      <c r="AO575" s="47"/>
      <c r="AP575" s="47"/>
      <c r="AQ575" s="47"/>
      <c r="AR575" s="47"/>
      <c r="AS575" s="47"/>
      <c r="AT575" s="47"/>
      <c r="AU575" s="47"/>
      <c r="AV575" s="47"/>
      <c r="AW575" s="47"/>
      <c r="AX575" s="47"/>
      <c r="AY575" s="47"/>
      <c r="AZ575" s="134"/>
      <c r="BA575" s="46"/>
      <c r="BB575" s="62"/>
      <c r="BC575" s="61"/>
      <c r="BE575" s="2">
        <f t="shared" si="67"/>
        <v>0</v>
      </c>
      <c r="BF575" s="9">
        <f t="shared" si="68"/>
        <v>-100</v>
      </c>
    </row>
    <row r="576" spans="1:58" ht="9" hidden="1" customHeight="1">
      <c r="A576" s="140"/>
      <c r="B576" s="56"/>
      <c r="C576" s="55"/>
      <c r="D576" s="55"/>
      <c r="E576" s="138" t="s">
        <v>210</v>
      </c>
      <c r="F576" s="138"/>
      <c r="G576" s="138"/>
      <c r="H576" s="139"/>
      <c r="I576" s="140" t="s">
        <v>104</v>
      </c>
      <c r="J576" s="141">
        <f>[178]BOQ!J283</f>
        <v>2370</v>
      </c>
      <c r="K576" s="142">
        <f>L576-M576</f>
        <v>0</v>
      </c>
      <c r="L576" s="143">
        <f>[178]BOQ!L283</f>
        <v>4302.6899999999996</v>
      </c>
      <c r="M576" s="144">
        <f>[178]BOQ!L283</f>
        <v>4302.6899999999996</v>
      </c>
      <c r="N576" s="136">
        <f>J576*M576</f>
        <v>10197375.299999999</v>
      </c>
      <c r="O576" s="137">
        <f>N576/$N$815</f>
        <v>1.1211475700013103E-2</v>
      </c>
      <c r="P576" s="50" t="s">
        <v>20</v>
      </c>
      <c r="Q576" s="49"/>
      <c r="R576" s="49"/>
      <c r="T576" s="131"/>
      <c r="U576" s="48"/>
      <c r="V576" s="47"/>
      <c r="W576" s="47"/>
      <c r="X576" s="47">
        <v>10</v>
      </c>
      <c r="Y576" s="47">
        <v>10</v>
      </c>
      <c r="Z576" s="47">
        <v>8</v>
      </c>
      <c r="AA576" s="47">
        <v>18</v>
      </c>
      <c r="AB576" s="47">
        <v>16</v>
      </c>
      <c r="AC576" s="47">
        <v>18</v>
      </c>
      <c r="AD576" s="47">
        <v>20</v>
      </c>
      <c r="AE576" s="47"/>
      <c r="AF576" s="47"/>
      <c r="AG576" s="47"/>
      <c r="AH576" s="47"/>
      <c r="AI576" s="47"/>
      <c r="AJ576" s="47"/>
      <c r="AK576" s="47"/>
      <c r="AL576" s="47"/>
      <c r="AM576" s="47"/>
      <c r="AN576" s="47"/>
      <c r="AO576" s="47"/>
      <c r="AP576" s="47"/>
      <c r="AQ576" s="47"/>
      <c r="AR576" s="47"/>
      <c r="AS576" s="47"/>
      <c r="AT576" s="47"/>
      <c r="AU576" s="47"/>
      <c r="AV576" s="47"/>
      <c r="AW576" s="47"/>
      <c r="AX576" s="47"/>
      <c r="AY576" s="47"/>
      <c r="AZ576" s="134"/>
      <c r="BA576" s="46"/>
      <c r="BB576" s="62"/>
      <c r="BC576" s="61"/>
      <c r="BE576" s="2">
        <f t="shared" si="67"/>
        <v>100</v>
      </c>
      <c r="BF576" s="9">
        <f t="shared" si="68"/>
        <v>0</v>
      </c>
    </row>
    <row r="577" spans="1:58" ht="9" hidden="1" customHeight="1">
      <c r="A577" s="140"/>
      <c r="B577" s="56"/>
      <c r="C577" s="55"/>
      <c r="D577" s="55"/>
      <c r="E577" s="138"/>
      <c r="F577" s="138"/>
      <c r="G577" s="138"/>
      <c r="H577" s="139"/>
      <c r="I577" s="140"/>
      <c r="J577" s="141"/>
      <c r="K577" s="142"/>
      <c r="L577" s="143"/>
      <c r="M577" s="144"/>
      <c r="N577" s="136"/>
      <c r="O577" s="137"/>
      <c r="P577" s="50" t="s">
        <v>19</v>
      </c>
      <c r="Q577" s="49"/>
      <c r="R577" s="49"/>
      <c r="T577" s="131"/>
      <c r="U577" s="48"/>
      <c r="V577" s="47"/>
      <c r="W577" s="47"/>
      <c r="X577" s="47"/>
      <c r="Y577" s="47"/>
      <c r="Z577" s="47"/>
      <c r="AA577" s="47"/>
      <c r="AB577" s="47"/>
      <c r="AC577" s="47"/>
      <c r="AD577" s="47"/>
      <c r="AE577" s="47"/>
      <c r="AF577" s="47"/>
      <c r="AG577" s="47"/>
      <c r="AH577" s="47"/>
      <c r="AI577" s="47"/>
      <c r="AJ577" s="47"/>
      <c r="AK577" s="47"/>
      <c r="AL577" s="47"/>
      <c r="AM577" s="47"/>
      <c r="AN577" s="47"/>
      <c r="AO577" s="47"/>
      <c r="AP577" s="47"/>
      <c r="AQ577" s="47"/>
      <c r="AR577" s="47"/>
      <c r="AS577" s="47"/>
      <c r="AT577" s="47"/>
      <c r="AU577" s="47"/>
      <c r="AV577" s="47"/>
      <c r="AW577" s="47"/>
      <c r="AX577" s="47"/>
      <c r="AY577" s="47"/>
      <c r="AZ577" s="134"/>
      <c r="BA577" s="46"/>
      <c r="BB577" s="62"/>
      <c r="BC577" s="61"/>
      <c r="BE577" s="2">
        <f t="shared" si="67"/>
        <v>0</v>
      </c>
      <c r="BF577" s="9">
        <f t="shared" si="68"/>
        <v>-100</v>
      </c>
    </row>
    <row r="578" spans="1:58" ht="9" hidden="1" customHeight="1">
      <c r="A578" s="140"/>
      <c r="B578" s="56"/>
      <c r="C578" s="55"/>
      <c r="D578" s="55"/>
      <c r="E578" s="138" t="s">
        <v>209</v>
      </c>
      <c r="F578" s="138"/>
      <c r="G578" s="138"/>
      <c r="H578" s="139"/>
      <c r="I578" s="140" t="s">
        <v>104</v>
      </c>
      <c r="J578" s="141">
        <f>[178]BOQ!J284</f>
        <v>4855</v>
      </c>
      <c r="K578" s="142">
        <f>L578-M578</f>
        <v>0</v>
      </c>
      <c r="L578" s="143">
        <f>[178]BOQ!L284</f>
        <v>5905.9</v>
      </c>
      <c r="M578" s="144">
        <f>[178]BOQ!L284</f>
        <v>5905.9</v>
      </c>
      <c r="N578" s="136">
        <f>J578*M578</f>
        <v>28673144.5</v>
      </c>
      <c r="O578" s="137">
        <f>N578/$N$815</f>
        <v>3.1524608376894234E-2</v>
      </c>
      <c r="P578" s="50" t="s">
        <v>20</v>
      </c>
      <c r="Q578" s="49"/>
      <c r="R578" s="49"/>
      <c r="T578" s="131"/>
      <c r="U578" s="48"/>
      <c r="V578" s="47"/>
      <c r="W578" s="47"/>
      <c r="X578" s="47"/>
      <c r="Y578" s="47"/>
      <c r="Z578" s="47"/>
      <c r="AA578" s="47"/>
      <c r="AB578" s="47"/>
      <c r="AC578" s="47"/>
      <c r="AD578" s="47"/>
      <c r="AE578" s="47">
        <v>10</v>
      </c>
      <c r="AF578" s="47">
        <v>10</v>
      </c>
      <c r="AG578" s="47">
        <v>10</v>
      </c>
      <c r="AH578" s="47">
        <v>10</v>
      </c>
      <c r="AI578" s="47">
        <v>10</v>
      </c>
      <c r="AJ578" s="47">
        <v>10</v>
      </c>
      <c r="AK578" s="47">
        <v>10</v>
      </c>
      <c r="AL578" s="47">
        <v>10</v>
      </c>
      <c r="AM578" s="47">
        <v>10</v>
      </c>
      <c r="AN578" s="47">
        <v>10</v>
      </c>
      <c r="AO578" s="47"/>
      <c r="AP578" s="47"/>
      <c r="AQ578" s="47"/>
      <c r="AR578" s="47"/>
      <c r="AS578" s="47"/>
      <c r="AT578" s="47"/>
      <c r="AU578" s="47"/>
      <c r="AV578" s="47"/>
      <c r="AW578" s="47"/>
      <c r="AX578" s="47"/>
      <c r="AY578" s="47"/>
      <c r="AZ578" s="134"/>
      <c r="BA578" s="46"/>
      <c r="BB578" s="62"/>
      <c r="BC578" s="61"/>
      <c r="BE578" s="2">
        <f t="shared" si="67"/>
        <v>100</v>
      </c>
      <c r="BF578" s="9">
        <f t="shared" si="68"/>
        <v>0</v>
      </c>
    </row>
    <row r="579" spans="1:58" ht="9" hidden="1" customHeight="1">
      <c r="A579" s="140"/>
      <c r="B579" s="56"/>
      <c r="C579" s="55"/>
      <c r="D579" s="55"/>
      <c r="E579" s="138"/>
      <c r="F579" s="138"/>
      <c r="G579" s="138"/>
      <c r="H579" s="139"/>
      <c r="I579" s="140"/>
      <c r="J579" s="141"/>
      <c r="K579" s="142"/>
      <c r="L579" s="143"/>
      <c r="M579" s="144"/>
      <c r="N579" s="136"/>
      <c r="O579" s="137"/>
      <c r="P579" s="50" t="s">
        <v>19</v>
      </c>
      <c r="Q579" s="49"/>
      <c r="R579" s="49"/>
      <c r="T579" s="131"/>
      <c r="U579" s="48"/>
      <c r="V579" s="47"/>
      <c r="W579" s="47"/>
      <c r="X579" s="47"/>
      <c r="Y579" s="47"/>
      <c r="Z579" s="47"/>
      <c r="AA579" s="47"/>
      <c r="AB579" s="47"/>
      <c r="AC579" s="47"/>
      <c r="AD579" s="47"/>
      <c r="AE579" s="47"/>
      <c r="AF579" s="47"/>
      <c r="AG579" s="47"/>
      <c r="AH579" s="47"/>
      <c r="AI579" s="47"/>
      <c r="AJ579" s="47"/>
      <c r="AK579" s="47"/>
      <c r="AL579" s="47"/>
      <c r="AM579" s="47"/>
      <c r="AN579" s="47"/>
      <c r="AO579" s="47"/>
      <c r="AP579" s="47"/>
      <c r="AQ579" s="47"/>
      <c r="AR579" s="47"/>
      <c r="AS579" s="47"/>
      <c r="AT579" s="47"/>
      <c r="AU579" s="47"/>
      <c r="AV579" s="47"/>
      <c r="AW579" s="47"/>
      <c r="AX579" s="47"/>
      <c r="AY579" s="47"/>
      <c r="AZ579" s="134"/>
      <c r="BA579" s="46"/>
      <c r="BB579" s="62"/>
      <c r="BC579" s="61"/>
      <c r="BE579" s="2">
        <f t="shared" si="67"/>
        <v>0</v>
      </c>
      <c r="BF579" s="9">
        <f t="shared" si="68"/>
        <v>-100</v>
      </c>
    </row>
    <row r="580" spans="1:58" ht="9" hidden="1" customHeight="1">
      <c r="A580" s="140"/>
      <c r="B580" s="56"/>
      <c r="C580" s="55"/>
      <c r="D580" s="55"/>
      <c r="E580" s="138" t="s">
        <v>208</v>
      </c>
      <c r="F580" s="138"/>
      <c r="G580" s="138"/>
      <c r="H580" s="139"/>
      <c r="I580" s="140" t="s">
        <v>104</v>
      </c>
      <c r="J580" s="141">
        <f>[178]BOQ!J285</f>
        <v>3117</v>
      </c>
      <c r="K580" s="142">
        <f>L580-M580</f>
        <v>0</v>
      </c>
      <c r="L580" s="143">
        <f>[178]BOQ!L285</f>
        <v>8207.74</v>
      </c>
      <c r="M580" s="144">
        <f>[178]BOQ!L285</f>
        <v>8207.74</v>
      </c>
      <c r="N580" s="136">
        <f>J580*M580</f>
        <v>25583525.579999998</v>
      </c>
      <c r="O580" s="137">
        <f>N580/$N$815</f>
        <v>2.8127735512571909E-2</v>
      </c>
      <c r="P580" s="50" t="s">
        <v>20</v>
      </c>
      <c r="Q580" s="49"/>
      <c r="R580" s="49"/>
      <c r="T580" s="131"/>
      <c r="U580" s="48"/>
      <c r="V580" s="47"/>
      <c r="W580" s="47"/>
      <c r="X580" s="47"/>
      <c r="Y580" s="47"/>
      <c r="Z580" s="47"/>
      <c r="AA580" s="47"/>
      <c r="AB580" s="47"/>
      <c r="AC580" s="47"/>
      <c r="AD580" s="47"/>
      <c r="AE580" s="47"/>
      <c r="AF580" s="47"/>
      <c r="AG580" s="47"/>
      <c r="AH580" s="47"/>
      <c r="AI580" s="47"/>
      <c r="AJ580" s="47">
        <v>6</v>
      </c>
      <c r="AK580" s="47">
        <v>14</v>
      </c>
      <c r="AL580" s="47">
        <v>10</v>
      </c>
      <c r="AM580" s="47">
        <v>10</v>
      </c>
      <c r="AN580" s="47">
        <v>10</v>
      </c>
      <c r="AO580" s="47">
        <v>10</v>
      </c>
      <c r="AP580" s="47">
        <v>5</v>
      </c>
      <c r="AQ580" s="47">
        <v>12.5</v>
      </c>
      <c r="AR580" s="47">
        <v>12.5</v>
      </c>
      <c r="AS580" s="47">
        <v>10</v>
      </c>
      <c r="AT580" s="47"/>
      <c r="AU580" s="47"/>
      <c r="AV580" s="47"/>
      <c r="AW580" s="47"/>
      <c r="AX580" s="47"/>
      <c r="AY580" s="47"/>
      <c r="AZ580" s="134"/>
      <c r="BA580" s="46"/>
      <c r="BB580" s="62"/>
      <c r="BC580" s="61"/>
      <c r="BE580" s="2">
        <f t="shared" si="67"/>
        <v>100</v>
      </c>
      <c r="BF580" s="9">
        <f t="shared" si="68"/>
        <v>0</v>
      </c>
    </row>
    <row r="581" spans="1:58" ht="9" hidden="1" customHeight="1">
      <c r="A581" s="140"/>
      <c r="B581" s="56"/>
      <c r="C581" s="55"/>
      <c r="D581" s="55"/>
      <c r="E581" s="138"/>
      <c r="F581" s="138"/>
      <c r="G581" s="138"/>
      <c r="H581" s="139"/>
      <c r="I581" s="140"/>
      <c r="J581" s="141"/>
      <c r="K581" s="142"/>
      <c r="L581" s="143"/>
      <c r="M581" s="144"/>
      <c r="N581" s="136"/>
      <c r="O581" s="137"/>
      <c r="P581" s="50" t="s">
        <v>19</v>
      </c>
      <c r="Q581" s="49"/>
      <c r="R581" s="49"/>
      <c r="T581" s="131"/>
      <c r="U581" s="48"/>
      <c r="V581" s="47"/>
      <c r="W581" s="47"/>
      <c r="X581" s="47"/>
      <c r="Y581" s="47"/>
      <c r="Z581" s="47"/>
      <c r="AA581" s="47"/>
      <c r="AB581" s="47"/>
      <c r="AC581" s="47"/>
      <c r="AD581" s="47"/>
      <c r="AE581" s="47"/>
      <c r="AF581" s="47"/>
      <c r="AG581" s="47"/>
      <c r="AH581" s="47"/>
      <c r="AI581" s="47"/>
      <c r="AJ581" s="47"/>
      <c r="AK581" s="47"/>
      <c r="AL581" s="47"/>
      <c r="AM581" s="47"/>
      <c r="AN581" s="47"/>
      <c r="AO581" s="47"/>
      <c r="AP581" s="47"/>
      <c r="AQ581" s="47"/>
      <c r="AR581" s="47"/>
      <c r="AS581" s="47"/>
      <c r="AT581" s="47"/>
      <c r="AU581" s="47"/>
      <c r="AV581" s="47"/>
      <c r="AW581" s="47"/>
      <c r="AX581" s="47"/>
      <c r="AY581" s="47"/>
      <c r="AZ581" s="134"/>
      <c r="BA581" s="46"/>
      <c r="BB581" s="62"/>
      <c r="BC581" s="61"/>
      <c r="BE581" s="2">
        <f t="shared" si="67"/>
        <v>0</v>
      </c>
      <c r="BF581" s="9">
        <f t="shared" si="68"/>
        <v>-100</v>
      </c>
    </row>
    <row r="582" spans="1:58" ht="9" customHeight="1">
      <c r="A582" s="140" t="s">
        <v>207</v>
      </c>
      <c r="B582" s="145" t="s">
        <v>206</v>
      </c>
      <c r="C582" s="146"/>
      <c r="D582" s="146"/>
      <c r="E582" s="146"/>
      <c r="F582" s="146"/>
      <c r="G582" s="146"/>
      <c r="H582" s="147"/>
      <c r="I582" s="140" t="s">
        <v>96</v>
      </c>
      <c r="J582" s="141">
        <v>1</v>
      </c>
      <c r="K582" s="142">
        <f>L582-M582</f>
        <v>0</v>
      </c>
      <c r="L582" s="143">
        <f>[178]BOQ!L286</f>
        <v>0</v>
      </c>
      <c r="M582" s="144"/>
      <c r="N582" s="136">
        <f>SUBTOTAL(9,N584:N587)</f>
        <v>117694.39999999999</v>
      </c>
      <c r="O582" s="137">
        <f>N582/$N$815</f>
        <v>1.2939877829421678E-4</v>
      </c>
      <c r="P582" s="50" t="s">
        <v>95</v>
      </c>
      <c r="Q582" s="49"/>
      <c r="R582" s="49"/>
      <c r="T582" s="131"/>
      <c r="U582" s="48">
        <f t="shared" ref="U582:AY582" si="74">SUMPRODUCT(($P584:$P587="p")*($N584:$N587)*(U584:U587))/$N582</f>
        <v>0</v>
      </c>
      <c r="V582" s="47">
        <f t="shared" si="74"/>
        <v>0</v>
      </c>
      <c r="W582" s="47">
        <f t="shared" si="74"/>
        <v>0</v>
      </c>
      <c r="X582" s="47">
        <f t="shared" si="74"/>
        <v>0</v>
      </c>
      <c r="Y582" s="47">
        <f t="shared" si="74"/>
        <v>0</v>
      </c>
      <c r="Z582" s="47">
        <f t="shared" si="74"/>
        <v>0</v>
      </c>
      <c r="AA582" s="47">
        <f t="shared" si="74"/>
        <v>0</v>
      </c>
      <c r="AB582" s="47">
        <f t="shared" si="74"/>
        <v>0</v>
      </c>
      <c r="AC582" s="47">
        <f t="shared" si="74"/>
        <v>0</v>
      </c>
      <c r="AD582" s="47">
        <f t="shared" si="74"/>
        <v>0</v>
      </c>
      <c r="AE582" s="47">
        <f t="shared" si="74"/>
        <v>0</v>
      </c>
      <c r="AF582" s="47">
        <f t="shared" si="74"/>
        <v>0</v>
      </c>
      <c r="AG582" s="47">
        <f t="shared" si="74"/>
        <v>0</v>
      </c>
      <c r="AH582" s="47">
        <f t="shared" si="74"/>
        <v>0</v>
      </c>
      <c r="AI582" s="47">
        <f t="shared" si="74"/>
        <v>0</v>
      </c>
      <c r="AJ582" s="47">
        <f t="shared" si="74"/>
        <v>0</v>
      </c>
      <c r="AK582" s="47">
        <f t="shared" si="74"/>
        <v>0</v>
      </c>
      <c r="AL582" s="47">
        <f t="shared" si="74"/>
        <v>20</v>
      </c>
      <c r="AM582" s="47">
        <f t="shared" si="74"/>
        <v>20</v>
      </c>
      <c r="AN582" s="47">
        <f t="shared" si="74"/>
        <v>20</v>
      </c>
      <c r="AO582" s="47">
        <f t="shared" si="74"/>
        <v>20</v>
      </c>
      <c r="AP582" s="47">
        <f t="shared" si="74"/>
        <v>20</v>
      </c>
      <c r="AQ582" s="47">
        <f t="shared" si="74"/>
        <v>0</v>
      </c>
      <c r="AR582" s="47">
        <f t="shared" si="74"/>
        <v>0</v>
      </c>
      <c r="AS582" s="47">
        <f t="shared" si="74"/>
        <v>0</v>
      </c>
      <c r="AT582" s="47">
        <f t="shared" si="74"/>
        <v>0</v>
      </c>
      <c r="AU582" s="47">
        <f t="shared" si="74"/>
        <v>0</v>
      </c>
      <c r="AV582" s="47">
        <f t="shared" si="74"/>
        <v>0</v>
      </c>
      <c r="AW582" s="47">
        <f t="shared" si="74"/>
        <v>0</v>
      </c>
      <c r="AX582" s="47">
        <f t="shared" si="74"/>
        <v>0</v>
      </c>
      <c r="AY582" s="47">
        <f t="shared" si="74"/>
        <v>0</v>
      </c>
      <c r="AZ582" s="134"/>
      <c r="BA582" s="46"/>
      <c r="BB582" s="62"/>
      <c r="BC582" s="61"/>
      <c r="BE582" s="2">
        <f t="shared" si="67"/>
        <v>100</v>
      </c>
      <c r="BF582" s="9">
        <f t="shared" si="68"/>
        <v>0</v>
      </c>
    </row>
    <row r="583" spans="1:58" ht="9" customHeight="1">
      <c r="A583" s="140"/>
      <c r="B583" s="145"/>
      <c r="C583" s="146"/>
      <c r="D583" s="146"/>
      <c r="E583" s="146"/>
      <c r="F583" s="146"/>
      <c r="G583" s="146"/>
      <c r="H583" s="147"/>
      <c r="I583" s="140"/>
      <c r="J583" s="141"/>
      <c r="K583" s="142"/>
      <c r="L583" s="143"/>
      <c r="M583" s="144"/>
      <c r="N583" s="136"/>
      <c r="O583" s="137"/>
      <c r="P583" s="50" t="s">
        <v>94</v>
      </c>
      <c r="Q583" s="49"/>
      <c r="R583" s="49"/>
      <c r="T583" s="131"/>
      <c r="U583" s="48"/>
      <c r="V583" s="47"/>
      <c r="W583" s="47"/>
      <c r="X583" s="47"/>
      <c r="Y583" s="47"/>
      <c r="Z583" s="47"/>
      <c r="AA583" s="47"/>
      <c r="AB583" s="47"/>
      <c r="AC583" s="47"/>
      <c r="AD583" s="47"/>
      <c r="AE583" s="47"/>
      <c r="AF583" s="47"/>
      <c r="AG583" s="47"/>
      <c r="AH583" s="47"/>
      <c r="AI583" s="47"/>
      <c r="AJ583" s="47"/>
      <c r="AK583" s="47"/>
      <c r="AL583" s="47"/>
      <c r="AM583" s="47"/>
      <c r="AN583" s="47"/>
      <c r="AO583" s="47"/>
      <c r="AP583" s="47"/>
      <c r="AQ583" s="47"/>
      <c r="AR583" s="47"/>
      <c r="AS583" s="47"/>
      <c r="AT583" s="47"/>
      <c r="AU583" s="47"/>
      <c r="AV583" s="47"/>
      <c r="AW583" s="47"/>
      <c r="AX583" s="47"/>
      <c r="AY583" s="47"/>
      <c r="AZ583" s="134"/>
      <c r="BA583" s="46"/>
      <c r="BB583" s="62"/>
      <c r="BC583" s="61"/>
      <c r="BE583" s="2">
        <f t="shared" si="67"/>
        <v>0</v>
      </c>
      <c r="BF583" s="9">
        <f t="shared" si="68"/>
        <v>-100</v>
      </c>
    </row>
    <row r="584" spans="1:58" ht="9" hidden="1" customHeight="1">
      <c r="A584" s="140"/>
      <c r="B584" s="56"/>
      <c r="C584" s="55"/>
      <c r="D584" s="55"/>
      <c r="E584" s="138" t="s">
        <v>205</v>
      </c>
      <c r="F584" s="138"/>
      <c r="G584" s="138"/>
      <c r="H584" s="139"/>
      <c r="I584" s="140" t="s">
        <v>104</v>
      </c>
      <c r="J584" s="141">
        <f>[178]BOQ!J287</f>
        <v>40</v>
      </c>
      <c r="K584" s="142">
        <f>L584-M584</f>
        <v>0</v>
      </c>
      <c r="L584" s="143">
        <f>[178]BOQ!L287</f>
        <v>1236.26</v>
      </c>
      <c r="M584" s="144">
        <f>[178]BOQ!L287</f>
        <v>1236.26</v>
      </c>
      <c r="N584" s="136">
        <f>J584*M584</f>
        <v>49450.400000000001</v>
      </c>
      <c r="O584" s="137">
        <f>N584/$N$815</f>
        <v>5.4368103717426973E-5</v>
      </c>
      <c r="P584" s="50" t="s">
        <v>20</v>
      </c>
      <c r="Q584" s="49"/>
      <c r="R584" s="49"/>
      <c r="T584" s="131"/>
      <c r="U584" s="48"/>
      <c r="V584" s="47"/>
      <c r="W584" s="47"/>
      <c r="X584" s="47"/>
      <c r="Y584" s="47"/>
      <c r="Z584" s="47"/>
      <c r="AA584" s="47"/>
      <c r="AB584" s="47"/>
      <c r="AC584" s="47"/>
      <c r="AD584" s="47"/>
      <c r="AE584" s="47"/>
      <c r="AF584" s="47"/>
      <c r="AG584" s="47"/>
      <c r="AH584" s="47"/>
      <c r="AI584" s="47"/>
      <c r="AJ584" s="47"/>
      <c r="AK584" s="47"/>
      <c r="AL584" s="47">
        <v>20</v>
      </c>
      <c r="AM584" s="47">
        <v>20</v>
      </c>
      <c r="AN584" s="47">
        <v>20</v>
      </c>
      <c r="AO584" s="47">
        <v>20</v>
      </c>
      <c r="AP584" s="47">
        <v>20</v>
      </c>
      <c r="AQ584" s="47"/>
      <c r="AR584" s="47"/>
      <c r="AS584" s="47"/>
      <c r="AT584" s="47"/>
      <c r="AU584" s="47"/>
      <c r="AV584" s="47"/>
      <c r="AW584" s="47"/>
      <c r="AX584" s="47"/>
      <c r="AY584" s="47"/>
      <c r="AZ584" s="134"/>
      <c r="BA584" s="46"/>
      <c r="BB584" s="62"/>
      <c r="BC584" s="61"/>
      <c r="BE584" s="2">
        <f t="shared" si="67"/>
        <v>100</v>
      </c>
      <c r="BF584" s="9">
        <f t="shared" si="68"/>
        <v>0</v>
      </c>
    </row>
    <row r="585" spans="1:58" ht="9" hidden="1" customHeight="1">
      <c r="A585" s="140"/>
      <c r="B585" s="56"/>
      <c r="C585" s="55"/>
      <c r="D585" s="55"/>
      <c r="E585" s="138"/>
      <c r="F585" s="138"/>
      <c r="G585" s="138"/>
      <c r="H585" s="139"/>
      <c r="I585" s="140"/>
      <c r="J585" s="141"/>
      <c r="K585" s="142"/>
      <c r="L585" s="143"/>
      <c r="M585" s="144"/>
      <c r="N585" s="136"/>
      <c r="O585" s="137"/>
      <c r="P585" s="50" t="s">
        <v>19</v>
      </c>
      <c r="Q585" s="49"/>
      <c r="R585" s="49"/>
      <c r="T585" s="131"/>
      <c r="U585" s="48"/>
      <c r="V585" s="47"/>
      <c r="W585" s="47"/>
      <c r="X585" s="47"/>
      <c r="Y585" s="47"/>
      <c r="Z585" s="47"/>
      <c r="AA585" s="47"/>
      <c r="AB585" s="47"/>
      <c r="AC585" s="47"/>
      <c r="AD585" s="47"/>
      <c r="AE585" s="47"/>
      <c r="AF585" s="47"/>
      <c r="AG585" s="47"/>
      <c r="AH585" s="47"/>
      <c r="AI585" s="47"/>
      <c r="AJ585" s="47"/>
      <c r="AK585" s="47"/>
      <c r="AL585" s="47"/>
      <c r="AM585" s="47"/>
      <c r="AN585" s="47"/>
      <c r="AO585" s="47"/>
      <c r="AP585" s="47"/>
      <c r="AQ585" s="47"/>
      <c r="AR585" s="47"/>
      <c r="AS585" s="47"/>
      <c r="AT585" s="47"/>
      <c r="AU585" s="47"/>
      <c r="AV585" s="47"/>
      <c r="AW585" s="47"/>
      <c r="AX585" s="47"/>
      <c r="AY585" s="47"/>
      <c r="AZ585" s="134"/>
      <c r="BA585" s="46"/>
      <c r="BB585" s="62"/>
      <c r="BC585" s="61"/>
      <c r="BE585" s="2">
        <f t="shared" si="67"/>
        <v>0</v>
      </c>
      <c r="BF585" s="9">
        <f t="shared" si="68"/>
        <v>-100</v>
      </c>
    </row>
    <row r="586" spans="1:58" ht="9" hidden="1" customHeight="1">
      <c r="A586" s="140"/>
      <c r="B586" s="56"/>
      <c r="C586" s="55"/>
      <c r="D586" s="55"/>
      <c r="E586" s="138" t="s">
        <v>204</v>
      </c>
      <c r="F586" s="138"/>
      <c r="G586" s="138"/>
      <c r="H586" s="139"/>
      <c r="I586" s="140" t="s">
        <v>203</v>
      </c>
      <c r="J586" s="141">
        <f>[178]BOQ!J288</f>
        <v>120</v>
      </c>
      <c r="K586" s="142">
        <f>L586-M586</f>
        <v>0</v>
      </c>
      <c r="L586" s="143">
        <f>[178]BOQ!L288</f>
        <v>568.70000000000005</v>
      </c>
      <c r="M586" s="144">
        <f>[178]BOQ!L288</f>
        <v>568.70000000000005</v>
      </c>
      <c r="N586" s="136">
        <f>J586*M586</f>
        <v>68244</v>
      </c>
      <c r="O586" s="137">
        <f>N586/$N$815</f>
        <v>7.5030674576789805E-5</v>
      </c>
      <c r="P586" s="50" t="s">
        <v>20</v>
      </c>
      <c r="Q586" s="49"/>
      <c r="R586" s="49"/>
      <c r="T586" s="131"/>
      <c r="U586" s="48"/>
      <c r="V586" s="47"/>
      <c r="W586" s="47"/>
      <c r="X586" s="47"/>
      <c r="Y586" s="47"/>
      <c r="Z586" s="47"/>
      <c r="AA586" s="47"/>
      <c r="AB586" s="47"/>
      <c r="AC586" s="47"/>
      <c r="AD586" s="47"/>
      <c r="AE586" s="47"/>
      <c r="AF586" s="47"/>
      <c r="AG586" s="47"/>
      <c r="AH586" s="47"/>
      <c r="AI586" s="47"/>
      <c r="AJ586" s="47"/>
      <c r="AK586" s="47"/>
      <c r="AL586" s="47">
        <v>20</v>
      </c>
      <c r="AM586" s="47">
        <v>20</v>
      </c>
      <c r="AN586" s="47">
        <v>20</v>
      </c>
      <c r="AO586" s="47">
        <v>20</v>
      </c>
      <c r="AP586" s="47">
        <v>20</v>
      </c>
      <c r="AQ586" s="47"/>
      <c r="AR586" s="47"/>
      <c r="AS586" s="47"/>
      <c r="AT586" s="47"/>
      <c r="AU586" s="47"/>
      <c r="AV586" s="47"/>
      <c r="AW586" s="47"/>
      <c r="AX586" s="47"/>
      <c r="AY586" s="47"/>
      <c r="AZ586" s="134"/>
      <c r="BA586" s="46"/>
      <c r="BB586" s="62"/>
      <c r="BC586" s="61"/>
      <c r="BE586" s="2">
        <f t="shared" si="67"/>
        <v>100</v>
      </c>
      <c r="BF586" s="9">
        <f t="shared" si="68"/>
        <v>0</v>
      </c>
    </row>
    <row r="587" spans="1:58" ht="9" hidden="1" customHeight="1">
      <c r="A587" s="140"/>
      <c r="B587" s="56"/>
      <c r="C587" s="55"/>
      <c r="D587" s="55"/>
      <c r="E587" s="138"/>
      <c r="F587" s="138"/>
      <c r="G587" s="138"/>
      <c r="H587" s="139"/>
      <c r="I587" s="140"/>
      <c r="J587" s="141"/>
      <c r="K587" s="142"/>
      <c r="L587" s="143"/>
      <c r="M587" s="144"/>
      <c r="N587" s="136"/>
      <c r="O587" s="137"/>
      <c r="P587" s="50" t="s">
        <v>19</v>
      </c>
      <c r="Q587" s="49"/>
      <c r="R587" s="49"/>
      <c r="T587" s="131"/>
      <c r="U587" s="48"/>
      <c r="V587" s="47"/>
      <c r="W587" s="47"/>
      <c r="X587" s="47"/>
      <c r="Y587" s="47"/>
      <c r="Z587" s="47"/>
      <c r="AA587" s="47"/>
      <c r="AB587" s="47"/>
      <c r="AC587" s="47"/>
      <c r="AD587" s="47"/>
      <c r="AE587" s="47"/>
      <c r="AF587" s="47"/>
      <c r="AG587" s="47"/>
      <c r="AH587" s="47"/>
      <c r="AI587" s="47"/>
      <c r="AJ587" s="47"/>
      <c r="AK587" s="47"/>
      <c r="AL587" s="47"/>
      <c r="AM587" s="47"/>
      <c r="AN587" s="47"/>
      <c r="AO587" s="47"/>
      <c r="AP587" s="47"/>
      <c r="AQ587" s="47"/>
      <c r="AR587" s="47"/>
      <c r="AS587" s="47"/>
      <c r="AT587" s="47"/>
      <c r="AU587" s="47"/>
      <c r="AV587" s="47"/>
      <c r="AW587" s="47"/>
      <c r="AX587" s="47"/>
      <c r="AY587" s="47"/>
      <c r="AZ587" s="134"/>
      <c r="BA587" s="46"/>
      <c r="BB587" s="62"/>
      <c r="BC587" s="61"/>
      <c r="BE587" s="2">
        <f t="shared" si="67"/>
        <v>0</v>
      </c>
      <c r="BF587" s="9">
        <f t="shared" si="68"/>
        <v>-100</v>
      </c>
    </row>
    <row r="588" spans="1:58" ht="9" customHeight="1">
      <c r="A588" s="140" t="s">
        <v>202</v>
      </c>
      <c r="B588" s="145" t="s">
        <v>201</v>
      </c>
      <c r="C588" s="146"/>
      <c r="D588" s="146"/>
      <c r="E588" s="146"/>
      <c r="F588" s="146"/>
      <c r="G588" s="146"/>
      <c r="H588" s="147"/>
      <c r="I588" s="140" t="s">
        <v>98</v>
      </c>
      <c r="J588" s="141">
        <v>28</v>
      </c>
      <c r="K588" s="142">
        <f>L588-M588</f>
        <v>0</v>
      </c>
      <c r="L588" s="143">
        <f>[178]BOQ!L289</f>
        <v>0</v>
      </c>
      <c r="M588" s="144"/>
      <c r="N588" s="136">
        <f>SUBTOTAL(9,N590)</f>
        <v>345354.52</v>
      </c>
      <c r="O588" s="137">
        <f>N588/$N$815</f>
        <v>3.7969905931281057E-4</v>
      </c>
      <c r="P588" s="50" t="s">
        <v>95</v>
      </c>
      <c r="Q588" s="49"/>
      <c r="R588" s="49"/>
      <c r="T588" s="131"/>
      <c r="U588" s="48">
        <f t="shared" ref="U588:AY588" si="75">SUMPRODUCT(($P590:$P591="p")*($N590)*(U590:U591))/$N588</f>
        <v>0</v>
      </c>
      <c r="V588" s="47">
        <f t="shared" si="75"/>
        <v>0</v>
      </c>
      <c r="W588" s="47">
        <f t="shared" si="75"/>
        <v>0</v>
      </c>
      <c r="X588" s="47">
        <f t="shared" si="75"/>
        <v>0</v>
      </c>
      <c r="Y588" s="47">
        <f t="shared" si="75"/>
        <v>0</v>
      </c>
      <c r="Z588" s="47">
        <f t="shared" si="75"/>
        <v>0</v>
      </c>
      <c r="AA588" s="47">
        <f t="shared" si="75"/>
        <v>0</v>
      </c>
      <c r="AB588" s="47">
        <f t="shared" si="75"/>
        <v>0</v>
      </c>
      <c r="AC588" s="47">
        <f t="shared" si="75"/>
        <v>0</v>
      </c>
      <c r="AD588" s="47">
        <f t="shared" si="75"/>
        <v>0</v>
      </c>
      <c r="AE588" s="47">
        <f t="shared" si="75"/>
        <v>0</v>
      </c>
      <c r="AF588" s="47">
        <f t="shared" si="75"/>
        <v>0</v>
      </c>
      <c r="AG588" s="47">
        <f t="shared" si="75"/>
        <v>0</v>
      </c>
      <c r="AH588" s="47">
        <f t="shared" si="75"/>
        <v>0</v>
      </c>
      <c r="AI588" s="47">
        <f t="shared" si="75"/>
        <v>0</v>
      </c>
      <c r="AJ588" s="47">
        <f t="shared" si="75"/>
        <v>0</v>
      </c>
      <c r="AK588" s="47">
        <f t="shared" si="75"/>
        <v>0</v>
      </c>
      <c r="AL588" s="47">
        <f t="shared" si="75"/>
        <v>0</v>
      </c>
      <c r="AM588" s="47">
        <f t="shared" si="75"/>
        <v>0</v>
      </c>
      <c r="AN588" s="47">
        <f t="shared" si="75"/>
        <v>0</v>
      </c>
      <c r="AO588" s="47">
        <f t="shared" si="75"/>
        <v>0</v>
      </c>
      <c r="AP588" s="47">
        <f t="shared" si="75"/>
        <v>0</v>
      </c>
      <c r="AQ588" s="47">
        <f t="shared" si="75"/>
        <v>0</v>
      </c>
      <c r="AR588" s="47">
        <f t="shared" si="75"/>
        <v>20</v>
      </c>
      <c r="AS588" s="47">
        <f t="shared" si="75"/>
        <v>20</v>
      </c>
      <c r="AT588" s="47">
        <f t="shared" si="75"/>
        <v>20</v>
      </c>
      <c r="AU588" s="47">
        <f t="shared" si="75"/>
        <v>20</v>
      </c>
      <c r="AV588" s="47">
        <f t="shared" si="75"/>
        <v>20</v>
      </c>
      <c r="AW588" s="47">
        <f t="shared" si="75"/>
        <v>0</v>
      </c>
      <c r="AX588" s="47">
        <f t="shared" si="75"/>
        <v>0</v>
      </c>
      <c r="AY588" s="47">
        <f t="shared" si="75"/>
        <v>0</v>
      </c>
      <c r="AZ588" s="134"/>
      <c r="BA588" s="46"/>
      <c r="BB588" s="62"/>
      <c r="BC588" s="61"/>
      <c r="BE588" s="2">
        <f t="shared" si="67"/>
        <v>100</v>
      </c>
      <c r="BF588" s="9">
        <f t="shared" si="68"/>
        <v>0</v>
      </c>
    </row>
    <row r="589" spans="1:58" ht="9" customHeight="1">
      <c r="A589" s="140"/>
      <c r="B589" s="145"/>
      <c r="C589" s="146"/>
      <c r="D589" s="146"/>
      <c r="E589" s="146"/>
      <c r="F589" s="146"/>
      <c r="G589" s="146"/>
      <c r="H589" s="147"/>
      <c r="I589" s="140"/>
      <c r="J589" s="141"/>
      <c r="K589" s="142"/>
      <c r="L589" s="143"/>
      <c r="M589" s="144"/>
      <c r="N589" s="136"/>
      <c r="O589" s="137"/>
      <c r="P589" s="50" t="s">
        <v>94</v>
      </c>
      <c r="Q589" s="49"/>
      <c r="R589" s="49"/>
      <c r="T589" s="131"/>
      <c r="U589" s="48"/>
      <c r="V589" s="47"/>
      <c r="W589" s="47"/>
      <c r="X589" s="47"/>
      <c r="Y589" s="47"/>
      <c r="Z589" s="47"/>
      <c r="AA589" s="47"/>
      <c r="AB589" s="47"/>
      <c r="AC589" s="47"/>
      <c r="AD589" s="47"/>
      <c r="AE589" s="47"/>
      <c r="AF589" s="47"/>
      <c r="AG589" s="47"/>
      <c r="AH589" s="47"/>
      <c r="AI589" s="47"/>
      <c r="AJ589" s="47"/>
      <c r="AK589" s="47"/>
      <c r="AL589" s="47"/>
      <c r="AM589" s="47"/>
      <c r="AN589" s="47"/>
      <c r="AO589" s="47"/>
      <c r="AP589" s="47"/>
      <c r="AQ589" s="47"/>
      <c r="AR589" s="47"/>
      <c r="AS589" s="47"/>
      <c r="AT589" s="47"/>
      <c r="AU589" s="47"/>
      <c r="AV589" s="47"/>
      <c r="AW589" s="47"/>
      <c r="AX589" s="47"/>
      <c r="AY589" s="47"/>
      <c r="AZ589" s="134"/>
      <c r="BA589" s="46"/>
      <c r="BB589" s="62"/>
      <c r="BC589" s="61"/>
      <c r="BE589" s="2">
        <f t="shared" si="67"/>
        <v>0</v>
      </c>
      <c r="BF589" s="9">
        <f t="shared" si="68"/>
        <v>-100</v>
      </c>
    </row>
    <row r="590" spans="1:58" ht="9" hidden="1" customHeight="1">
      <c r="A590" s="140"/>
      <c r="B590" s="56"/>
      <c r="C590" s="55"/>
      <c r="D590" s="55"/>
      <c r="E590" s="138" t="s">
        <v>200</v>
      </c>
      <c r="F590" s="138"/>
      <c r="G590" s="138"/>
      <c r="H590" s="139"/>
      <c r="I590" s="140" t="s">
        <v>98</v>
      </c>
      <c r="J590" s="141">
        <f>[178]BOQ!J290</f>
        <v>28</v>
      </c>
      <c r="K590" s="142">
        <f>L590-M590</f>
        <v>0</v>
      </c>
      <c r="L590" s="143">
        <f>[178]BOQ!L290</f>
        <v>12334.09</v>
      </c>
      <c r="M590" s="144">
        <f>[178]BOQ!L290</f>
        <v>12334.09</v>
      </c>
      <c r="N590" s="136">
        <f>J590*M590</f>
        <v>345354.52</v>
      </c>
      <c r="O590" s="137">
        <f>N590/$N$815</f>
        <v>3.7969905931281057E-4</v>
      </c>
      <c r="P590" s="50" t="s">
        <v>20</v>
      </c>
      <c r="Q590" s="49"/>
      <c r="R590" s="49"/>
      <c r="T590" s="131"/>
      <c r="U590" s="48"/>
      <c r="V590" s="47"/>
      <c r="W590" s="47"/>
      <c r="X590" s="47"/>
      <c r="Y590" s="47"/>
      <c r="Z590" s="47"/>
      <c r="AA590" s="47"/>
      <c r="AB590" s="47"/>
      <c r="AC590" s="47"/>
      <c r="AD590" s="47"/>
      <c r="AE590" s="47"/>
      <c r="AF590" s="47"/>
      <c r="AG590" s="47"/>
      <c r="AH590" s="47"/>
      <c r="AI590" s="47"/>
      <c r="AJ590" s="47"/>
      <c r="AK590" s="47"/>
      <c r="AL590" s="47"/>
      <c r="AM590" s="47"/>
      <c r="AN590" s="47"/>
      <c r="AO590" s="47"/>
      <c r="AP590" s="47"/>
      <c r="AQ590" s="47"/>
      <c r="AR590" s="47">
        <v>20</v>
      </c>
      <c r="AS590" s="47">
        <v>20</v>
      </c>
      <c r="AT590" s="47">
        <v>20</v>
      </c>
      <c r="AU590" s="47">
        <v>20</v>
      </c>
      <c r="AV590" s="47">
        <v>20</v>
      </c>
      <c r="AW590" s="47"/>
      <c r="AX590" s="47"/>
      <c r="AY590" s="47"/>
      <c r="AZ590" s="134"/>
      <c r="BA590" s="46"/>
      <c r="BB590" s="62"/>
      <c r="BC590" s="61"/>
      <c r="BE590" s="2">
        <f t="shared" si="67"/>
        <v>100</v>
      </c>
      <c r="BF590" s="9">
        <f t="shared" si="68"/>
        <v>0</v>
      </c>
    </row>
    <row r="591" spans="1:58" ht="9" hidden="1" customHeight="1">
      <c r="A591" s="140"/>
      <c r="B591" s="56"/>
      <c r="C591" s="55"/>
      <c r="D591" s="55"/>
      <c r="E591" s="138"/>
      <c r="F591" s="138"/>
      <c r="G591" s="138"/>
      <c r="H591" s="139"/>
      <c r="I591" s="140"/>
      <c r="J591" s="141"/>
      <c r="K591" s="142"/>
      <c r="L591" s="143"/>
      <c r="M591" s="144"/>
      <c r="N591" s="136"/>
      <c r="O591" s="137"/>
      <c r="P591" s="50" t="s">
        <v>19</v>
      </c>
      <c r="Q591" s="49"/>
      <c r="R591" s="49"/>
      <c r="T591" s="131"/>
      <c r="U591" s="48"/>
      <c r="V591" s="47"/>
      <c r="W591" s="47"/>
      <c r="X591" s="47"/>
      <c r="Y591" s="47"/>
      <c r="Z591" s="47"/>
      <c r="AA591" s="47"/>
      <c r="AB591" s="47"/>
      <c r="AC591" s="47"/>
      <c r="AD591" s="47"/>
      <c r="AE591" s="47"/>
      <c r="AF591" s="47"/>
      <c r="AG591" s="47"/>
      <c r="AH591" s="47"/>
      <c r="AI591" s="47"/>
      <c r="AJ591" s="47"/>
      <c r="AK591" s="47"/>
      <c r="AL591" s="47"/>
      <c r="AM591" s="47"/>
      <c r="AN591" s="47"/>
      <c r="AO591" s="47"/>
      <c r="AP591" s="47"/>
      <c r="AQ591" s="47"/>
      <c r="AR591" s="47"/>
      <c r="AS591" s="47"/>
      <c r="AT591" s="47"/>
      <c r="AU591" s="47"/>
      <c r="AV591" s="47"/>
      <c r="AW591" s="47"/>
      <c r="AX591" s="47"/>
      <c r="AY591" s="47"/>
      <c r="AZ591" s="134"/>
      <c r="BA591" s="46"/>
      <c r="BB591" s="62"/>
      <c r="BC591" s="61"/>
      <c r="BE591" s="2">
        <f t="shared" si="67"/>
        <v>0</v>
      </c>
      <c r="BF591" s="9">
        <f t="shared" si="68"/>
        <v>-100</v>
      </c>
    </row>
    <row r="592" spans="1:58" ht="9" customHeight="1">
      <c r="A592" s="140">
        <v>6.3</v>
      </c>
      <c r="B592" s="145" t="s">
        <v>198</v>
      </c>
      <c r="C592" s="146"/>
      <c r="D592" s="146"/>
      <c r="E592" s="146"/>
      <c r="F592" s="146"/>
      <c r="G592" s="146"/>
      <c r="H592" s="147"/>
      <c r="I592" s="140"/>
      <c r="J592" s="141"/>
      <c r="K592" s="142">
        <f>L592-M592</f>
        <v>0</v>
      </c>
      <c r="L592" s="143">
        <f>[178]BOQ!L291</f>
        <v>0</v>
      </c>
      <c r="M592" s="144"/>
      <c r="N592" s="136">
        <f>J592*M592</f>
        <v>0</v>
      </c>
      <c r="O592" s="137">
        <f>N592/$N$815</f>
        <v>0</v>
      </c>
      <c r="P592" s="50"/>
      <c r="Q592" s="49"/>
      <c r="R592" s="49"/>
      <c r="T592" s="131"/>
      <c r="U592" s="48"/>
      <c r="V592" s="47"/>
      <c r="W592" s="47"/>
      <c r="X592" s="47"/>
      <c r="Y592" s="47"/>
      <c r="Z592" s="47"/>
      <c r="AA592" s="47"/>
      <c r="AB592" s="47"/>
      <c r="AC592" s="47"/>
      <c r="AD592" s="47"/>
      <c r="AE592" s="47"/>
      <c r="AF592" s="47"/>
      <c r="AG592" s="47"/>
      <c r="AH592" s="47"/>
      <c r="AI592" s="47"/>
      <c r="AJ592" s="47"/>
      <c r="AK592" s="47"/>
      <c r="AL592" s="47"/>
      <c r="AM592" s="47"/>
      <c r="AN592" s="47"/>
      <c r="AO592" s="47"/>
      <c r="AP592" s="47"/>
      <c r="AQ592" s="47"/>
      <c r="AR592" s="47"/>
      <c r="AS592" s="47"/>
      <c r="AT592" s="47"/>
      <c r="AU592" s="47"/>
      <c r="AV592" s="47"/>
      <c r="AW592" s="47"/>
      <c r="AX592" s="47"/>
      <c r="AY592" s="47"/>
      <c r="AZ592" s="134"/>
      <c r="BA592" s="46"/>
      <c r="BB592" s="62"/>
      <c r="BC592" s="61"/>
      <c r="BE592" s="2">
        <f t="shared" si="67"/>
        <v>0</v>
      </c>
      <c r="BF592" s="9">
        <f t="shared" si="68"/>
        <v>-100</v>
      </c>
    </row>
    <row r="593" spans="1:58" ht="9" customHeight="1">
      <c r="A593" s="140"/>
      <c r="B593" s="145"/>
      <c r="C593" s="146"/>
      <c r="D593" s="146"/>
      <c r="E593" s="146"/>
      <c r="F593" s="146"/>
      <c r="G593" s="146"/>
      <c r="H593" s="147"/>
      <c r="I593" s="140"/>
      <c r="J593" s="141"/>
      <c r="K593" s="142"/>
      <c r="L593" s="143"/>
      <c r="M593" s="144"/>
      <c r="N593" s="136"/>
      <c r="O593" s="137"/>
      <c r="P593" s="50"/>
      <c r="Q593" s="49"/>
      <c r="R593" s="49"/>
      <c r="T593" s="131"/>
      <c r="U593" s="48"/>
      <c r="V593" s="47"/>
      <c r="W593" s="47"/>
      <c r="X593" s="47"/>
      <c r="Y593" s="47"/>
      <c r="Z593" s="47"/>
      <c r="AA593" s="47"/>
      <c r="AB593" s="47"/>
      <c r="AC593" s="47"/>
      <c r="AD593" s="47"/>
      <c r="AE593" s="47"/>
      <c r="AF593" s="47"/>
      <c r="AG593" s="47"/>
      <c r="AH593" s="47"/>
      <c r="AI593" s="47"/>
      <c r="AJ593" s="47"/>
      <c r="AK593" s="47"/>
      <c r="AL593" s="47"/>
      <c r="AM593" s="47"/>
      <c r="AN593" s="47"/>
      <c r="AO593" s="47"/>
      <c r="AP593" s="47"/>
      <c r="AQ593" s="47"/>
      <c r="AR593" s="47"/>
      <c r="AS593" s="47"/>
      <c r="AT593" s="47"/>
      <c r="AU593" s="47"/>
      <c r="AV593" s="47"/>
      <c r="AW593" s="47"/>
      <c r="AX593" s="47"/>
      <c r="AY593" s="47"/>
      <c r="AZ593" s="134"/>
      <c r="BA593" s="46"/>
      <c r="BB593" s="62"/>
      <c r="BC593" s="61"/>
      <c r="BE593" s="2">
        <f t="shared" si="67"/>
        <v>0</v>
      </c>
      <c r="BF593" s="9">
        <f t="shared" si="68"/>
        <v>-100</v>
      </c>
    </row>
    <row r="594" spans="1:58" ht="9" customHeight="1">
      <c r="A594" s="140" t="s">
        <v>199</v>
      </c>
      <c r="B594" s="145" t="s">
        <v>198</v>
      </c>
      <c r="C594" s="146"/>
      <c r="D594" s="146"/>
      <c r="E594" s="146"/>
      <c r="F594" s="146"/>
      <c r="G594" s="146"/>
      <c r="H594" s="147"/>
      <c r="I594" s="140" t="s">
        <v>104</v>
      </c>
      <c r="J594" s="141">
        <f>[178]BOQ!J292</f>
        <v>12178</v>
      </c>
      <c r="K594" s="142">
        <f>L594-M594</f>
        <v>0</v>
      </c>
      <c r="L594" s="143">
        <f>[178]BOQ!L292</f>
        <v>605.66999999999996</v>
      </c>
      <c r="M594" s="144">
        <f>[178]BOQ!L292</f>
        <v>605.66999999999996</v>
      </c>
      <c r="N594" s="136">
        <f>J594*M594</f>
        <v>7375849.2599999998</v>
      </c>
      <c r="O594" s="137">
        <f>N594/$N$815</f>
        <v>8.1093568013966919E-3</v>
      </c>
      <c r="P594" s="50" t="s">
        <v>20</v>
      </c>
      <c r="Q594" s="49"/>
      <c r="R594" s="49"/>
      <c r="T594" s="131"/>
      <c r="U594" s="48"/>
      <c r="V594" s="47"/>
      <c r="W594" s="47"/>
      <c r="X594" s="47"/>
      <c r="Y594" s="47"/>
      <c r="Z594" s="47"/>
      <c r="AA594" s="47"/>
      <c r="AB594" s="47"/>
      <c r="AC594" s="47"/>
      <c r="AD594" s="47"/>
      <c r="AE594" s="47"/>
      <c r="AF594" s="47"/>
      <c r="AG594" s="47"/>
      <c r="AH594" s="47"/>
      <c r="AI594" s="47"/>
      <c r="AJ594" s="47"/>
      <c r="AK594" s="47"/>
      <c r="AL594" s="47"/>
      <c r="AM594" s="47"/>
      <c r="AN594" s="47"/>
      <c r="AO594" s="47"/>
      <c r="AP594" s="47">
        <v>12.5</v>
      </c>
      <c r="AQ594" s="47">
        <v>12.5</v>
      </c>
      <c r="AR594" s="47">
        <v>12.5</v>
      </c>
      <c r="AS594" s="47">
        <v>12.5</v>
      </c>
      <c r="AT594" s="47">
        <v>12.5</v>
      </c>
      <c r="AU594" s="47">
        <v>12.5</v>
      </c>
      <c r="AV594" s="47">
        <v>12.5</v>
      </c>
      <c r="AW594" s="47">
        <v>12.5</v>
      </c>
      <c r="AX594" s="47"/>
      <c r="AY594" s="47"/>
      <c r="AZ594" s="134"/>
      <c r="BA594" s="46"/>
      <c r="BB594" s="62"/>
      <c r="BC594" s="61"/>
      <c r="BE594" s="2">
        <f t="shared" si="67"/>
        <v>100</v>
      </c>
      <c r="BF594" s="9">
        <f t="shared" si="68"/>
        <v>0</v>
      </c>
    </row>
    <row r="595" spans="1:58" ht="9" customHeight="1">
      <c r="A595" s="140"/>
      <c r="B595" s="145"/>
      <c r="C595" s="146"/>
      <c r="D595" s="146"/>
      <c r="E595" s="146"/>
      <c r="F595" s="146"/>
      <c r="G595" s="146"/>
      <c r="H595" s="147"/>
      <c r="I595" s="140"/>
      <c r="J595" s="141"/>
      <c r="K595" s="142"/>
      <c r="L595" s="143"/>
      <c r="M595" s="144"/>
      <c r="N595" s="136"/>
      <c r="O595" s="137"/>
      <c r="P595" s="50" t="s">
        <v>19</v>
      </c>
      <c r="Q595" s="49"/>
      <c r="R595" s="49"/>
      <c r="T595" s="131"/>
      <c r="U595" s="48"/>
      <c r="V595" s="47"/>
      <c r="W595" s="47"/>
      <c r="X595" s="47"/>
      <c r="Y595" s="47"/>
      <c r="Z595" s="47"/>
      <c r="AA595" s="47"/>
      <c r="AB595" s="47"/>
      <c r="AC595" s="47"/>
      <c r="AD595" s="47"/>
      <c r="AE595" s="47"/>
      <c r="AF595" s="47"/>
      <c r="AG595" s="47"/>
      <c r="AH595" s="47"/>
      <c r="AI595" s="47"/>
      <c r="AJ595" s="47"/>
      <c r="AK595" s="47"/>
      <c r="AL595" s="47"/>
      <c r="AM595" s="47"/>
      <c r="AN595" s="47"/>
      <c r="AO595" s="47"/>
      <c r="AP595" s="47"/>
      <c r="AQ595" s="47"/>
      <c r="AR595" s="47"/>
      <c r="AS595" s="47"/>
      <c r="AT595" s="47"/>
      <c r="AU595" s="47"/>
      <c r="AV595" s="47"/>
      <c r="AW595" s="47"/>
      <c r="AX595" s="47"/>
      <c r="AY595" s="47"/>
      <c r="AZ595" s="134"/>
      <c r="BA595" s="46"/>
      <c r="BB595" s="62"/>
      <c r="BC595" s="61"/>
      <c r="BE595" s="2">
        <f t="shared" si="67"/>
        <v>0</v>
      </c>
      <c r="BF595" s="9">
        <f t="shared" si="68"/>
        <v>-100</v>
      </c>
    </row>
    <row r="596" spans="1:58" ht="9" customHeight="1">
      <c r="A596" s="140" t="s">
        <v>197</v>
      </c>
      <c r="B596" s="145" t="s">
        <v>196</v>
      </c>
      <c r="C596" s="146"/>
      <c r="D596" s="146"/>
      <c r="E596" s="146"/>
      <c r="F596" s="146"/>
      <c r="G596" s="146"/>
      <c r="H596" s="147"/>
      <c r="I596" s="140" t="s">
        <v>104</v>
      </c>
      <c r="J596" s="141">
        <f>[178]BOQ!J293</f>
        <v>11638</v>
      </c>
      <c r="K596" s="142">
        <f>L596-M596</f>
        <v>0</v>
      </c>
      <c r="L596" s="143">
        <f>[178]BOQ!L293</f>
        <v>605.66999999999996</v>
      </c>
      <c r="M596" s="144">
        <f>[178]BOQ!L293</f>
        <v>605.66999999999996</v>
      </c>
      <c r="N596" s="136">
        <f>J596*M596</f>
        <v>7048787.46</v>
      </c>
      <c r="O596" s="137">
        <f>N596/$N$815</f>
        <v>7.7497696218307363E-3</v>
      </c>
      <c r="P596" s="50" t="s">
        <v>20</v>
      </c>
      <c r="Q596" s="49"/>
      <c r="R596" s="49"/>
      <c r="T596" s="131"/>
      <c r="U596" s="48"/>
      <c r="V596" s="47"/>
      <c r="W596" s="47"/>
      <c r="X596" s="47"/>
      <c r="Y596" s="47"/>
      <c r="Z596" s="47"/>
      <c r="AA596" s="47"/>
      <c r="AB596" s="47"/>
      <c r="AC596" s="47"/>
      <c r="AD596" s="47"/>
      <c r="AE596" s="47"/>
      <c r="AF596" s="47"/>
      <c r="AG596" s="47"/>
      <c r="AH596" s="47"/>
      <c r="AI596" s="47"/>
      <c r="AJ596" s="47"/>
      <c r="AK596" s="47"/>
      <c r="AL596" s="47"/>
      <c r="AM596" s="47"/>
      <c r="AN596" s="47"/>
      <c r="AO596" s="47"/>
      <c r="AP596" s="47">
        <v>12.5</v>
      </c>
      <c r="AQ596" s="47">
        <v>12.5</v>
      </c>
      <c r="AR596" s="47">
        <v>12.5</v>
      </c>
      <c r="AS596" s="47">
        <v>12.5</v>
      </c>
      <c r="AT596" s="47">
        <v>12.5</v>
      </c>
      <c r="AU596" s="47">
        <v>12.5</v>
      </c>
      <c r="AV596" s="47">
        <v>12.5</v>
      </c>
      <c r="AW596" s="47">
        <v>12.5</v>
      </c>
      <c r="AX596" s="47"/>
      <c r="AY596" s="47"/>
      <c r="AZ596" s="134"/>
      <c r="BA596" s="46"/>
      <c r="BB596" s="62"/>
      <c r="BC596" s="61"/>
      <c r="BE596" s="2">
        <f t="shared" ref="BE596:BE659" si="76">SUM(U596:AY596)</f>
        <v>100</v>
      </c>
      <c r="BF596" s="9">
        <f t="shared" ref="BF596:BF659" si="77">BE596-100</f>
        <v>0</v>
      </c>
    </row>
    <row r="597" spans="1:58" ht="9" customHeight="1">
      <c r="A597" s="140"/>
      <c r="B597" s="145"/>
      <c r="C597" s="146"/>
      <c r="D597" s="146"/>
      <c r="E597" s="146"/>
      <c r="F597" s="146"/>
      <c r="G597" s="146"/>
      <c r="H597" s="147"/>
      <c r="I597" s="140"/>
      <c r="J597" s="141"/>
      <c r="K597" s="142"/>
      <c r="L597" s="143"/>
      <c r="M597" s="144"/>
      <c r="N597" s="136"/>
      <c r="O597" s="137"/>
      <c r="P597" s="50" t="s">
        <v>19</v>
      </c>
      <c r="Q597" s="49"/>
      <c r="R597" s="49"/>
      <c r="T597" s="131"/>
      <c r="U597" s="48"/>
      <c r="V597" s="47"/>
      <c r="W597" s="47"/>
      <c r="X597" s="47"/>
      <c r="Y597" s="47"/>
      <c r="Z597" s="47"/>
      <c r="AA597" s="47"/>
      <c r="AB597" s="47"/>
      <c r="AC597" s="47"/>
      <c r="AD597" s="47"/>
      <c r="AE597" s="47"/>
      <c r="AF597" s="47"/>
      <c r="AG597" s="47"/>
      <c r="AH597" s="47"/>
      <c r="AI597" s="47"/>
      <c r="AJ597" s="47"/>
      <c r="AK597" s="47"/>
      <c r="AL597" s="47"/>
      <c r="AM597" s="47"/>
      <c r="AN597" s="47"/>
      <c r="AO597" s="47"/>
      <c r="AP597" s="47"/>
      <c r="AQ597" s="47"/>
      <c r="AR597" s="47"/>
      <c r="AS597" s="47"/>
      <c r="AT597" s="47"/>
      <c r="AU597" s="47"/>
      <c r="AV597" s="47"/>
      <c r="AW597" s="47"/>
      <c r="AX597" s="47"/>
      <c r="AY597" s="47"/>
      <c r="AZ597" s="134"/>
      <c r="BA597" s="46"/>
      <c r="BB597" s="62"/>
      <c r="BC597" s="61"/>
      <c r="BE597" s="2">
        <f t="shared" si="76"/>
        <v>0</v>
      </c>
      <c r="BF597" s="9">
        <f t="shared" si="77"/>
        <v>-100</v>
      </c>
    </row>
    <row r="598" spans="1:58" ht="9" customHeight="1">
      <c r="A598" s="140">
        <v>6.4</v>
      </c>
      <c r="B598" s="145" t="s">
        <v>195</v>
      </c>
      <c r="C598" s="146"/>
      <c r="D598" s="146"/>
      <c r="E598" s="146"/>
      <c r="F598" s="146"/>
      <c r="G598" s="146"/>
      <c r="H598" s="147"/>
      <c r="I598" s="140"/>
      <c r="J598" s="141"/>
      <c r="K598" s="142">
        <f>L598-M598</f>
        <v>0</v>
      </c>
      <c r="L598" s="143">
        <f>[178]BOQ!L294</f>
        <v>0</v>
      </c>
      <c r="M598" s="144"/>
      <c r="N598" s="136">
        <f>J598*M598</f>
        <v>0</v>
      </c>
      <c r="O598" s="137">
        <f>N598/$N$815</f>
        <v>0</v>
      </c>
      <c r="P598" s="50"/>
      <c r="Q598" s="49"/>
      <c r="R598" s="49"/>
      <c r="T598" s="131"/>
      <c r="U598" s="48"/>
      <c r="V598" s="47"/>
      <c r="W598" s="47"/>
      <c r="X598" s="47"/>
      <c r="Y598" s="47"/>
      <c r="Z598" s="47"/>
      <c r="AA598" s="47"/>
      <c r="AB598" s="47"/>
      <c r="AC598" s="47"/>
      <c r="AD598" s="47"/>
      <c r="AE598" s="47"/>
      <c r="AF598" s="47"/>
      <c r="AG598" s="47"/>
      <c r="AH598" s="47"/>
      <c r="AI598" s="47"/>
      <c r="AJ598" s="47"/>
      <c r="AK598" s="47"/>
      <c r="AL598" s="47"/>
      <c r="AM598" s="47"/>
      <c r="AN598" s="47"/>
      <c r="AO598" s="47"/>
      <c r="AP598" s="47"/>
      <c r="AQ598" s="47"/>
      <c r="AR598" s="47"/>
      <c r="AS598" s="47"/>
      <c r="AT598" s="47"/>
      <c r="AU598" s="47"/>
      <c r="AV598" s="47"/>
      <c r="AW598" s="47"/>
      <c r="AX598" s="47"/>
      <c r="AY598" s="47"/>
      <c r="AZ598" s="134"/>
      <c r="BA598" s="46"/>
      <c r="BB598" s="62"/>
      <c r="BC598" s="61"/>
      <c r="BE598" s="2">
        <f t="shared" si="76"/>
        <v>0</v>
      </c>
      <c r="BF598" s="9">
        <f t="shared" si="77"/>
        <v>-100</v>
      </c>
    </row>
    <row r="599" spans="1:58" ht="9" customHeight="1">
      <c r="A599" s="140"/>
      <c r="B599" s="145"/>
      <c r="C599" s="146"/>
      <c r="D599" s="146"/>
      <c r="E599" s="146"/>
      <c r="F599" s="146"/>
      <c r="G599" s="146"/>
      <c r="H599" s="147"/>
      <c r="I599" s="140"/>
      <c r="J599" s="141"/>
      <c r="K599" s="142"/>
      <c r="L599" s="143"/>
      <c r="M599" s="144"/>
      <c r="N599" s="136"/>
      <c r="O599" s="137"/>
      <c r="P599" s="50"/>
      <c r="Q599" s="49"/>
      <c r="R599" s="49"/>
      <c r="T599" s="131"/>
      <c r="U599" s="48"/>
      <c r="V599" s="47"/>
      <c r="W599" s="47"/>
      <c r="X599" s="47"/>
      <c r="Y599" s="47"/>
      <c r="Z599" s="47"/>
      <c r="AA599" s="47"/>
      <c r="AB599" s="47"/>
      <c r="AC599" s="47"/>
      <c r="AD599" s="47"/>
      <c r="AE599" s="47"/>
      <c r="AF599" s="47"/>
      <c r="AG599" s="47"/>
      <c r="AH599" s="47"/>
      <c r="AI599" s="47"/>
      <c r="AJ599" s="47"/>
      <c r="AK599" s="47"/>
      <c r="AL599" s="47"/>
      <c r="AM599" s="47"/>
      <c r="AN599" s="47"/>
      <c r="AO599" s="47"/>
      <c r="AP599" s="47"/>
      <c r="AQ599" s="47"/>
      <c r="AR599" s="47"/>
      <c r="AS599" s="47"/>
      <c r="AT599" s="47"/>
      <c r="AU599" s="47"/>
      <c r="AV599" s="47"/>
      <c r="AW599" s="47"/>
      <c r="AX599" s="47"/>
      <c r="AY599" s="47"/>
      <c r="AZ599" s="134"/>
      <c r="BA599" s="46"/>
      <c r="BB599" s="62"/>
      <c r="BC599" s="61"/>
      <c r="BE599" s="2">
        <f t="shared" si="76"/>
        <v>0</v>
      </c>
      <c r="BF599" s="9">
        <f t="shared" si="77"/>
        <v>-100</v>
      </c>
    </row>
    <row r="600" spans="1:58" ht="9" customHeight="1">
      <c r="A600" s="140" t="s">
        <v>194</v>
      </c>
      <c r="B600" s="145" t="s">
        <v>193</v>
      </c>
      <c r="C600" s="146"/>
      <c r="D600" s="146"/>
      <c r="E600" s="146"/>
      <c r="F600" s="146"/>
      <c r="G600" s="146"/>
      <c r="H600" s="147"/>
      <c r="I600" s="140" t="s">
        <v>163</v>
      </c>
      <c r="J600" s="141">
        <v>60283</v>
      </c>
      <c r="K600" s="142">
        <f>L600-M600</f>
        <v>0</v>
      </c>
      <c r="L600" s="143">
        <f>[178]BOQ!L295</f>
        <v>0</v>
      </c>
      <c r="M600" s="144"/>
      <c r="N600" s="136">
        <f>SUBTOTAL(9,N602)</f>
        <v>30633409.280000001</v>
      </c>
      <c r="O600" s="137">
        <f>N600/$N$815</f>
        <v>3.3679815996502153E-2</v>
      </c>
      <c r="P600" s="50" t="s">
        <v>95</v>
      </c>
      <c r="Q600" s="49"/>
      <c r="R600" s="49"/>
      <c r="T600" s="131"/>
      <c r="U600" s="48">
        <f t="shared" ref="U600:AY600" si="78">SUMPRODUCT(($P602:$P603="p")*($N602)*(U602:U603))/$N600</f>
        <v>0</v>
      </c>
      <c r="V600" s="47">
        <f t="shared" si="78"/>
        <v>0</v>
      </c>
      <c r="W600" s="47">
        <f t="shared" si="78"/>
        <v>0</v>
      </c>
      <c r="X600" s="47">
        <f t="shared" si="78"/>
        <v>0</v>
      </c>
      <c r="Y600" s="47">
        <f t="shared" si="78"/>
        <v>0</v>
      </c>
      <c r="Z600" s="47">
        <f t="shared" si="78"/>
        <v>0</v>
      </c>
      <c r="AA600" s="47">
        <f t="shared" si="78"/>
        <v>0</v>
      </c>
      <c r="AB600" s="47">
        <f t="shared" si="78"/>
        <v>0</v>
      </c>
      <c r="AC600" s="47">
        <f t="shared" si="78"/>
        <v>0</v>
      </c>
      <c r="AD600" s="47">
        <f t="shared" si="78"/>
        <v>0</v>
      </c>
      <c r="AE600" s="47">
        <f t="shared" si="78"/>
        <v>0</v>
      </c>
      <c r="AF600" s="47">
        <f t="shared" si="78"/>
        <v>0</v>
      </c>
      <c r="AG600" s="47">
        <f t="shared" si="78"/>
        <v>0</v>
      </c>
      <c r="AH600" s="47">
        <f t="shared" si="78"/>
        <v>0</v>
      </c>
      <c r="AI600" s="47">
        <f t="shared" si="78"/>
        <v>0</v>
      </c>
      <c r="AJ600" s="47">
        <f t="shared" si="78"/>
        <v>0</v>
      </c>
      <c r="AK600" s="47">
        <f t="shared" si="78"/>
        <v>0</v>
      </c>
      <c r="AL600" s="47">
        <f t="shared" si="78"/>
        <v>0</v>
      </c>
      <c r="AM600" s="47">
        <f t="shared" si="78"/>
        <v>0</v>
      </c>
      <c r="AN600" s="47">
        <f t="shared" si="78"/>
        <v>0</v>
      </c>
      <c r="AO600" s="47">
        <f t="shared" si="78"/>
        <v>0</v>
      </c>
      <c r="AP600" s="47">
        <f t="shared" si="78"/>
        <v>0</v>
      </c>
      <c r="AQ600" s="47">
        <f t="shared" si="78"/>
        <v>0</v>
      </c>
      <c r="AR600" s="47">
        <f t="shared" si="78"/>
        <v>0</v>
      </c>
      <c r="AS600" s="47">
        <f t="shared" si="78"/>
        <v>0</v>
      </c>
      <c r="AT600" s="47">
        <f t="shared" si="78"/>
        <v>30.000000000000004</v>
      </c>
      <c r="AU600" s="47">
        <f t="shared" si="78"/>
        <v>10</v>
      </c>
      <c r="AV600" s="47">
        <f t="shared" si="78"/>
        <v>20</v>
      </c>
      <c r="AW600" s="47">
        <f t="shared" si="78"/>
        <v>20</v>
      </c>
      <c r="AX600" s="47">
        <f t="shared" si="78"/>
        <v>20</v>
      </c>
      <c r="AY600" s="47">
        <f t="shared" si="78"/>
        <v>0</v>
      </c>
      <c r="AZ600" s="134"/>
      <c r="BA600" s="46"/>
      <c r="BB600" s="62"/>
      <c r="BC600" s="61"/>
      <c r="BE600" s="2">
        <f t="shared" si="76"/>
        <v>100</v>
      </c>
      <c r="BF600" s="9">
        <f t="shared" si="77"/>
        <v>0</v>
      </c>
    </row>
    <row r="601" spans="1:58" ht="9" customHeight="1">
      <c r="A601" s="140"/>
      <c r="B601" s="145"/>
      <c r="C601" s="146"/>
      <c r="D601" s="146"/>
      <c r="E601" s="146"/>
      <c r="F601" s="146"/>
      <c r="G601" s="146"/>
      <c r="H601" s="147"/>
      <c r="I601" s="140"/>
      <c r="J601" s="141"/>
      <c r="K601" s="142"/>
      <c r="L601" s="143"/>
      <c r="M601" s="144"/>
      <c r="N601" s="136"/>
      <c r="O601" s="137"/>
      <c r="P601" s="50" t="s">
        <v>94</v>
      </c>
      <c r="Q601" s="49"/>
      <c r="R601" s="49"/>
      <c r="T601" s="131"/>
      <c r="U601" s="48"/>
      <c r="V601" s="47"/>
      <c r="W601" s="47"/>
      <c r="X601" s="47"/>
      <c r="Y601" s="47"/>
      <c r="Z601" s="47"/>
      <c r="AA601" s="47"/>
      <c r="AB601" s="47"/>
      <c r="AC601" s="47"/>
      <c r="AD601" s="47"/>
      <c r="AE601" s="47"/>
      <c r="AF601" s="47"/>
      <c r="AG601" s="47"/>
      <c r="AH601" s="47"/>
      <c r="AI601" s="47"/>
      <c r="AJ601" s="47"/>
      <c r="AK601" s="47"/>
      <c r="AL601" s="47"/>
      <c r="AM601" s="47"/>
      <c r="AN601" s="47"/>
      <c r="AO601" s="47"/>
      <c r="AP601" s="47"/>
      <c r="AQ601" s="47"/>
      <c r="AR601" s="47"/>
      <c r="AS601" s="47"/>
      <c r="AT601" s="47"/>
      <c r="AU601" s="47"/>
      <c r="AV601" s="47"/>
      <c r="AW601" s="47"/>
      <c r="AX601" s="47"/>
      <c r="AY601" s="47"/>
      <c r="AZ601" s="134"/>
      <c r="BA601" s="46"/>
      <c r="BB601" s="62"/>
      <c r="BC601" s="61"/>
      <c r="BE601" s="2">
        <f t="shared" si="76"/>
        <v>0</v>
      </c>
      <c r="BF601" s="9">
        <f t="shared" si="77"/>
        <v>-100</v>
      </c>
    </row>
    <row r="602" spans="1:58" ht="9" hidden="1" customHeight="1">
      <c r="A602" s="140"/>
      <c r="B602" s="56"/>
      <c r="C602" s="55"/>
      <c r="D602" s="55"/>
      <c r="E602" s="138" t="s">
        <v>192</v>
      </c>
      <c r="F602" s="138"/>
      <c r="G602" s="138"/>
      <c r="H602" s="139"/>
      <c r="I602" s="140" t="s">
        <v>163</v>
      </c>
      <c r="J602" s="141">
        <f>[178]BOQ!J296</f>
        <v>60283</v>
      </c>
      <c r="K602" s="142">
        <f>L602-M602</f>
        <v>0</v>
      </c>
      <c r="L602" s="143">
        <f>[178]BOQ!L296</f>
        <v>508.16</v>
      </c>
      <c r="M602" s="144">
        <f>[178]BOQ!L296</f>
        <v>508.16</v>
      </c>
      <c r="N602" s="136">
        <f>J602*M602</f>
        <v>30633409.280000001</v>
      </c>
      <c r="O602" s="137">
        <f>N602/$N$815</f>
        <v>3.3679815996502153E-2</v>
      </c>
      <c r="P602" s="50" t="s">
        <v>20</v>
      </c>
      <c r="Q602" s="49"/>
      <c r="R602" s="49"/>
      <c r="T602" s="131"/>
      <c r="U602" s="48"/>
      <c r="V602" s="47"/>
      <c r="W602" s="47"/>
      <c r="X602" s="47"/>
      <c r="Y602" s="47"/>
      <c r="Z602" s="47"/>
      <c r="AA602" s="47"/>
      <c r="AB602" s="47"/>
      <c r="AC602" s="47"/>
      <c r="AD602" s="47"/>
      <c r="AE602" s="47"/>
      <c r="AF602" s="47"/>
      <c r="AG602" s="47"/>
      <c r="AH602" s="47"/>
      <c r="AI602" s="47"/>
      <c r="AJ602" s="47"/>
      <c r="AK602" s="47"/>
      <c r="AL602" s="47"/>
      <c r="AM602" s="47"/>
      <c r="AN602" s="47"/>
      <c r="AO602" s="47"/>
      <c r="AP602" s="47"/>
      <c r="AQ602" s="47"/>
      <c r="AR602" s="47"/>
      <c r="AS602" s="47"/>
      <c r="AT602" s="47">
        <v>30</v>
      </c>
      <c r="AU602" s="47">
        <v>10</v>
      </c>
      <c r="AV602" s="47">
        <v>20</v>
      </c>
      <c r="AW602" s="47">
        <v>20</v>
      </c>
      <c r="AX602" s="47">
        <v>20</v>
      </c>
      <c r="AY602" s="47"/>
      <c r="AZ602" s="134"/>
      <c r="BA602" s="46"/>
      <c r="BB602" s="62"/>
      <c r="BC602" s="61"/>
      <c r="BE602" s="2">
        <f t="shared" si="76"/>
        <v>100</v>
      </c>
      <c r="BF602" s="9">
        <f t="shared" si="77"/>
        <v>0</v>
      </c>
    </row>
    <row r="603" spans="1:58" ht="9" hidden="1" customHeight="1">
      <c r="A603" s="140"/>
      <c r="B603" s="56"/>
      <c r="C603" s="55"/>
      <c r="D603" s="55"/>
      <c r="E603" s="138"/>
      <c r="F603" s="138"/>
      <c r="G603" s="138"/>
      <c r="H603" s="139"/>
      <c r="I603" s="140"/>
      <c r="J603" s="141"/>
      <c r="K603" s="142"/>
      <c r="L603" s="143"/>
      <c r="M603" s="144"/>
      <c r="N603" s="136"/>
      <c r="O603" s="137"/>
      <c r="P603" s="50" t="s">
        <v>19</v>
      </c>
      <c r="Q603" s="49"/>
      <c r="R603" s="49"/>
      <c r="T603" s="131"/>
      <c r="U603" s="48"/>
      <c r="V603" s="47"/>
      <c r="W603" s="47"/>
      <c r="X603" s="47"/>
      <c r="Y603" s="47"/>
      <c r="Z603" s="47"/>
      <c r="AA603" s="47"/>
      <c r="AB603" s="47"/>
      <c r="AC603" s="47"/>
      <c r="AD603" s="47"/>
      <c r="AE603" s="47"/>
      <c r="AF603" s="47"/>
      <c r="AG603" s="47"/>
      <c r="AH603" s="47"/>
      <c r="AI603" s="47"/>
      <c r="AJ603" s="47"/>
      <c r="AK603" s="47"/>
      <c r="AL603" s="47"/>
      <c r="AM603" s="47"/>
      <c r="AN603" s="47"/>
      <c r="AO603" s="47"/>
      <c r="AP603" s="47"/>
      <c r="AQ603" s="47"/>
      <c r="AR603" s="47"/>
      <c r="AS603" s="47"/>
      <c r="AT603" s="47"/>
      <c r="AU603" s="47"/>
      <c r="AV603" s="47"/>
      <c r="AW603" s="47"/>
      <c r="AX603" s="47"/>
      <c r="AY603" s="47"/>
      <c r="AZ603" s="134"/>
      <c r="BA603" s="46"/>
      <c r="BB603" s="62"/>
      <c r="BC603" s="61"/>
      <c r="BE603" s="2">
        <f t="shared" si="76"/>
        <v>0</v>
      </c>
      <c r="BF603" s="9">
        <f t="shared" si="77"/>
        <v>-100</v>
      </c>
    </row>
    <row r="604" spans="1:58" ht="9" customHeight="1">
      <c r="A604" s="140">
        <v>6.8</v>
      </c>
      <c r="B604" s="145" t="s">
        <v>191</v>
      </c>
      <c r="C604" s="146"/>
      <c r="D604" s="146"/>
      <c r="E604" s="146"/>
      <c r="F604" s="146"/>
      <c r="G604" s="146"/>
      <c r="H604" s="147"/>
      <c r="I604" s="140"/>
      <c r="J604" s="141"/>
      <c r="K604" s="142">
        <f>L604-M604</f>
        <v>0</v>
      </c>
      <c r="L604" s="143">
        <f>[178]BOQ!L297</f>
        <v>0</v>
      </c>
      <c r="M604" s="144"/>
      <c r="N604" s="136">
        <f>J604*M604</f>
        <v>0</v>
      </c>
      <c r="O604" s="137">
        <f>N604/$N$815</f>
        <v>0</v>
      </c>
      <c r="P604" s="50"/>
      <c r="Q604" s="49"/>
      <c r="R604" s="49"/>
      <c r="T604" s="131"/>
      <c r="U604" s="48"/>
      <c r="V604" s="47"/>
      <c r="W604" s="47"/>
      <c r="X604" s="47"/>
      <c r="Y604" s="47"/>
      <c r="Z604" s="47"/>
      <c r="AA604" s="47"/>
      <c r="AB604" s="47"/>
      <c r="AC604" s="47"/>
      <c r="AD604" s="47"/>
      <c r="AE604" s="47"/>
      <c r="AF604" s="47"/>
      <c r="AG604" s="47"/>
      <c r="AH604" s="47"/>
      <c r="AI604" s="47"/>
      <c r="AJ604" s="47"/>
      <c r="AK604" s="47"/>
      <c r="AL604" s="47"/>
      <c r="AM604" s="47"/>
      <c r="AN604" s="47"/>
      <c r="AO604" s="47"/>
      <c r="AP604" s="47"/>
      <c r="AQ604" s="47"/>
      <c r="AR604" s="47"/>
      <c r="AS604" s="47"/>
      <c r="AT604" s="47"/>
      <c r="AU604" s="47"/>
      <c r="AV604" s="47"/>
      <c r="AW604" s="47"/>
      <c r="AX604" s="47"/>
      <c r="AY604" s="47"/>
      <c r="AZ604" s="134"/>
      <c r="BA604" s="46"/>
      <c r="BB604" s="62"/>
      <c r="BC604" s="61"/>
      <c r="BE604" s="2">
        <f t="shared" si="76"/>
        <v>0</v>
      </c>
      <c r="BF604" s="9">
        <f t="shared" si="77"/>
        <v>-100</v>
      </c>
    </row>
    <row r="605" spans="1:58" ht="9" customHeight="1">
      <c r="A605" s="140"/>
      <c r="B605" s="145"/>
      <c r="C605" s="146"/>
      <c r="D605" s="146"/>
      <c r="E605" s="146"/>
      <c r="F605" s="146"/>
      <c r="G605" s="146"/>
      <c r="H605" s="147"/>
      <c r="I605" s="140"/>
      <c r="J605" s="141"/>
      <c r="K605" s="142"/>
      <c r="L605" s="143"/>
      <c r="M605" s="144"/>
      <c r="N605" s="136"/>
      <c r="O605" s="137"/>
      <c r="P605" s="50"/>
      <c r="Q605" s="49"/>
      <c r="R605" s="49"/>
      <c r="T605" s="131"/>
      <c r="U605" s="48"/>
      <c r="V605" s="47"/>
      <c r="W605" s="47"/>
      <c r="X605" s="47"/>
      <c r="Y605" s="47"/>
      <c r="Z605" s="47"/>
      <c r="AA605" s="47"/>
      <c r="AB605" s="47"/>
      <c r="AC605" s="47"/>
      <c r="AD605" s="47"/>
      <c r="AE605" s="47"/>
      <c r="AF605" s="47"/>
      <c r="AG605" s="47"/>
      <c r="AH605" s="47"/>
      <c r="AI605" s="47"/>
      <c r="AJ605" s="47"/>
      <c r="AK605" s="47"/>
      <c r="AL605" s="47"/>
      <c r="AM605" s="47"/>
      <c r="AN605" s="47"/>
      <c r="AO605" s="47"/>
      <c r="AP605" s="47"/>
      <c r="AQ605" s="47"/>
      <c r="AR605" s="47"/>
      <c r="AS605" s="47"/>
      <c r="AT605" s="47"/>
      <c r="AU605" s="47"/>
      <c r="AV605" s="47"/>
      <c r="AW605" s="47"/>
      <c r="AX605" s="47"/>
      <c r="AY605" s="47"/>
      <c r="AZ605" s="134"/>
      <c r="BA605" s="46"/>
      <c r="BB605" s="62"/>
      <c r="BC605" s="61"/>
      <c r="BE605" s="2">
        <f t="shared" si="76"/>
        <v>0</v>
      </c>
      <c r="BF605" s="9">
        <f t="shared" si="77"/>
        <v>-100</v>
      </c>
    </row>
    <row r="606" spans="1:58" ht="9" customHeight="1">
      <c r="A606" s="140" t="s">
        <v>190</v>
      </c>
      <c r="B606" s="145" t="s">
        <v>189</v>
      </c>
      <c r="C606" s="146"/>
      <c r="D606" s="146"/>
      <c r="E606" s="146"/>
      <c r="F606" s="146"/>
      <c r="G606" s="146"/>
      <c r="H606" s="147"/>
      <c r="I606" s="140" t="s">
        <v>96</v>
      </c>
      <c r="J606" s="141">
        <v>1</v>
      </c>
      <c r="K606" s="142">
        <f>L606-M606</f>
        <v>0</v>
      </c>
      <c r="L606" s="143">
        <f>[178]BOQ!L298</f>
        <v>0</v>
      </c>
      <c r="M606" s="144"/>
      <c r="N606" s="136">
        <f>SUBTOTAL(9,N608:N639)</f>
        <v>1959190.8299999998</v>
      </c>
      <c r="O606" s="137">
        <f>N606/$N$815</f>
        <v>2.1540268682896766E-3</v>
      </c>
      <c r="P606" s="50" t="s">
        <v>95</v>
      </c>
      <c r="Q606" s="49"/>
      <c r="R606" s="49"/>
      <c r="T606" s="131"/>
      <c r="U606" s="48">
        <f t="shared" ref="U606:AY606" si="79">SUMPRODUCT(($P608:$P639="p")*($N608:$N639)*(U608:U639))/$N606</f>
        <v>0</v>
      </c>
      <c r="V606" s="47">
        <f t="shared" si="79"/>
        <v>0</v>
      </c>
      <c r="W606" s="47">
        <f t="shared" si="79"/>
        <v>0</v>
      </c>
      <c r="X606" s="47">
        <f t="shared" si="79"/>
        <v>0</v>
      </c>
      <c r="Y606" s="47">
        <f t="shared" si="79"/>
        <v>0</v>
      </c>
      <c r="Z606" s="47">
        <f t="shared" si="79"/>
        <v>0</v>
      </c>
      <c r="AA606" s="47">
        <f t="shared" si="79"/>
        <v>0</v>
      </c>
      <c r="AB606" s="47">
        <f t="shared" si="79"/>
        <v>0</v>
      </c>
      <c r="AC606" s="47">
        <f t="shared" si="79"/>
        <v>0</v>
      </c>
      <c r="AD606" s="47">
        <f t="shared" si="79"/>
        <v>0</v>
      </c>
      <c r="AE606" s="47">
        <f t="shared" si="79"/>
        <v>0</v>
      </c>
      <c r="AF606" s="47">
        <f t="shared" si="79"/>
        <v>0</v>
      </c>
      <c r="AG606" s="47">
        <f t="shared" si="79"/>
        <v>0</v>
      </c>
      <c r="AH606" s="47">
        <f t="shared" si="79"/>
        <v>0</v>
      </c>
      <c r="AI606" s="47">
        <f t="shared" si="79"/>
        <v>0</v>
      </c>
      <c r="AJ606" s="47">
        <f t="shared" si="79"/>
        <v>0</v>
      </c>
      <c r="AK606" s="47">
        <f t="shared" si="79"/>
        <v>0</v>
      </c>
      <c r="AL606" s="47">
        <f t="shared" si="79"/>
        <v>0</v>
      </c>
      <c r="AM606" s="47">
        <f t="shared" si="79"/>
        <v>0</v>
      </c>
      <c r="AN606" s="47">
        <f t="shared" si="79"/>
        <v>0</v>
      </c>
      <c r="AO606" s="47">
        <f t="shared" si="79"/>
        <v>0</v>
      </c>
      <c r="AP606" s="47">
        <f t="shared" si="79"/>
        <v>0</v>
      </c>
      <c r="AQ606" s="47">
        <f t="shared" si="79"/>
        <v>0</v>
      </c>
      <c r="AR606" s="47">
        <f t="shared" si="79"/>
        <v>0</v>
      </c>
      <c r="AS606" s="47">
        <f t="shared" si="79"/>
        <v>0</v>
      </c>
      <c r="AT606" s="47">
        <f t="shared" si="79"/>
        <v>0</v>
      </c>
      <c r="AU606" s="47">
        <f t="shared" si="79"/>
        <v>0</v>
      </c>
      <c r="AV606" s="47">
        <f t="shared" si="79"/>
        <v>0</v>
      </c>
      <c r="AW606" s="47">
        <f t="shared" si="79"/>
        <v>50.000000000000007</v>
      </c>
      <c r="AX606" s="47">
        <f t="shared" si="79"/>
        <v>50.000000000000007</v>
      </c>
      <c r="AY606" s="47">
        <f t="shared" si="79"/>
        <v>0</v>
      </c>
      <c r="AZ606" s="134"/>
      <c r="BA606" s="46"/>
      <c r="BB606" s="62"/>
      <c r="BC606" s="61"/>
      <c r="BE606" s="2">
        <f t="shared" si="76"/>
        <v>100.00000000000001</v>
      </c>
      <c r="BF606" s="9">
        <f t="shared" si="77"/>
        <v>0</v>
      </c>
    </row>
    <row r="607" spans="1:58" ht="9" customHeight="1">
      <c r="A607" s="140"/>
      <c r="B607" s="145"/>
      <c r="C607" s="146"/>
      <c r="D607" s="146"/>
      <c r="E607" s="146"/>
      <c r="F607" s="146"/>
      <c r="G607" s="146"/>
      <c r="H607" s="147"/>
      <c r="I607" s="140"/>
      <c r="J607" s="141"/>
      <c r="K607" s="142"/>
      <c r="L607" s="143"/>
      <c r="M607" s="144"/>
      <c r="N607" s="136"/>
      <c r="O607" s="137"/>
      <c r="P607" s="50" t="s">
        <v>94</v>
      </c>
      <c r="Q607" s="49"/>
      <c r="R607" s="49"/>
      <c r="T607" s="131"/>
      <c r="U607" s="48"/>
      <c r="V607" s="47"/>
      <c r="W607" s="47"/>
      <c r="X607" s="47"/>
      <c r="Y607" s="47"/>
      <c r="Z607" s="47"/>
      <c r="AA607" s="47"/>
      <c r="AB607" s="47"/>
      <c r="AC607" s="47"/>
      <c r="AD607" s="47"/>
      <c r="AE607" s="47"/>
      <c r="AF607" s="47"/>
      <c r="AG607" s="47"/>
      <c r="AH607" s="47"/>
      <c r="AI607" s="47"/>
      <c r="AJ607" s="47"/>
      <c r="AK607" s="47"/>
      <c r="AL607" s="47"/>
      <c r="AM607" s="47"/>
      <c r="AN607" s="47"/>
      <c r="AO607" s="47"/>
      <c r="AP607" s="47"/>
      <c r="AQ607" s="47"/>
      <c r="AR607" s="47"/>
      <c r="AS607" s="47"/>
      <c r="AT607" s="47"/>
      <c r="AU607" s="47"/>
      <c r="AV607" s="47"/>
      <c r="AW607" s="47"/>
      <c r="AX607" s="47"/>
      <c r="AY607" s="47"/>
      <c r="AZ607" s="134"/>
      <c r="BA607" s="46"/>
      <c r="BB607" s="52"/>
      <c r="BC607" s="51"/>
      <c r="BE607" s="2">
        <f t="shared" si="76"/>
        <v>0</v>
      </c>
      <c r="BF607" s="9">
        <f t="shared" si="77"/>
        <v>-100</v>
      </c>
    </row>
    <row r="608" spans="1:58" ht="9" customHeight="1">
      <c r="A608" s="140"/>
      <c r="B608" s="56"/>
      <c r="C608" s="55"/>
      <c r="D608" s="55"/>
      <c r="E608" s="146" t="s">
        <v>188</v>
      </c>
      <c r="F608" s="146"/>
      <c r="G608" s="146"/>
      <c r="H608" s="147"/>
      <c r="I608" s="140" t="s">
        <v>96</v>
      </c>
      <c r="J608" s="141">
        <v>1</v>
      </c>
      <c r="K608" s="142">
        <f>L608-M608</f>
        <v>0</v>
      </c>
      <c r="L608" s="143">
        <f>[178]BOQ!L299</f>
        <v>0</v>
      </c>
      <c r="M608" s="144"/>
      <c r="N608" s="136"/>
      <c r="O608" s="137">
        <f>N608/$N$815</f>
        <v>0</v>
      </c>
      <c r="P608" s="50"/>
      <c r="Q608" s="49"/>
      <c r="R608" s="49"/>
      <c r="T608" s="131"/>
      <c r="U608" s="48"/>
      <c r="V608" s="47"/>
      <c r="W608" s="47"/>
      <c r="X608" s="47"/>
      <c r="Y608" s="47"/>
      <c r="Z608" s="47"/>
      <c r="AA608" s="47"/>
      <c r="AB608" s="47"/>
      <c r="AC608" s="47"/>
      <c r="AD608" s="47"/>
      <c r="AE608" s="47"/>
      <c r="AF608" s="47"/>
      <c r="AG608" s="47"/>
      <c r="AH608" s="47"/>
      <c r="AI608" s="47"/>
      <c r="AJ608" s="47"/>
      <c r="AK608" s="47"/>
      <c r="AL608" s="47"/>
      <c r="AM608" s="47"/>
      <c r="AN608" s="47"/>
      <c r="AO608" s="47"/>
      <c r="AP608" s="47"/>
      <c r="AQ608" s="47"/>
      <c r="AR608" s="47"/>
      <c r="AS608" s="47"/>
      <c r="AT608" s="47"/>
      <c r="AU608" s="47"/>
      <c r="AV608" s="47"/>
      <c r="AW608" s="47"/>
      <c r="AX608" s="47"/>
      <c r="AY608" s="47"/>
      <c r="AZ608" s="134"/>
      <c r="BA608" s="46"/>
      <c r="BB608" s="52"/>
      <c r="BC608" s="51"/>
      <c r="BE608" s="2">
        <f t="shared" si="76"/>
        <v>0</v>
      </c>
      <c r="BF608" s="9">
        <f t="shared" si="77"/>
        <v>-100</v>
      </c>
    </row>
    <row r="609" spans="1:58" ht="9" customHeight="1">
      <c r="A609" s="140"/>
      <c r="B609" s="56"/>
      <c r="C609" s="55"/>
      <c r="D609" s="55"/>
      <c r="E609" s="146"/>
      <c r="F609" s="146"/>
      <c r="G609" s="146"/>
      <c r="H609" s="147"/>
      <c r="I609" s="140"/>
      <c r="J609" s="141"/>
      <c r="K609" s="142"/>
      <c r="L609" s="143"/>
      <c r="M609" s="144"/>
      <c r="N609" s="136"/>
      <c r="O609" s="137"/>
      <c r="P609" s="50"/>
      <c r="Q609" s="49"/>
      <c r="R609" s="49"/>
      <c r="T609" s="131"/>
      <c r="U609" s="48"/>
      <c r="V609" s="47"/>
      <c r="W609" s="47"/>
      <c r="X609" s="47"/>
      <c r="Y609" s="47"/>
      <c r="Z609" s="47"/>
      <c r="AA609" s="47"/>
      <c r="AB609" s="47"/>
      <c r="AC609" s="47"/>
      <c r="AD609" s="47"/>
      <c r="AE609" s="47"/>
      <c r="AF609" s="47"/>
      <c r="AG609" s="47"/>
      <c r="AH609" s="47"/>
      <c r="AI609" s="47"/>
      <c r="AJ609" s="47"/>
      <c r="AK609" s="47"/>
      <c r="AL609" s="47"/>
      <c r="AM609" s="47"/>
      <c r="AN609" s="47"/>
      <c r="AO609" s="47"/>
      <c r="AP609" s="47"/>
      <c r="AQ609" s="47"/>
      <c r="AR609" s="47"/>
      <c r="AS609" s="47"/>
      <c r="AT609" s="47"/>
      <c r="AU609" s="47"/>
      <c r="AV609" s="47"/>
      <c r="AW609" s="47"/>
      <c r="AX609" s="47"/>
      <c r="AY609" s="47"/>
      <c r="AZ609" s="134"/>
      <c r="BA609" s="46"/>
      <c r="BB609" s="52"/>
      <c r="BC609" s="51"/>
      <c r="BE609" s="2">
        <f t="shared" si="76"/>
        <v>0</v>
      </c>
      <c r="BF609" s="9">
        <f t="shared" si="77"/>
        <v>-100</v>
      </c>
    </row>
    <row r="610" spans="1:58" ht="9" hidden="1" customHeight="1">
      <c r="A610" s="140"/>
      <c r="B610" s="56"/>
      <c r="C610" s="55"/>
      <c r="D610" s="55"/>
      <c r="E610" s="55"/>
      <c r="F610" s="186" t="s">
        <v>187</v>
      </c>
      <c r="G610" s="186"/>
      <c r="H610" s="187"/>
      <c r="I610" s="140" t="s">
        <v>98</v>
      </c>
      <c r="J610" s="141">
        <f>[178]BOQ!J300</f>
        <v>6</v>
      </c>
      <c r="K610" s="142">
        <f>L610-M610</f>
        <v>0</v>
      </c>
      <c r="L610" s="143">
        <f>[178]BOQ!L300</f>
        <v>7199.99</v>
      </c>
      <c r="M610" s="144">
        <f>[178]BOQ!L300</f>
        <v>7199.99</v>
      </c>
      <c r="N610" s="136">
        <f>J610*M610</f>
        <v>43199.94</v>
      </c>
      <c r="O610" s="137">
        <f>N610/$N$815</f>
        <v>4.7496052984538497E-5</v>
      </c>
      <c r="P610" s="50" t="s">
        <v>20</v>
      </c>
      <c r="Q610" s="49"/>
      <c r="R610" s="49"/>
      <c r="T610" s="131"/>
      <c r="U610" s="48"/>
      <c r="V610" s="47"/>
      <c r="W610" s="47"/>
      <c r="X610" s="47"/>
      <c r="Y610" s="47"/>
      <c r="Z610" s="47"/>
      <c r="AA610" s="47"/>
      <c r="AB610" s="47"/>
      <c r="AC610" s="47"/>
      <c r="AD610" s="47"/>
      <c r="AE610" s="47"/>
      <c r="AF610" s="47"/>
      <c r="AG610" s="47"/>
      <c r="AH610" s="47"/>
      <c r="AI610" s="47"/>
      <c r="AJ610" s="47"/>
      <c r="AK610" s="47"/>
      <c r="AL610" s="47"/>
      <c r="AM610" s="47"/>
      <c r="AN610" s="47"/>
      <c r="AO610" s="47"/>
      <c r="AP610" s="47"/>
      <c r="AQ610" s="47"/>
      <c r="AR610" s="47"/>
      <c r="AS610" s="47"/>
      <c r="AT610" s="47"/>
      <c r="AU610" s="47"/>
      <c r="AV610" s="47"/>
      <c r="AW610" s="47">
        <v>50</v>
      </c>
      <c r="AX610" s="47">
        <v>50</v>
      </c>
      <c r="AY610" s="47"/>
      <c r="AZ610" s="134"/>
      <c r="BA610" s="46"/>
      <c r="BB610" s="52"/>
      <c r="BC610" s="51"/>
      <c r="BE610" s="2">
        <f t="shared" si="76"/>
        <v>100</v>
      </c>
      <c r="BF610" s="9">
        <f t="shared" si="77"/>
        <v>0</v>
      </c>
    </row>
    <row r="611" spans="1:58" ht="9" hidden="1" customHeight="1">
      <c r="A611" s="140"/>
      <c r="B611" s="56"/>
      <c r="C611" s="55"/>
      <c r="D611" s="55"/>
      <c r="E611" s="55"/>
      <c r="F611" s="186"/>
      <c r="G611" s="186"/>
      <c r="H611" s="187"/>
      <c r="I611" s="140"/>
      <c r="J611" s="141"/>
      <c r="K611" s="142"/>
      <c r="L611" s="143"/>
      <c r="M611" s="144"/>
      <c r="N611" s="136"/>
      <c r="O611" s="137"/>
      <c r="P611" s="50" t="s">
        <v>19</v>
      </c>
      <c r="Q611" s="49"/>
      <c r="R611" s="49"/>
      <c r="T611" s="131"/>
      <c r="U611" s="48"/>
      <c r="V611" s="47"/>
      <c r="W611" s="47"/>
      <c r="X611" s="47"/>
      <c r="Y611" s="47"/>
      <c r="Z611" s="47"/>
      <c r="AA611" s="47"/>
      <c r="AB611" s="47"/>
      <c r="AC611" s="47"/>
      <c r="AD611" s="47"/>
      <c r="AE611" s="47"/>
      <c r="AF611" s="47"/>
      <c r="AG611" s="47"/>
      <c r="AH611" s="47"/>
      <c r="AI611" s="47"/>
      <c r="AJ611" s="47"/>
      <c r="AK611" s="47"/>
      <c r="AL611" s="47"/>
      <c r="AM611" s="47"/>
      <c r="AN611" s="47"/>
      <c r="AO611" s="47"/>
      <c r="AP611" s="47"/>
      <c r="AQ611" s="47"/>
      <c r="AR611" s="47"/>
      <c r="AS611" s="47"/>
      <c r="AT611" s="47"/>
      <c r="AU611" s="47"/>
      <c r="AV611" s="47"/>
      <c r="AW611" s="47"/>
      <c r="AX611" s="47"/>
      <c r="AY611" s="47"/>
      <c r="AZ611" s="134"/>
      <c r="BA611" s="46"/>
      <c r="BB611" s="52"/>
      <c r="BC611" s="51"/>
      <c r="BE611" s="2">
        <f t="shared" si="76"/>
        <v>0</v>
      </c>
      <c r="BF611" s="9">
        <f t="shared" si="77"/>
        <v>-100</v>
      </c>
    </row>
    <row r="612" spans="1:58" ht="9" hidden="1" customHeight="1">
      <c r="A612" s="140"/>
      <c r="B612" s="56"/>
      <c r="C612" s="55"/>
      <c r="D612" s="55"/>
      <c r="E612" s="55"/>
      <c r="F612" s="138" t="s">
        <v>186</v>
      </c>
      <c r="G612" s="138"/>
      <c r="H612" s="139"/>
      <c r="I612" s="140" t="s">
        <v>98</v>
      </c>
      <c r="J612" s="141">
        <f>[178]BOQ!J301</f>
        <v>47</v>
      </c>
      <c r="K612" s="142">
        <f>L612-M612</f>
        <v>0</v>
      </c>
      <c r="L612" s="143">
        <f>[178]BOQ!L301</f>
        <v>6204.87</v>
      </c>
      <c r="M612" s="144">
        <f>[178]BOQ!L301</f>
        <v>6204.87</v>
      </c>
      <c r="N612" s="136">
        <f>J612*M612</f>
        <v>291628.89</v>
      </c>
      <c r="O612" s="137">
        <f>N612/$N$815</f>
        <v>3.2063056595129871E-4</v>
      </c>
      <c r="P612" s="50" t="s">
        <v>20</v>
      </c>
      <c r="Q612" s="49"/>
      <c r="R612" s="49"/>
      <c r="T612" s="131"/>
      <c r="U612" s="48"/>
      <c r="V612" s="47"/>
      <c r="W612" s="47"/>
      <c r="X612" s="47"/>
      <c r="Y612" s="47"/>
      <c r="Z612" s="47"/>
      <c r="AA612" s="47"/>
      <c r="AB612" s="47"/>
      <c r="AC612" s="47"/>
      <c r="AD612" s="47"/>
      <c r="AE612" s="47"/>
      <c r="AF612" s="47"/>
      <c r="AG612" s="47"/>
      <c r="AH612" s="47"/>
      <c r="AI612" s="47"/>
      <c r="AJ612" s="47"/>
      <c r="AK612" s="47"/>
      <c r="AL612" s="47"/>
      <c r="AM612" s="47"/>
      <c r="AN612" s="47"/>
      <c r="AO612" s="47"/>
      <c r="AP612" s="47"/>
      <c r="AQ612" s="47"/>
      <c r="AR612" s="47"/>
      <c r="AS612" s="47"/>
      <c r="AT612" s="47"/>
      <c r="AU612" s="47"/>
      <c r="AV612" s="47"/>
      <c r="AW612" s="47">
        <v>50</v>
      </c>
      <c r="AX612" s="47">
        <v>50</v>
      </c>
      <c r="AY612" s="47"/>
      <c r="AZ612" s="134"/>
      <c r="BA612" s="46"/>
      <c r="BB612" s="52"/>
      <c r="BC612" s="51"/>
      <c r="BE612" s="2">
        <f t="shared" si="76"/>
        <v>100</v>
      </c>
      <c r="BF612" s="9">
        <f t="shared" si="77"/>
        <v>0</v>
      </c>
    </row>
    <row r="613" spans="1:58" ht="9" hidden="1" customHeight="1">
      <c r="A613" s="140"/>
      <c r="B613" s="56"/>
      <c r="C613" s="55"/>
      <c r="D613" s="55"/>
      <c r="E613" s="55"/>
      <c r="F613" s="138"/>
      <c r="G613" s="138"/>
      <c r="H613" s="139"/>
      <c r="I613" s="140"/>
      <c r="J613" s="141"/>
      <c r="K613" s="142"/>
      <c r="L613" s="143"/>
      <c r="M613" s="144"/>
      <c r="N613" s="136"/>
      <c r="O613" s="137"/>
      <c r="P613" s="50" t="s">
        <v>19</v>
      </c>
      <c r="Q613" s="49"/>
      <c r="R613" s="49"/>
      <c r="T613" s="131"/>
      <c r="U613" s="48"/>
      <c r="V613" s="47"/>
      <c r="W613" s="47"/>
      <c r="X613" s="47"/>
      <c r="Y613" s="47"/>
      <c r="Z613" s="47"/>
      <c r="AA613" s="47"/>
      <c r="AB613" s="47"/>
      <c r="AC613" s="47"/>
      <c r="AD613" s="47"/>
      <c r="AE613" s="47"/>
      <c r="AF613" s="47"/>
      <c r="AG613" s="47"/>
      <c r="AH613" s="47"/>
      <c r="AI613" s="47"/>
      <c r="AJ613" s="47"/>
      <c r="AK613" s="47"/>
      <c r="AL613" s="47"/>
      <c r="AM613" s="47"/>
      <c r="AN613" s="47"/>
      <c r="AO613" s="47"/>
      <c r="AP613" s="47"/>
      <c r="AQ613" s="47"/>
      <c r="AR613" s="47"/>
      <c r="AS613" s="47"/>
      <c r="AT613" s="47"/>
      <c r="AU613" s="47"/>
      <c r="AV613" s="47"/>
      <c r="AW613" s="47"/>
      <c r="AX613" s="47"/>
      <c r="AY613" s="47"/>
      <c r="AZ613" s="134"/>
      <c r="BA613" s="46"/>
      <c r="BB613" s="52"/>
      <c r="BC613" s="51"/>
      <c r="BE613" s="2">
        <f t="shared" si="76"/>
        <v>0</v>
      </c>
      <c r="BF613" s="9">
        <f t="shared" si="77"/>
        <v>-100</v>
      </c>
    </row>
    <row r="614" spans="1:58" ht="9" customHeight="1">
      <c r="A614" s="140"/>
      <c r="B614" s="56"/>
      <c r="C614" s="55"/>
      <c r="D614" s="55"/>
      <c r="E614" s="146" t="s">
        <v>185</v>
      </c>
      <c r="F614" s="146"/>
      <c r="G614" s="146"/>
      <c r="H614" s="147"/>
      <c r="I614" s="140" t="s">
        <v>96</v>
      </c>
      <c r="J614" s="141">
        <v>1</v>
      </c>
      <c r="K614" s="142">
        <f>L614-M614</f>
        <v>0</v>
      </c>
      <c r="L614" s="143">
        <f>[178]BOQ!L302</f>
        <v>0</v>
      </c>
      <c r="M614" s="144"/>
      <c r="N614" s="136"/>
      <c r="O614" s="137">
        <f>N614/$N$815</f>
        <v>0</v>
      </c>
      <c r="P614" s="50"/>
      <c r="Q614" s="49"/>
      <c r="R614" s="49"/>
      <c r="T614" s="131"/>
      <c r="U614" s="48"/>
      <c r="V614" s="47"/>
      <c r="W614" s="47"/>
      <c r="X614" s="47"/>
      <c r="Y614" s="47"/>
      <c r="Z614" s="47"/>
      <c r="AA614" s="47"/>
      <c r="AB614" s="47"/>
      <c r="AC614" s="47"/>
      <c r="AD614" s="47"/>
      <c r="AE614" s="47"/>
      <c r="AF614" s="47"/>
      <c r="AG614" s="47"/>
      <c r="AH614" s="47"/>
      <c r="AI614" s="47"/>
      <c r="AJ614" s="47"/>
      <c r="AK614" s="47"/>
      <c r="AL614" s="47"/>
      <c r="AM614" s="47"/>
      <c r="AN614" s="47"/>
      <c r="AO614" s="47"/>
      <c r="AP614" s="47"/>
      <c r="AQ614" s="47"/>
      <c r="AR614" s="47"/>
      <c r="AS614" s="47"/>
      <c r="AT614" s="47"/>
      <c r="AU614" s="47"/>
      <c r="AV614" s="47"/>
      <c r="AW614" s="47"/>
      <c r="AX614" s="47"/>
      <c r="AY614" s="47"/>
      <c r="AZ614" s="134"/>
      <c r="BA614" s="46"/>
      <c r="BB614" s="52"/>
      <c r="BC614" s="51"/>
      <c r="BE614" s="2">
        <f t="shared" si="76"/>
        <v>0</v>
      </c>
      <c r="BF614" s="9">
        <f t="shared" si="77"/>
        <v>-100</v>
      </c>
    </row>
    <row r="615" spans="1:58" ht="9" customHeight="1">
      <c r="A615" s="140"/>
      <c r="B615" s="56"/>
      <c r="C615" s="55"/>
      <c r="D615" s="55"/>
      <c r="E615" s="146"/>
      <c r="F615" s="146"/>
      <c r="G615" s="146"/>
      <c r="H615" s="147"/>
      <c r="I615" s="140"/>
      <c r="J615" s="141"/>
      <c r="K615" s="142"/>
      <c r="L615" s="143"/>
      <c r="M615" s="144"/>
      <c r="N615" s="136"/>
      <c r="O615" s="137"/>
      <c r="P615" s="50"/>
      <c r="Q615" s="49"/>
      <c r="R615" s="49"/>
      <c r="T615" s="131"/>
      <c r="U615" s="48"/>
      <c r="V615" s="47"/>
      <c r="W615" s="47"/>
      <c r="X615" s="47"/>
      <c r="Y615" s="47"/>
      <c r="Z615" s="47"/>
      <c r="AA615" s="47"/>
      <c r="AB615" s="47"/>
      <c r="AC615" s="47"/>
      <c r="AD615" s="47"/>
      <c r="AE615" s="47"/>
      <c r="AF615" s="47"/>
      <c r="AG615" s="47"/>
      <c r="AH615" s="47"/>
      <c r="AI615" s="47"/>
      <c r="AJ615" s="47"/>
      <c r="AK615" s="47"/>
      <c r="AL615" s="47"/>
      <c r="AM615" s="47"/>
      <c r="AN615" s="47"/>
      <c r="AO615" s="47"/>
      <c r="AP615" s="47"/>
      <c r="AQ615" s="47"/>
      <c r="AR615" s="47"/>
      <c r="AS615" s="47"/>
      <c r="AT615" s="47"/>
      <c r="AU615" s="47"/>
      <c r="AV615" s="47"/>
      <c r="AW615" s="47"/>
      <c r="AX615" s="47"/>
      <c r="AY615" s="47"/>
      <c r="AZ615" s="134"/>
      <c r="BA615" s="46"/>
      <c r="BB615" s="52"/>
      <c r="BC615" s="51"/>
      <c r="BE615" s="2">
        <f t="shared" si="76"/>
        <v>0</v>
      </c>
      <c r="BF615" s="9">
        <f t="shared" si="77"/>
        <v>-100</v>
      </c>
    </row>
    <row r="616" spans="1:58" ht="9" hidden="1" customHeight="1">
      <c r="A616" s="140"/>
      <c r="B616" s="56"/>
      <c r="C616" s="55"/>
      <c r="D616" s="55"/>
      <c r="E616" s="55"/>
      <c r="F616" s="138" t="s">
        <v>184</v>
      </c>
      <c r="G616" s="138"/>
      <c r="H616" s="139"/>
      <c r="I616" s="140" t="s">
        <v>98</v>
      </c>
      <c r="J616" s="141">
        <f>[178]BOQ!J303</f>
        <v>78</v>
      </c>
      <c r="K616" s="142">
        <f>L616-M616</f>
        <v>0</v>
      </c>
      <c r="L616" s="143">
        <f>[178]BOQ!L303</f>
        <v>4085.85</v>
      </c>
      <c r="M616" s="144">
        <f>[178]BOQ!L303</f>
        <v>4085.85</v>
      </c>
      <c r="N616" s="136">
        <f>J616*M616</f>
        <v>318696.3</v>
      </c>
      <c r="O616" s="137">
        <f>N616/$N$815</f>
        <v>3.5038975403151886E-4</v>
      </c>
      <c r="P616" s="50" t="s">
        <v>20</v>
      </c>
      <c r="Q616" s="49"/>
      <c r="R616" s="49"/>
      <c r="T616" s="131"/>
      <c r="U616" s="48"/>
      <c r="V616" s="47"/>
      <c r="W616" s="47"/>
      <c r="X616" s="47"/>
      <c r="Y616" s="47"/>
      <c r="Z616" s="47"/>
      <c r="AA616" s="47"/>
      <c r="AB616" s="47"/>
      <c r="AC616" s="47"/>
      <c r="AD616" s="47"/>
      <c r="AE616" s="47"/>
      <c r="AF616" s="47"/>
      <c r="AG616" s="47"/>
      <c r="AH616" s="47"/>
      <c r="AI616" s="47"/>
      <c r="AJ616" s="47"/>
      <c r="AK616" s="47"/>
      <c r="AL616" s="47"/>
      <c r="AM616" s="47"/>
      <c r="AN616" s="47"/>
      <c r="AO616" s="47"/>
      <c r="AP616" s="47"/>
      <c r="AQ616" s="47"/>
      <c r="AR616" s="47"/>
      <c r="AS616" s="47"/>
      <c r="AT616" s="47"/>
      <c r="AU616" s="47"/>
      <c r="AV616" s="47"/>
      <c r="AW616" s="47">
        <v>50</v>
      </c>
      <c r="AX616" s="47">
        <v>50</v>
      </c>
      <c r="AY616" s="47"/>
      <c r="AZ616" s="134"/>
      <c r="BA616" s="46"/>
      <c r="BB616" s="52"/>
      <c r="BC616" s="51"/>
      <c r="BE616" s="2">
        <f t="shared" si="76"/>
        <v>100</v>
      </c>
      <c r="BF616" s="9">
        <f t="shared" si="77"/>
        <v>0</v>
      </c>
    </row>
    <row r="617" spans="1:58" ht="9" hidden="1" customHeight="1">
      <c r="A617" s="140"/>
      <c r="B617" s="56"/>
      <c r="C617" s="55"/>
      <c r="D617" s="55"/>
      <c r="E617" s="55"/>
      <c r="F617" s="138"/>
      <c r="G617" s="138"/>
      <c r="H617" s="139"/>
      <c r="I617" s="140"/>
      <c r="J617" s="141"/>
      <c r="K617" s="142"/>
      <c r="L617" s="143"/>
      <c r="M617" s="144"/>
      <c r="N617" s="136"/>
      <c r="O617" s="137"/>
      <c r="P617" s="50" t="s">
        <v>19</v>
      </c>
      <c r="Q617" s="49"/>
      <c r="R617" s="49"/>
      <c r="T617" s="131"/>
      <c r="U617" s="48"/>
      <c r="V617" s="47"/>
      <c r="W617" s="47"/>
      <c r="X617" s="47"/>
      <c r="Y617" s="47"/>
      <c r="Z617" s="47"/>
      <c r="AA617" s="47"/>
      <c r="AB617" s="47"/>
      <c r="AC617" s="47"/>
      <c r="AD617" s="47"/>
      <c r="AE617" s="47"/>
      <c r="AF617" s="47"/>
      <c r="AG617" s="47"/>
      <c r="AH617" s="47"/>
      <c r="AI617" s="47"/>
      <c r="AJ617" s="47"/>
      <c r="AK617" s="47"/>
      <c r="AL617" s="47"/>
      <c r="AM617" s="47"/>
      <c r="AN617" s="47"/>
      <c r="AO617" s="47"/>
      <c r="AP617" s="47"/>
      <c r="AQ617" s="47"/>
      <c r="AR617" s="47"/>
      <c r="AS617" s="47"/>
      <c r="AT617" s="47"/>
      <c r="AU617" s="47"/>
      <c r="AV617" s="47"/>
      <c r="AW617" s="47"/>
      <c r="AX617" s="47"/>
      <c r="AY617" s="47"/>
      <c r="AZ617" s="134"/>
      <c r="BA617" s="46"/>
      <c r="BB617" s="52"/>
      <c r="BC617" s="51"/>
      <c r="BE617" s="2">
        <f t="shared" si="76"/>
        <v>0</v>
      </c>
      <c r="BF617" s="9">
        <f t="shared" si="77"/>
        <v>-100</v>
      </c>
    </row>
    <row r="618" spans="1:58" ht="9" hidden="1" customHeight="1">
      <c r="A618" s="140"/>
      <c r="B618" s="56"/>
      <c r="C618" s="55"/>
      <c r="D618" s="55"/>
      <c r="E618" s="55"/>
      <c r="F618" s="138" t="s">
        <v>183</v>
      </c>
      <c r="G618" s="138"/>
      <c r="H618" s="139"/>
      <c r="I618" s="140" t="s">
        <v>98</v>
      </c>
      <c r="J618" s="141">
        <f>[178]BOQ!J304</f>
        <v>9</v>
      </c>
      <c r="K618" s="142">
        <f>L618-M618</f>
        <v>0</v>
      </c>
      <c r="L618" s="143">
        <f>[178]BOQ!L304</f>
        <v>4085.85</v>
      </c>
      <c r="M618" s="144">
        <f>[178]BOQ!L304</f>
        <v>4085.85</v>
      </c>
      <c r="N618" s="136">
        <f>J618*M618</f>
        <v>36772.65</v>
      </c>
      <c r="O618" s="137">
        <f>N618/$N$815</f>
        <v>4.0429587003636795E-5</v>
      </c>
      <c r="P618" s="50" t="s">
        <v>20</v>
      </c>
      <c r="Q618" s="49"/>
      <c r="R618" s="49"/>
      <c r="T618" s="131"/>
      <c r="U618" s="48"/>
      <c r="V618" s="47"/>
      <c r="W618" s="47"/>
      <c r="X618" s="47"/>
      <c r="Y618" s="47"/>
      <c r="Z618" s="47"/>
      <c r="AA618" s="47"/>
      <c r="AB618" s="47"/>
      <c r="AC618" s="47"/>
      <c r="AD618" s="47"/>
      <c r="AE618" s="47"/>
      <c r="AF618" s="47"/>
      <c r="AG618" s="47"/>
      <c r="AH618" s="47"/>
      <c r="AI618" s="47"/>
      <c r="AJ618" s="47"/>
      <c r="AK618" s="47"/>
      <c r="AL618" s="47"/>
      <c r="AM618" s="47"/>
      <c r="AN618" s="47"/>
      <c r="AO618" s="47"/>
      <c r="AP618" s="47"/>
      <c r="AQ618" s="47"/>
      <c r="AR618" s="47"/>
      <c r="AS618" s="47"/>
      <c r="AT618" s="47"/>
      <c r="AU618" s="47"/>
      <c r="AV618" s="47"/>
      <c r="AW618" s="47">
        <v>50</v>
      </c>
      <c r="AX618" s="47">
        <v>50</v>
      </c>
      <c r="AY618" s="47"/>
      <c r="AZ618" s="134"/>
      <c r="BA618" s="46"/>
      <c r="BB618" s="52"/>
      <c r="BC618" s="51"/>
      <c r="BE618" s="2">
        <f t="shared" si="76"/>
        <v>100</v>
      </c>
      <c r="BF618" s="9">
        <f t="shared" si="77"/>
        <v>0</v>
      </c>
    </row>
    <row r="619" spans="1:58" ht="9" hidden="1" customHeight="1">
      <c r="A619" s="140"/>
      <c r="B619" s="56"/>
      <c r="C619" s="55"/>
      <c r="D619" s="55"/>
      <c r="E619" s="55"/>
      <c r="F619" s="138"/>
      <c r="G619" s="138"/>
      <c r="H619" s="139"/>
      <c r="I619" s="140"/>
      <c r="J619" s="141"/>
      <c r="K619" s="142"/>
      <c r="L619" s="143"/>
      <c r="M619" s="144"/>
      <c r="N619" s="136"/>
      <c r="O619" s="137"/>
      <c r="P619" s="50" t="s">
        <v>19</v>
      </c>
      <c r="Q619" s="49"/>
      <c r="R619" s="49"/>
      <c r="T619" s="131"/>
      <c r="U619" s="48"/>
      <c r="V619" s="47"/>
      <c r="W619" s="47"/>
      <c r="X619" s="47"/>
      <c r="Y619" s="47"/>
      <c r="Z619" s="47"/>
      <c r="AA619" s="47"/>
      <c r="AB619" s="47"/>
      <c r="AC619" s="47"/>
      <c r="AD619" s="47"/>
      <c r="AE619" s="47"/>
      <c r="AF619" s="47"/>
      <c r="AG619" s="47"/>
      <c r="AH619" s="47"/>
      <c r="AI619" s="47"/>
      <c r="AJ619" s="47"/>
      <c r="AK619" s="47"/>
      <c r="AL619" s="47"/>
      <c r="AM619" s="47"/>
      <c r="AN619" s="47"/>
      <c r="AO619" s="47"/>
      <c r="AP619" s="47"/>
      <c r="AQ619" s="47"/>
      <c r="AR619" s="47"/>
      <c r="AS619" s="47"/>
      <c r="AT619" s="47"/>
      <c r="AU619" s="47"/>
      <c r="AV619" s="47"/>
      <c r="AW619" s="47"/>
      <c r="AX619" s="47"/>
      <c r="AY619" s="47"/>
      <c r="AZ619" s="134"/>
      <c r="BA619" s="46"/>
      <c r="BB619" s="52"/>
      <c r="BC619" s="51"/>
      <c r="BE619" s="2">
        <f t="shared" si="76"/>
        <v>0</v>
      </c>
      <c r="BF619" s="9">
        <f t="shared" si="77"/>
        <v>-100</v>
      </c>
    </row>
    <row r="620" spans="1:58" ht="9" hidden="1" customHeight="1">
      <c r="A620" s="140"/>
      <c r="B620" s="56"/>
      <c r="C620" s="55"/>
      <c r="D620" s="55"/>
      <c r="E620" s="55"/>
      <c r="F620" s="138" t="s">
        <v>182</v>
      </c>
      <c r="G620" s="138"/>
      <c r="H620" s="139"/>
      <c r="I620" s="140" t="s">
        <v>98</v>
      </c>
      <c r="J620" s="141">
        <f>[178]BOQ!J305</f>
        <v>29</v>
      </c>
      <c r="K620" s="142">
        <f>L620-M620</f>
        <v>0</v>
      </c>
      <c r="L620" s="143">
        <f>[178]BOQ!L305</f>
        <v>8710.23</v>
      </c>
      <c r="M620" s="144">
        <f>[178]BOQ!L305</f>
        <v>8710.23</v>
      </c>
      <c r="N620" s="136">
        <f>J620*M620</f>
        <v>252596.66999999998</v>
      </c>
      <c r="O620" s="137">
        <f>N620/$N$815</f>
        <v>2.7771670104259367E-4</v>
      </c>
      <c r="P620" s="50" t="s">
        <v>20</v>
      </c>
      <c r="Q620" s="49"/>
      <c r="R620" s="49"/>
      <c r="T620" s="131"/>
      <c r="U620" s="48"/>
      <c r="V620" s="47"/>
      <c r="W620" s="47"/>
      <c r="X620" s="47"/>
      <c r="Y620" s="47"/>
      <c r="Z620" s="47"/>
      <c r="AA620" s="47"/>
      <c r="AB620" s="47"/>
      <c r="AC620" s="47"/>
      <c r="AD620" s="47"/>
      <c r="AE620" s="47"/>
      <c r="AF620" s="47"/>
      <c r="AG620" s="47"/>
      <c r="AH620" s="47"/>
      <c r="AI620" s="47"/>
      <c r="AJ620" s="47"/>
      <c r="AK620" s="47"/>
      <c r="AL620" s="47"/>
      <c r="AM620" s="47"/>
      <c r="AN620" s="47"/>
      <c r="AO620" s="47"/>
      <c r="AP620" s="47"/>
      <c r="AQ620" s="47"/>
      <c r="AR620" s="47"/>
      <c r="AS620" s="47"/>
      <c r="AT620" s="47"/>
      <c r="AU620" s="47"/>
      <c r="AV620" s="47"/>
      <c r="AW620" s="47">
        <v>50</v>
      </c>
      <c r="AX620" s="47">
        <v>50</v>
      </c>
      <c r="AY620" s="47"/>
      <c r="AZ620" s="134"/>
      <c r="BA620" s="46"/>
      <c r="BB620" s="52"/>
      <c r="BC620" s="51"/>
      <c r="BE620" s="2">
        <f t="shared" si="76"/>
        <v>100</v>
      </c>
      <c r="BF620" s="9">
        <f t="shared" si="77"/>
        <v>0</v>
      </c>
    </row>
    <row r="621" spans="1:58" ht="9" hidden="1" customHeight="1">
      <c r="A621" s="140"/>
      <c r="B621" s="56"/>
      <c r="C621" s="55"/>
      <c r="D621" s="55"/>
      <c r="E621" s="55"/>
      <c r="F621" s="138"/>
      <c r="G621" s="138"/>
      <c r="H621" s="139"/>
      <c r="I621" s="140"/>
      <c r="J621" s="141"/>
      <c r="K621" s="142"/>
      <c r="L621" s="143"/>
      <c r="M621" s="144"/>
      <c r="N621" s="136"/>
      <c r="O621" s="137"/>
      <c r="P621" s="50" t="s">
        <v>19</v>
      </c>
      <c r="Q621" s="49"/>
      <c r="R621" s="49"/>
      <c r="T621" s="131"/>
      <c r="U621" s="48"/>
      <c r="V621" s="47"/>
      <c r="W621" s="47"/>
      <c r="X621" s="47"/>
      <c r="Y621" s="47"/>
      <c r="Z621" s="47"/>
      <c r="AA621" s="47"/>
      <c r="AB621" s="47"/>
      <c r="AC621" s="47"/>
      <c r="AD621" s="47"/>
      <c r="AE621" s="47"/>
      <c r="AF621" s="47"/>
      <c r="AG621" s="47"/>
      <c r="AH621" s="47"/>
      <c r="AI621" s="47"/>
      <c r="AJ621" s="47"/>
      <c r="AK621" s="47"/>
      <c r="AL621" s="47"/>
      <c r="AM621" s="47"/>
      <c r="AN621" s="47"/>
      <c r="AO621" s="47"/>
      <c r="AP621" s="47"/>
      <c r="AQ621" s="47"/>
      <c r="AR621" s="47"/>
      <c r="AS621" s="47"/>
      <c r="AT621" s="47"/>
      <c r="AU621" s="47"/>
      <c r="AV621" s="47"/>
      <c r="AW621" s="47"/>
      <c r="AX621" s="47"/>
      <c r="AY621" s="47"/>
      <c r="AZ621" s="134"/>
      <c r="BA621" s="46"/>
      <c r="BB621" s="52"/>
      <c r="BC621" s="51"/>
      <c r="BE621" s="2">
        <f t="shared" si="76"/>
        <v>0</v>
      </c>
      <c r="BF621" s="9">
        <f t="shared" si="77"/>
        <v>-100</v>
      </c>
    </row>
    <row r="622" spans="1:58" ht="9" customHeight="1">
      <c r="A622" s="140"/>
      <c r="B622" s="56"/>
      <c r="C622" s="55"/>
      <c r="D622" s="55"/>
      <c r="E622" s="146" t="s">
        <v>181</v>
      </c>
      <c r="F622" s="146"/>
      <c r="G622" s="146"/>
      <c r="H622" s="147"/>
      <c r="I622" s="140" t="s">
        <v>96</v>
      </c>
      <c r="J622" s="141">
        <v>1</v>
      </c>
      <c r="K622" s="142">
        <f>L622-M622</f>
        <v>0</v>
      </c>
      <c r="L622" s="143">
        <f>[178]BOQ!L306</f>
        <v>0</v>
      </c>
      <c r="M622" s="144"/>
      <c r="N622" s="136"/>
      <c r="O622" s="137">
        <f>N622/$N$815</f>
        <v>0</v>
      </c>
      <c r="P622" s="50"/>
      <c r="Q622" s="49"/>
      <c r="R622" s="49"/>
      <c r="T622" s="131"/>
      <c r="U622" s="48"/>
      <c r="V622" s="47"/>
      <c r="W622" s="47"/>
      <c r="X622" s="47"/>
      <c r="Y622" s="47"/>
      <c r="Z622" s="47"/>
      <c r="AA622" s="47"/>
      <c r="AB622" s="47"/>
      <c r="AC622" s="47"/>
      <c r="AD622" s="47"/>
      <c r="AE622" s="47"/>
      <c r="AF622" s="47"/>
      <c r="AG622" s="47"/>
      <c r="AH622" s="47"/>
      <c r="AI622" s="47"/>
      <c r="AJ622" s="47"/>
      <c r="AK622" s="47"/>
      <c r="AL622" s="47"/>
      <c r="AM622" s="47"/>
      <c r="AN622" s="47"/>
      <c r="AO622" s="47"/>
      <c r="AP622" s="47"/>
      <c r="AQ622" s="47"/>
      <c r="AR622" s="47"/>
      <c r="AS622" s="47"/>
      <c r="AT622" s="47"/>
      <c r="AU622" s="47"/>
      <c r="AV622" s="47"/>
      <c r="AW622" s="47"/>
      <c r="AX622" s="47"/>
      <c r="AY622" s="47"/>
      <c r="AZ622" s="134"/>
      <c r="BA622" s="46"/>
      <c r="BB622" s="52"/>
      <c r="BC622" s="51"/>
      <c r="BE622" s="2">
        <f t="shared" si="76"/>
        <v>0</v>
      </c>
      <c r="BF622" s="9">
        <f t="shared" si="77"/>
        <v>-100</v>
      </c>
    </row>
    <row r="623" spans="1:58" ht="9" customHeight="1">
      <c r="A623" s="140"/>
      <c r="B623" s="56"/>
      <c r="C623" s="55"/>
      <c r="D623" s="55"/>
      <c r="E623" s="146"/>
      <c r="F623" s="146"/>
      <c r="G623" s="146"/>
      <c r="H623" s="147"/>
      <c r="I623" s="140"/>
      <c r="J623" s="141"/>
      <c r="K623" s="142"/>
      <c r="L623" s="143"/>
      <c r="M623" s="144"/>
      <c r="N623" s="136"/>
      <c r="O623" s="137"/>
      <c r="P623" s="50"/>
      <c r="Q623" s="49"/>
      <c r="R623" s="49"/>
      <c r="T623" s="131"/>
      <c r="U623" s="48"/>
      <c r="V623" s="47"/>
      <c r="W623" s="47"/>
      <c r="X623" s="47"/>
      <c r="Y623" s="47"/>
      <c r="Z623" s="47"/>
      <c r="AA623" s="47"/>
      <c r="AB623" s="47"/>
      <c r="AC623" s="47"/>
      <c r="AD623" s="47"/>
      <c r="AE623" s="47"/>
      <c r="AF623" s="47"/>
      <c r="AG623" s="47"/>
      <c r="AH623" s="47"/>
      <c r="AI623" s="47"/>
      <c r="AJ623" s="47"/>
      <c r="AK623" s="47"/>
      <c r="AL623" s="47"/>
      <c r="AM623" s="47"/>
      <c r="AN623" s="47"/>
      <c r="AO623" s="47"/>
      <c r="AP623" s="47"/>
      <c r="AQ623" s="47"/>
      <c r="AR623" s="47"/>
      <c r="AS623" s="47"/>
      <c r="AT623" s="47"/>
      <c r="AU623" s="47"/>
      <c r="AV623" s="47"/>
      <c r="AW623" s="47"/>
      <c r="AX623" s="47"/>
      <c r="AY623" s="47"/>
      <c r="AZ623" s="134"/>
      <c r="BA623" s="46"/>
      <c r="BB623" s="52"/>
      <c r="BC623" s="51"/>
      <c r="BE623" s="2">
        <f t="shared" si="76"/>
        <v>0</v>
      </c>
      <c r="BF623" s="9">
        <f t="shared" si="77"/>
        <v>-100</v>
      </c>
    </row>
    <row r="624" spans="1:58" ht="9" hidden="1" customHeight="1">
      <c r="A624" s="140"/>
      <c r="B624" s="56"/>
      <c r="C624" s="55"/>
      <c r="D624" s="55"/>
      <c r="E624" s="55"/>
      <c r="F624" s="138" t="s">
        <v>180</v>
      </c>
      <c r="G624" s="138"/>
      <c r="H624" s="139"/>
      <c r="I624" s="140" t="s">
        <v>98</v>
      </c>
      <c r="J624" s="141">
        <f>[178]BOQ!J307</f>
        <v>4</v>
      </c>
      <c r="K624" s="142">
        <f>L624-M624</f>
        <v>0</v>
      </c>
      <c r="L624" s="143">
        <f>[178]BOQ!L307</f>
        <v>7293.65</v>
      </c>
      <c r="M624" s="144">
        <f>[178]BOQ!L307</f>
        <v>7293.65</v>
      </c>
      <c r="N624" s="136">
        <f>J624*M624</f>
        <v>29174.6</v>
      </c>
      <c r="O624" s="137">
        <f>N624/$N$815</f>
        <v>3.2075932221265046E-5</v>
      </c>
      <c r="P624" s="50" t="s">
        <v>20</v>
      </c>
      <c r="Q624" s="49"/>
      <c r="R624" s="49"/>
      <c r="T624" s="131"/>
      <c r="U624" s="48"/>
      <c r="V624" s="47"/>
      <c r="W624" s="47"/>
      <c r="X624" s="47"/>
      <c r="Y624" s="47"/>
      <c r="Z624" s="47"/>
      <c r="AA624" s="47"/>
      <c r="AB624" s="47"/>
      <c r="AC624" s="47"/>
      <c r="AD624" s="47"/>
      <c r="AE624" s="47"/>
      <c r="AF624" s="47"/>
      <c r="AG624" s="47"/>
      <c r="AH624" s="47"/>
      <c r="AI624" s="47"/>
      <c r="AJ624" s="47"/>
      <c r="AK624" s="47"/>
      <c r="AL624" s="47"/>
      <c r="AM624" s="47"/>
      <c r="AN624" s="47"/>
      <c r="AO624" s="47"/>
      <c r="AP624" s="47"/>
      <c r="AQ624" s="47"/>
      <c r="AR624" s="47"/>
      <c r="AS624" s="47"/>
      <c r="AT624" s="47"/>
      <c r="AU624" s="47"/>
      <c r="AV624" s="47"/>
      <c r="AW624" s="47">
        <v>50</v>
      </c>
      <c r="AX624" s="47">
        <v>50</v>
      </c>
      <c r="AY624" s="47"/>
      <c r="AZ624" s="134"/>
      <c r="BA624" s="46"/>
      <c r="BB624" s="52"/>
      <c r="BC624" s="51"/>
      <c r="BE624" s="2">
        <f t="shared" si="76"/>
        <v>100</v>
      </c>
      <c r="BF624" s="9">
        <f t="shared" si="77"/>
        <v>0</v>
      </c>
    </row>
    <row r="625" spans="1:58" ht="9" hidden="1" customHeight="1">
      <c r="A625" s="140"/>
      <c r="B625" s="56"/>
      <c r="C625" s="55"/>
      <c r="D625" s="55"/>
      <c r="E625" s="55"/>
      <c r="F625" s="138"/>
      <c r="G625" s="138"/>
      <c r="H625" s="139"/>
      <c r="I625" s="140"/>
      <c r="J625" s="141"/>
      <c r="K625" s="142"/>
      <c r="L625" s="143"/>
      <c r="M625" s="144"/>
      <c r="N625" s="136"/>
      <c r="O625" s="137"/>
      <c r="P625" s="50" t="s">
        <v>19</v>
      </c>
      <c r="Q625" s="49"/>
      <c r="R625" s="49"/>
      <c r="T625" s="131"/>
      <c r="U625" s="48"/>
      <c r="V625" s="47"/>
      <c r="W625" s="47"/>
      <c r="X625" s="47"/>
      <c r="Y625" s="47"/>
      <c r="Z625" s="47"/>
      <c r="AA625" s="47"/>
      <c r="AB625" s="47"/>
      <c r="AC625" s="47"/>
      <c r="AD625" s="47"/>
      <c r="AE625" s="47"/>
      <c r="AF625" s="47"/>
      <c r="AG625" s="47"/>
      <c r="AH625" s="47"/>
      <c r="AI625" s="47"/>
      <c r="AJ625" s="47"/>
      <c r="AK625" s="47"/>
      <c r="AL625" s="47"/>
      <c r="AM625" s="47"/>
      <c r="AN625" s="47"/>
      <c r="AO625" s="47"/>
      <c r="AP625" s="47"/>
      <c r="AQ625" s="47"/>
      <c r="AR625" s="47"/>
      <c r="AS625" s="47"/>
      <c r="AT625" s="47"/>
      <c r="AU625" s="47"/>
      <c r="AV625" s="47"/>
      <c r="AW625" s="47"/>
      <c r="AX625" s="47"/>
      <c r="AY625" s="47"/>
      <c r="AZ625" s="134"/>
      <c r="BA625" s="46"/>
      <c r="BB625" s="52"/>
      <c r="BC625" s="51"/>
      <c r="BE625" s="2">
        <f t="shared" si="76"/>
        <v>0</v>
      </c>
      <c r="BF625" s="9">
        <f t="shared" si="77"/>
        <v>-100</v>
      </c>
    </row>
    <row r="626" spans="1:58" ht="9" hidden="1" customHeight="1">
      <c r="A626" s="140"/>
      <c r="B626" s="56"/>
      <c r="C626" s="55"/>
      <c r="D626" s="55"/>
      <c r="E626" s="55"/>
      <c r="F626" s="138" t="s">
        <v>179</v>
      </c>
      <c r="G626" s="138"/>
      <c r="H626" s="139"/>
      <c r="I626" s="140" t="s">
        <v>98</v>
      </c>
      <c r="J626" s="141">
        <f>[178]BOQ!J308</f>
        <v>1</v>
      </c>
      <c r="K626" s="142">
        <f>L626-M626</f>
        <v>0</v>
      </c>
      <c r="L626" s="143">
        <f>[178]BOQ!L308</f>
        <v>9988.07</v>
      </c>
      <c r="M626" s="144">
        <f>[178]BOQ!L308</f>
        <v>9988.07</v>
      </c>
      <c r="N626" s="136">
        <f>J626*M626</f>
        <v>9988.07</v>
      </c>
      <c r="O626" s="137">
        <f>N626/$N$815</f>
        <v>1.0981355574412357E-5</v>
      </c>
      <c r="P626" s="50" t="s">
        <v>20</v>
      </c>
      <c r="Q626" s="49"/>
      <c r="R626" s="49"/>
      <c r="T626" s="131"/>
      <c r="U626" s="48"/>
      <c r="V626" s="47"/>
      <c r="W626" s="47"/>
      <c r="X626" s="47"/>
      <c r="Y626" s="47"/>
      <c r="Z626" s="47"/>
      <c r="AA626" s="47"/>
      <c r="AB626" s="47"/>
      <c r="AC626" s="47"/>
      <c r="AD626" s="47"/>
      <c r="AE626" s="47"/>
      <c r="AF626" s="47"/>
      <c r="AG626" s="47"/>
      <c r="AH626" s="47"/>
      <c r="AI626" s="47"/>
      <c r="AJ626" s="47"/>
      <c r="AK626" s="47"/>
      <c r="AL626" s="47"/>
      <c r="AM626" s="47"/>
      <c r="AN626" s="47"/>
      <c r="AO626" s="47"/>
      <c r="AP626" s="47"/>
      <c r="AQ626" s="47"/>
      <c r="AR626" s="47"/>
      <c r="AS626" s="47"/>
      <c r="AT626" s="47"/>
      <c r="AU626" s="47"/>
      <c r="AV626" s="47"/>
      <c r="AW626" s="47">
        <v>50</v>
      </c>
      <c r="AX626" s="47">
        <v>50</v>
      </c>
      <c r="AY626" s="47"/>
      <c r="AZ626" s="134"/>
      <c r="BA626" s="46"/>
      <c r="BB626" s="52"/>
      <c r="BC626" s="51"/>
      <c r="BE626" s="2">
        <f t="shared" si="76"/>
        <v>100</v>
      </c>
      <c r="BF626" s="9">
        <f t="shared" si="77"/>
        <v>0</v>
      </c>
    </row>
    <row r="627" spans="1:58" ht="9" hidden="1" customHeight="1">
      <c r="A627" s="140"/>
      <c r="B627" s="56"/>
      <c r="C627" s="55"/>
      <c r="D627" s="55"/>
      <c r="E627" s="55"/>
      <c r="F627" s="138"/>
      <c r="G627" s="138"/>
      <c r="H627" s="139"/>
      <c r="I627" s="140"/>
      <c r="J627" s="141"/>
      <c r="K627" s="142"/>
      <c r="L627" s="143"/>
      <c r="M627" s="144"/>
      <c r="N627" s="136"/>
      <c r="O627" s="137"/>
      <c r="P627" s="50" t="s">
        <v>19</v>
      </c>
      <c r="Q627" s="49"/>
      <c r="R627" s="49"/>
      <c r="T627" s="131"/>
      <c r="U627" s="48"/>
      <c r="V627" s="47"/>
      <c r="W627" s="47"/>
      <c r="X627" s="47"/>
      <c r="Y627" s="47"/>
      <c r="Z627" s="47"/>
      <c r="AA627" s="47"/>
      <c r="AB627" s="47"/>
      <c r="AC627" s="47"/>
      <c r="AD627" s="47"/>
      <c r="AE627" s="47"/>
      <c r="AF627" s="47"/>
      <c r="AG627" s="47"/>
      <c r="AH627" s="47"/>
      <c r="AI627" s="47"/>
      <c r="AJ627" s="47"/>
      <c r="AK627" s="47"/>
      <c r="AL627" s="47"/>
      <c r="AM627" s="47"/>
      <c r="AN627" s="47"/>
      <c r="AO627" s="47"/>
      <c r="AP627" s="47"/>
      <c r="AQ627" s="47"/>
      <c r="AR627" s="47"/>
      <c r="AS627" s="47"/>
      <c r="AT627" s="47"/>
      <c r="AU627" s="47"/>
      <c r="AV627" s="47"/>
      <c r="AW627" s="47"/>
      <c r="AX627" s="47"/>
      <c r="AY627" s="47"/>
      <c r="AZ627" s="134"/>
      <c r="BA627" s="46"/>
      <c r="BB627" s="52"/>
      <c r="BC627" s="51"/>
      <c r="BE627" s="2">
        <f t="shared" si="76"/>
        <v>0</v>
      </c>
      <c r="BF627" s="9">
        <f t="shared" si="77"/>
        <v>-100</v>
      </c>
    </row>
    <row r="628" spans="1:58" ht="9" hidden="1" customHeight="1">
      <c r="A628" s="140"/>
      <c r="B628" s="56"/>
      <c r="C628" s="55"/>
      <c r="D628" s="55"/>
      <c r="E628" s="55"/>
      <c r="F628" s="138" t="s">
        <v>178</v>
      </c>
      <c r="G628" s="138"/>
      <c r="H628" s="139"/>
      <c r="I628" s="140" t="s">
        <v>98</v>
      </c>
      <c r="J628" s="141">
        <f>[178]BOQ!J309</f>
        <v>1</v>
      </c>
      <c r="K628" s="142">
        <f>L628-M628</f>
        <v>0</v>
      </c>
      <c r="L628" s="143">
        <f>[178]BOQ!L309</f>
        <v>3921.95</v>
      </c>
      <c r="M628" s="144">
        <f>[178]BOQ!L309</f>
        <v>3921.95</v>
      </c>
      <c r="N628" s="136">
        <f>J628*M628</f>
        <v>3921.95</v>
      </c>
      <c r="O628" s="137">
        <f>N628/$N$815</f>
        <v>4.3119769379936807E-6</v>
      </c>
      <c r="P628" s="50" t="s">
        <v>20</v>
      </c>
      <c r="Q628" s="49"/>
      <c r="R628" s="49"/>
      <c r="T628" s="131"/>
      <c r="U628" s="48"/>
      <c r="V628" s="47"/>
      <c r="W628" s="47"/>
      <c r="X628" s="47"/>
      <c r="Y628" s="47"/>
      <c r="Z628" s="47"/>
      <c r="AA628" s="47"/>
      <c r="AB628" s="47"/>
      <c r="AC628" s="47"/>
      <c r="AD628" s="47"/>
      <c r="AE628" s="47"/>
      <c r="AF628" s="47"/>
      <c r="AG628" s="47"/>
      <c r="AH628" s="47"/>
      <c r="AI628" s="47"/>
      <c r="AJ628" s="47"/>
      <c r="AK628" s="47"/>
      <c r="AL628" s="47"/>
      <c r="AM628" s="47"/>
      <c r="AN628" s="47"/>
      <c r="AO628" s="47"/>
      <c r="AP628" s="47"/>
      <c r="AQ628" s="47"/>
      <c r="AR628" s="47"/>
      <c r="AS628" s="47"/>
      <c r="AT628" s="47"/>
      <c r="AU628" s="47"/>
      <c r="AV628" s="47"/>
      <c r="AW628" s="47">
        <v>50</v>
      </c>
      <c r="AX628" s="47">
        <v>50</v>
      </c>
      <c r="AY628" s="47"/>
      <c r="AZ628" s="134"/>
      <c r="BA628" s="46"/>
      <c r="BB628" s="52"/>
      <c r="BC628" s="51"/>
      <c r="BE628" s="2">
        <f t="shared" si="76"/>
        <v>100</v>
      </c>
      <c r="BF628" s="9">
        <f t="shared" si="77"/>
        <v>0</v>
      </c>
    </row>
    <row r="629" spans="1:58" ht="9" hidden="1" customHeight="1">
      <c r="A629" s="140"/>
      <c r="B629" s="56"/>
      <c r="C629" s="55"/>
      <c r="D629" s="55"/>
      <c r="E629" s="55"/>
      <c r="F629" s="138"/>
      <c r="G629" s="138"/>
      <c r="H629" s="139"/>
      <c r="I629" s="140"/>
      <c r="J629" s="141"/>
      <c r="K629" s="142"/>
      <c r="L629" s="143"/>
      <c r="M629" s="144"/>
      <c r="N629" s="136"/>
      <c r="O629" s="137"/>
      <c r="P629" s="50" t="s">
        <v>19</v>
      </c>
      <c r="Q629" s="49"/>
      <c r="R629" s="49"/>
      <c r="T629" s="131"/>
      <c r="U629" s="48"/>
      <c r="V629" s="47"/>
      <c r="W629" s="47"/>
      <c r="X629" s="47"/>
      <c r="Y629" s="47"/>
      <c r="Z629" s="47"/>
      <c r="AA629" s="47"/>
      <c r="AB629" s="47"/>
      <c r="AC629" s="47"/>
      <c r="AD629" s="47"/>
      <c r="AE629" s="47"/>
      <c r="AF629" s="47"/>
      <c r="AG629" s="47"/>
      <c r="AH629" s="47"/>
      <c r="AI629" s="47"/>
      <c r="AJ629" s="47"/>
      <c r="AK629" s="47"/>
      <c r="AL629" s="47"/>
      <c r="AM629" s="47"/>
      <c r="AN629" s="47"/>
      <c r="AO629" s="47"/>
      <c r="AP629" s="47"/>
      <c r="AQ629" s="47"/>
      <c r="AR629" s="47"/>
      <c r="AS629" s="47"/>
      <c r="AT629" s="47"/>
      <c r="AU629" s="47"/>
      <c r="AV629" s="47"/>
      <c r="AW629" s="47"/>
      <c r="AX629" s="47"/>
      <c r="AY629" s="47"/>
      <c r="AZ629" s="134"/>
      <c r="BA629" s="46"/>
      <c r="BB629" s="52"/>
      <c r="BC629" s="51"/>
      <c r="BE629" s="2">
        <f t="shared" si="76"/>
        <v>0</v>
      </c>
      <c r="BF629" s="9">
        <f t="shared" si="77"/>
        <v>-100</v>
      </c>
    </row>
    <row r="630" spans="1:58" ht="9" hidden="1" customHeight="1">
      <c r="A630" s="140"/>
      <c r="B630" s="56"/>
      <c r="C630" s="55"/>
      <c r="D630" s="55"/>
      <c r="E630" s="55"/>
      <c r="F630" s="138" t="s">
        <v>177</v>
      </c>
      <c r="G630" s="138"/>
      <c r="H630" s="139"/>
      <c r="I630" s="140" t="s">
        <v>98</v>
      </c>
      <c r="J630" s="141">
        <f>[178]BOQ!J310</f>
        <v>6</v>
      </c>
      <c r="K630" s="142">
        <f>L630-M630</f>
        <v>0</v>
      </c>
      <c r="L630" s="143">
        <f>[178]BOQ!L310</f>
        <v>3453.66</v>
      </c>
      <c r="M630" s="144">
        <f>[178]BOQ!L310</f>
        <v>3453.66</v>
      </c>
      <c r="N630" s="136">
        <f>J630*M630</f>
        <v>20721.96</v>
      </c>
      <c r="O630" s="137">
        <f>N630/$N$815</f>
        <v>2.2782700857998579E-5</v>
      </c>
      <c r="P630" s="50" t="s">
        <v>20</v>
      </c>
      <c r="Q630" s="49"/>
      <c r="R630" s="49"/>
      <c r="T630" s="131"/>
      <c r="U630" s="48"/>
      <c r="V630" s="47"/>
      <c r="W630" s="47"/>
      <c r="X630" s="47"/>
      <c r="Y630" s="47"/>
      <c r="Z630" s="47"/>
      <c r="AA630" s="47"/>
      <c r="AB630" s="47"/>
      <c r="AC630" s="47"/>
      <c r="AD630" s="47"/>
      <c r="AE630" s="47"/>
      <c r="AF630" s="47"/>
      <c r="AG630" s="47"/>
      <c r="AH630" s="47"/>
      <c r="AI630" s="47"/>
      <c r="AJ630" s="47"/>
      <c r="AK630" s="47"/>
      <c r="AL630" s="47"/>
      <c r="AM630" s="47"/>
      <c r="AN630" s="47"/>
      <c r="AO630" s="47"/>
      <c r="AP630" s="47"/>
      <c r="AQ630" s="47"/>
      <c r="AR630" s="47"/>
      <c r="AS630" s="47"/>
      <c r="AT630" s="47"/>
      <c r="AU630" s="47"/>
      <c r="AV630" s="47"/>
      <c r="AW630" s="47">
        <v>50</v>
      </c>
      <c r="AX630" s="47">
        <v>50</v>
      </c>
      <c r="AY630" s="47"/>
      <c r="AZ630" s="134"/>
      <c r="BA630" s="46"/>
      <c r="BB630" s="52"/>
      <c r="BC630" s="51"/>
      <c r="BE630" s="2">
        <f t="shared" si="76"/>
        <v>100</v>
      </c>
      <c r="BF630" s="9">
        <f t="shared" si="77"/>
        <v>0</v>
      </c>
    </row>
    <row r="631" spans="1:58" ht="9" hidden="1" customHeight="1">
      <c r="A631" s="140"/>
      <c r="B631" s="56"/>
      <c r="C631" s="55"/>
      <c r="D631" s="55"/>
      <c r="E631" s="55"/>
      <c r="F631" s="138"/>
      <c r="G631" s="138"/>
      <c r="H631" s="139"/>
      <c r="I631" s="140"/>
      <c r="J631" s="141"/>
      <c r="K631" s="142"/>
      <c r="L631" s="143"/>
      <c r="M631" s="144"/>
      <c r="N631" s="136"/>
      <c r="O631" s="137"/>
      <c r="P631" s="50" t="s">
        <v>19</v>
      </c>
      <c r="Q631" s="49"/>
      <c r="R631" s="49"/>
      <c r="T631" s="131"/>
      <c r="U631" s="48"/>
      <c r="V631" s="47"/>
      <c r="W631" s="47"/>
      <c r="X631" s="47"/>
      <c r="Y631" s="47"/>
      <c r="Z631" s="47"/>
      <c r="AA631" s="47"/>
      <c r="AB631" s="47"/>
      <c r="AC631" s="47"/>
      <c r="AD631" s="47"/>
      <c r="AE631" s="47"/>
      <c r="AF631" s="47"/>
      <c r="AG631" s="47"/>
      <c r="AH631" s="47"/>
      <c r="AI631" s="47"/>
      <c r="AJ631" s="47"/>
      <c r="AK631" s="47"/>
      <c r="AL631" s="47"/>
      <c r="AM631" s="47"/>
      <c r="AN631" s="47"/>
      <c r="AO631" s="47"/>
      <c r="AP631" s="47"/>
      <c r="AQ631" s="47"/>
      <c r="AR631" s="47"/>
      <c r="AS631" s="47"/>
      <c r="AT631" s="47"/>
      <c r="AU631" s="47"/>
      <c r="AV631" s="47"/>
      <c r="AW631" s="47"/>
      <c r="AX631" s="47"/>
      <c r="AY631" s="47"/>
      <c r="AZ631" s="134"/>
      <c r="BA631" s="46"/>
      <c r="BB631" s="52"/>
      <c r="BC631" s="51"/>
      <c r="BE631" s="2">
        <f t="shared" si="76"/>
        <v>0</v>
      </c>
      <c r="BF631" s="9">
        <f t="shared" si="77"/>
        <v>-100</v>
      </c>
    </row>
    <row r="632" spans="1:58" ht="9" hidden="1" customHeight="1">
      <c r="A632" s="140"/>
      <c r="B632" s="56"/>
      <c r="C632" s="55"/>
      <c r="D632" s="55"/>
      <c r="E632" s="55"/>
      <c r="F632" s="138" t="s">
        <v>176</v>
      </c>
      <c r="G632" s="138"/>
      <c r="H632" s="139"/>
      <c r="I632" s="140" t="s">
        <v>98</v>
      </c>
      <c r="J632" s="141">
        <f>[178]BOQ!J311</f>
        <v>7</v>
      </c>
      <c r="K632" s="142">
        <f>L632-M632</f>
        <v>0</v>
      </c>
      <c r="L632" s="143">
        <f>[178]BOQ!L311</f>
        <v>16167.18</v>
      </c>
      <c r="M632" s="144">
        <f>[178]BOQ!L311</f>
        <v>16167.18</v>
      </c>
      <c r="N632" s="136">
        <f>J632*M632</f>
        <v>113170.26000000001</v>
      </c>
      <c r="O632" s="137">
        <f>N632/$N$815</f>
        <v>1.2442472524809057E-4</v>
      </c>
      <c r="P632" s="50" t="s">
        <v>20</v>
      </c>
      <c r="Q632" s="49"/>
      <c r="R632" s="49"/>
      <c r="T632" s="131"/>
      <c r="U632" s="48"/>
      <c r="V632" s="47"/>
      <c r="W632" s="47"/>
      <c r="X632" s="47"/>
      <c r="Y632" s="47"/>
      <c r="Z632" s="47"/>
      <c r="AA632" s="47"/>
      <c r="AB632" s="47"/>
      <c r="AC632" s="47"/>
      <c r="AD632" s="47"/>
      <c r="AE632" s="47"/>
      <c r="AF632" s="47"/>
      <c r="AG632" s="47"/>
      <c r="AH632" s="47"/>
      <c r="AI632" s="47"/>
      <c r="AJ632" s="47"/>
      <c r="AK632" s="47"/>
      <c r="AL632" s="47"/>
      <c r="AM632" s="47"/>
      <c r="AN632" s="47"/>
      <c r="AO632" s="47"/>
      <c r="AP632" s="47"/>
      <c r="AQ632" s="47"/>
      <c r="AR632" s="47"/>
      <c r="AS632" s="47"/>
      <c r="AT632" s="47"/>
      <c r="AU632" s="47"/>
      <c r="AV632" s="47"/>
      <c r="AW632" s="47">
        <v>50</v>
      </c>
      <c r="AX632" s="47">
        <v>50</v>
      </c>
      <c r="AY632" s="47"/>
      <c r="AZ632" s="134"/>
      <c r="BA632" s="46"/>
      <c r="BB632" s="52"/>
      <c r="BC632" s="51"/>
      <c r="BE632" s="2">
        <f t="shared" si="76"/>
        <v>100</v>
      </c>
      <c r="BF632" s="9">
        <f t="shared" si="77"/>
        <v>0</v>
      </c>
    </row>
    <row r="633" spans="1:58" ht="9" hidden="1" customHeight="1">
      <c r="A633" s="140"/>
      <c r="B633" s="56"/>
      <c r="C633" s="55"/>
      <c r="D633" s="55"/>
      <c r="E633" s="55"/>
      <c r="F633" s="138"/>
      <c r="G633" s="138"/>
      <c r="H633" s="139"/>
      <c r="I633" s="140"/>
      <c r="J633" s="141"/>
      <c r="K633" s="142"/>
      <c r="L633" s="143"/>
      <c r="M633" s="144"/>
      <c r="N633" s="136"/>
      <c r="O633" s="137"/>
      <c r="P633" s="50" t="s">
        <v>19</v>
      </c>
      <c r="Q633" s="49"/>
      <c r="R633" s="49"/>
      <c r="T633" s="131"/>
      <c r="U633" s="48"/>
      <c r="V633" s="47"/>
      <c r="W633" s="47"/>
      <c r="X633" s="47"/>
      <c r="Y633" s="47"/>
      <c r="Z633" s="47"/>
      <c r="AA633" s="47"/>
      <c r="AB633" s="47"/>
      <c r="AC633" s="47"/>
      <c r="AD633" s="47"/>
      <c r="AE633" s="47"/>
      <c r="AF633" s="47"/>
      <c r="AG633" s="47"/>
      <c r="AH633" s="47"/>
      <c r="AI633" s="47"/>
      <c r="AJ633" s="47"/>
      <c r="AK633" s="47"/>
      <c r="AL633" s="47"/>
      <c r="AM633" s="47"/>
      <c r="AN633" s="47"/>
      <c r="AO633" s="47"/>
      <c r="AP633" s="47"/>
      <c r="AQ633" s="47"/>
      <c r="AR633" s="47"/>
      <c r="AS633" s="47"/>
      <c r="AT633" s="47"/>
      <c r="AU633" s="47"/>
      <c r="AV633" s="47"/>
      <c r="AW633" s="47"/>
      <c r="AX633" s="47"/>
      <c r="AY633" s="47"/>
      <c r="AZ633" s="134"/>
      <c r="BA633" s="46"/>
      <c r="BB633" s="52"/>
      <c r="BC633" s="51"/>
      <c r="BE633" s="2">
        <f t="shared" si="76"/>
        <v>0</v>
      </c>
      <c r="BF633" s="9">
        <f t="shared" si="77"/>
        <v>-100</v>
      </c>
    </row>
    <row r="634" spans="1:58" ht="9" hidden="1" customHeight="1">
      <c r="A634" s="140"/>
      <c r="B634" s="56"/>
      <c r="C634" s="55"/>
      <c r="D634" s="55"/>
      <c r="E634" s="55"/>
      <c r="F634" s="138" t="s">
        <v>175</v>
      </c>
      <c r="G634" s="138"/>
      <c r="H634" s="139"/>
      <c r="I634" s="140" t="s">
        <v>98</v>
      </c>
      <c r="J634" s="141">
        <f>[178]BOQ!J312</f>
        <v>28</v>
      </c>
      <c r="K634" s="142">
        <f>L634-M634</f>
        <v>0</v>
      </c>
      <c r="L634" s="143">
        <f>[178]BOQ!L312</f>
        <v>23871.18</v>
      </c>
      <c r="M634" s="144">
        <f>[178]BOQ!L312</f>
        <v>23871.18</v>
      </c>
      <c r="N634" s="136">
        <f>J634*M634</f>
        <v>668393.04</v>
      </c>
      <c r="O634" s="137">
        <f>N634/$N$815</f>
        <v>7.3486285495620498E-4</v>
      </c>
      <c r="P634" s="50" t="s">
        <v>20</v>
      </c>
      <c r="Q634" s="49"/>
      <c r="R634" s="49"/>
      <c r="T634" s="131"/>
      <c r="U634" s="48"/>
      <c r="V634" s="47"/>
      <c r="W634" s="47"/>
      <c r="X634" s="47"/>
      <c r="Y634" s="47"/>
      <c r="Z634" s="47"/>
      <c r="AA634" s="47"/>
      <c r="AB634" s="47"/>
      <c r="AC634" s="47"/>
      <c r="AD634" s="47"/>
      <c r="AE634" s="47"/>
      <c r="AF634" s="47"/>
      <c r="AG634" s="47"/>
      <c r="AH634" s="47"/>
      <c r="AI634" s="47"/>
      <c r="AJ634" s="47"/>
      <c r="AK634" s="47"/>
      <c r="AL634" s="47"/>
      <c r="AM634" s="47"/>
      <c r="AN634" s="47"/>
      <c r="AO634" s="47"/>
      <c r="AP634" s="47"/>
      <c r="AQ634" s="47"/>
      <c r="AR634" s="47"/>
      <c r="AS634" s="47"/>
      <c r="AT634" s="47"/>
      <c r="AU634" s="47"/>
      <c r="AV634" s="47"/>
      <c r="AW634" s="47">
        <v>50</v>
      </c>
      <c r="AX634" s="47">
        <v>50</v>
      </c>
      <c r="AY634" s="47"/>
      <c r="AZ634" s="134"/>
      <c r="BA634" s="46"/>
      <c r="BB634" s="52"/>
      <c r="BC634" s="51"/>
      <c r="BE634" s="2">
        <f t="shared" si="76"/>
        <v>100</v>
      </c>
      <c r="BF634" s="9">
        <f t="shared" si="77"/>
        <v>0</v>
      </c>
    </row>
    <row r="635" spans="1:58" ht="9" hidden="1" customHeight="1">
      <c r="A635" s="140"/>
      <c r="B635" s="56"/>
      <c r="C635" s="55"/>
      <c r="D635" s="55"/>
      <c r="E635" s="55"/>
      <c r="F635" s="138"/>
      <c r="G635" s="138"/>
      <c r="H635" s="139"/>
      <c r="I635" s="140"/>
      <c r="J635" s="141"/>
      <c r="K635" s="142"/>
      <c r="L635" s="143"/>
      <c r="M635" s="144"/>
      <c r="N635" s="136"/>
      <c r="O635" s="137"/>
      <c r="P635" s="50" t="s">
        <v>19</v>
      </c>
      <c r="Q635" s="49"/>
      <c r="R635" s="49"/>
      <c r="T635" s="131"/>
      <c r="U635" s="48"/>
      <c r="V635" s="47"/>
      <c r="W635" s="47"/>
      <c r="X635" s="47"/>
      <c r="Y635" s="47"/>
      <c r="Z635" s="47"/>
      <c r="AA635" s="47"/>
      <c r="AB635" s="47"/>
      <c r="AC635" s="47"/>
      <c r="AD635" s="47"/>
      <c r="AE635" s="47"/>
      <c r="AF635" s="47"/>
      <c r="AG635" s="47"/>
      <c r="AH635" s="47"/>
      <c r="AI635" s="47"/>
      <c r="AJ635" s="47"/>
      <c r="AK635" s="47"/>
      <c r="AL635" s="47"/>
      <c r="AM635" s="47"/>
      <c r="AN635" s="47"/>
      <c r="AO635" s="47"/>
      <c r="AP635" s="47"/>
      <c r="AQ635" s="47"/>
      <c r="AR635" s="47"/>
      <c r="AS635" s="47"/>
      <c r="AT635" s="47"/>
      <c r="AU635" s="47"/>
      <c r="AV635" s="47"/>
      <c r="AW635" s="47"/>
      <c r="AX635" s="47"/>
      <c r="AY635" s="47"/>
      <c r="AZ635" s="134"/>
      <c r="BA635" s="46"/>
      <c r="BB635" s="52"/>
      <c r="BC635" s="51"/>
      <c r="BE635" s="2">
        <f t="shared" si="76"/>
        <v>0</v>
      </c>
      <c r="BF635" s="9">
        <f t="shared" si="77"/>
        <v>-100</v>
      </c>
    </row>
    <row r="636" spans="1:58" ht="9" customHeight="1">
      <c r="A636" s="140"/>
      <c r="B636" s="56"/>
      <c r="C636" s="55"/>
      <c r="D636" s="55"/>
      <c r="E636" s="146" t="s">
        <v>174</v>
      </c>
      <c r="F636" s="146"/>
      <c r="G636" s="146"/>
      <c r="H636" s="147"/>
      <c r="I636" s="140" t="s">
        <v>98</v>
      </c>
      <c r="J636" s="141">
        <f>[178]BOQ!J313</f>
        <v>10</v>
      </c>
      <c r="K636" s="142">
        <f>L636-M636</f>
        <v>0</v>
      </c>
      <c r="L636" s="143">
        <f>[178]BOQ!L313</f>
        <v>2938.53</v>
      </c>
      <c r="M636" s="144">
        <f>[178]BOQ!L313</f>
        <v>2938.53</v>
      </c>
      <c r="N636" s="136">
        <f>J636*M636</f>
        <v>29385.300000000003</v>
      </c>
      <c r="O636" s="137">
        <f>N636/$N$815</f>
        <v>3.2307585745872772E-5</v>
      </c>
      <c r="P636" s="50" t="s">
        <v>20</v>
      </c>
      <c r="Q636" s="49"/>
      <c r="R636" s="49"/>
      <c r="T636" s="131"/>
      <c r="U636" s="48"/>
      <c r="V636" s="47"/>
      <c r="W636" s="47"/>
      <c r="X636" s="47"/>
      <c r="Y636" s="47"/>
      <c r="Z636" s="47"/>
      <c r="AA636" s="47"/>
      <c r="AB636" s="47"/>
      <c r="AC636" s="47"/>
      <c r="AD636" s="47"/>
      <c r="AE636" s="47"/>
      <c r="AF636" s="47"/>
      <c r="AG636" s="47"/>
      <c r="AH636" s="47"/>
      <c r="AI636" s="47"/>
      <c r="AJ636" s="47"/>
      <c r="AK636" s="47"/>
      <c r="AL636" s="47"/>
      <c r="AM636" s="47"/>
      <c r="AN636" s="47"/>
      <c r="AO636" s="47"/>
      <c r="AP636" s="47"/>
      <c r="AQ636" s="47"/>
      <c r="AR636" s="47"/>
      <c r="AS636" s="47"/>
      <c r="AT636" s="47"/>
      <c r="AU636" s="47"/>
      <c r="AV636" s="47"/>
      <c r="AW636" s="47">
        <v>50</v>
      </c>
      <c r="AX636" s="47">
        <v>50</v>
      </c>
      <c r="AY636" s="47"/>
      <c r="AZ636" s="134"/>
      <c r="BA636" s="46"/>
      <c r="BB636" s="52"/>
      <c r="BC636" s="51"/>
      <c r="BE636" s="2">
        <f t="shared" si="76"/>
        <v>100</v>
      </c>
      <c r="BF636" s="9">
        <f t="shared" si="77"/>
        <v>0</v>
      </c>
    </row>
    <row r="637" spans="1:58" ht="9" customHeight="1">
      <c r="A637" s="140"/>
      <c r="B637" s="56"/>
      <c r="C637" s="55"/>
      <c r="D637" s="55"/>
      <c r="E637" s="146"/>
      <c r="F637" s="146"/>
      <c r="G637" s="146"/>
      <c r="H637" s="147"/>
      <c r="I637" s="140"/>
      <c r="J637" s="141"/>
      <c r="K637" s="142"/>
      <c r="L637" s="143"/>
      <c r="M637" s="144"/>
      <c r="N637" s="136"/>
      <c r="O637" s="137"/>
      <c r="P637" s="50" t="s">
        <v>19</v>
      </c>
      <c r="Q637" s="49"/>
      <c r="R637" s="49"/>
      <c r="T637" s="131"/>
      <c r="U637" s="48"/>
      <c r="V637" s="47"/>
      <c r="W637" s="47"/>
      <c r="X637" s="47"/>
      <c r="Y637" s="47"/>
      <c r="Z637" s="47"/>
      <c r="AA637" s="47"/>
      <c r="AB637" s="47"/>
      <c r="AC637" s="47"/>
      <c r="AD637" s="47"/>
      <c r="AE637" s="47"/>
      <c r="AF637" s="47"/>
      <c r="AG637" s="47"/>
      <c r="AH637" s="47"/>
      <c r="AI637" s="47"/>
      <c r="AJ637" s="47"/>
      <c r="AK637" s="47"/>
      <c r="AL637" s="47"/>
      <c r="AM637" s="47"/>
      <c r="AN637" s="47"/>
      <c r="AO637" s="47"/>
      <c r="AP637" s="47"/>
      <c r="AQ637" s="47"/>
      <c r="AR637" s="47"/>
      <c r="AS637" s="47"/>
      <c r="AT637" s="47"/>
      <c r="AU637" s="47"/>
      <c r="AV637" s="47"/>
      <c r="AW637" s="47"/>
      <c r="AX637" s="47"/>
      <c r="AY637" s="47"/>
      <c r="AZ637" s="134"/>
      <c r="BA637" s="46"/>
      <c r="BB637" s="52"/>
      <c r="BC637" s="51"/>
      <c r="BE637" s="2">
        <f t="shared" si="76"/>
        <v>0</v>
      </c>
      <c r="BF637" s="9">
        <f t="shared" si="77"/>
        <v>-100</v>
      </c>
    </row>
    <row r="638" spans="1:58" ht="9" customHeight="1">
      <c r="A638" s="140"/>
      <c r="B638" s="56"/>
      <c r="C638" s="55"/>
      <c r="D638" s="55"/>
      <c r="E638" s="146" t="s">
        <v>173</v>
      </c>
      <c r="F638" s="146"/>
      <c r="G638" s="146"/>
      <c r="H638" s="147"/>
      <c r="I638" s="140" t="s">
        <v>98</v>
      </c>
      <c r="J638" s="141">
        <f>[178]BOQ!J314</f>
        <v>15</v>
      </c>
      <c r="K638" s="142">
        <f>L638-M638</f>
        <v>0</v>
      </c>
      <c r="L638" s="143">
        <f>[178]BOQ!L314</f>
        <v>9436.08</v>
      </c>
      <c r="M638" s="144">
        <f>[178]BOQ!L314</f>
        <v>9436.08</v>
      </c>
      <c r="N638" s="136">
        <f>J638*M638</f>
        <v>141541.20000000001</v>
      </c>
      <c r="O638" s="137">
        <f>N638/$N$815</f>
        <v>1.556170757342524E-4</v>
      </c>
      <c r="P638" s="50" t="s">
        <v>20</v>
      </c>
      <c r="Q638" s="49"/>
      <c r="R638" s="49"/>
      <c r="T638" s="131"/>
      <c r="U638" s="48"/>
      <c r="V638" s="47"/>
      <c r="W638" s="47"/>
      <c r="X638" s="47"/>
      <c r="Y638" s="47"/>
      <c r="Z638" s="47"/>
      <c r="AA638" s="47"/>
      <c r="AB638" s="47"/>
      <c r="AC638" s="47"/>
      <c r="AD638" s="47"/>
      <c r="AE638" s="47"/>
      <c r="AF638" s="47"/>
      <c r="AG638" s="47"/>
      <c r="AH638" s="47"/>
      <c r="AI638" s="47"/>
      <c r="AJ638" s="47"/>
      <c r="AK638" s="47"/>
      <c r="AL638" s="47"/>
      <c r="AM638" s="47"/>
      <c r="AN638" s="47"/>
      <c r="AO638" s="47"/>
      <c r="AP638" s="47"/>
      <c r="AQ638" s="47"/>
      <c r="AR638" s="47"/>
      <c r="AS638" s="47"/>
      <c r="AT638" s="47"/>
      <c r="AU638" s="47"/>
      <c r="AV638" s="47"/>
      <c r="AW638" s="47">
        <v>50</v>
      </c>
      <c r="AX638" s="47">
        <v>50</v>
      </c>
      <c r="AY638" s="47"/>
      <c r="AZ638" s="134"/>
      <c r="BA638" s="46"/>
      <c r="BB638" s="52"/>
      <c r="BC638" s="51"/>
      <c r="BE638" s="2">
        <f t="shared" si="76"/>
        <v>100</v>
      </c>
      <c r="BF638" s="9">
        <f t="shared" si="77"/>
        <v>0</v>
      </c>
    </row>
    <row r="639" spans="1:58" ht="9" customHeight="1">
      <c r="A639" s="140"/>
      <c r="B639" s="56"/>
      <c r="C639" s="55"/>
      <c r="D639" s="55"/>
      <c r="E639" s="146"/>
      <c r="F639" s="146"/>
      <c r="G639" s="146"/>
      <c r="H639" s="147"/>
      <c r="I639" s="140"/>
      <c r="J639" s="141"/>
      <c r="K639" s="142"/>
      <c r="L639" s="143"/>
      <c r="M639" s="144"/>
      <c r="N639" s="136"/>
      <c r="O639" s="137"/>
      <c r="P639" s="50" t="s">
        <v>19</v>
      </c>
      <c r="Q639" s="49"/>
      <c r="R639" s="49"/>
      <c r="T639" s="131"/>
      <c r="U639" s="48"/>
      <c r="V639" s="47"/>
      <c r="W639" s="47"/>
      <c r="X639" s="47"/>
      <c r="Y639" s="47"/>
      <c r="Z639" s="47"/>
      <c r="AA639" s="47"/>
      <c r="AB639" s="47"/>
      <c r="AC639" s="47"/>
      <c r="AD639" s="47"/>
      <c r="AE639" s="47"/>
      <c r="AF639" s="47"/>
      <c r="AG639" s="47"/>
      <c r="AH639" s="47"/>
      <c r="AI639" s="47"/>
      <c r="AJ639" s="47"/>
      <c r="AK639" s="47"/>
      <c r="AL639" s="47"/>
      <c r="AM639" s="47"/>
      <c r="AN639" s="47"/>
      <c r="AO639" s="47"/>
      <c r="AP639" s="47"/>
      <c r="AQ639" s="47"/>
      <c r="AR639" s="47"/>
      <c r="AS639" s="47"/>
      <c r="AT639" s="47"/>
      <c r="AU639" s="47"/>
      <c r="AV639" s="47"/>
      <c r="AW639" s="47"/>
      <c r="AX639" s="47"/>
      <c r="AY639" s="47"/>
      <c r="AZ639" s="134"/>
      <c r="BA639" s="46"/>
      <c r="BB639" s="52"/>
      <c r="BC639" s="51"/>
      <c r="BE639" s="2">
        <f t="shared" si="76"/>
        <v>0</v>
      </c>
      <c r="BF639" s="9">
        <f t="shared" si="77"/>
        <v>-100</v>
      </c>
    </row>
    <row r="640" spans="1:58" ht="9" customHeight="1">
      <c r="A640" s="140">
        <v>6.9</v>
      </c>
      <c r="B640" s="145" t="s">
        <v>172</v>
      </c>
      <c r="C640" s="146"/>
      <c r="D640" s="146"/>
      <c r="E640" s="146"/>
      <c r="F640" s="146"/>
      <c r="G640" s="146"/>
      <c r="H640" s="147"/>
      <c r="I640" s="140"/>
      <c r="J640" s="141"/>
      <c r="K640" s="142">
        <f>L640-M640</f>
        <v>0</v>
      </c>
      <c r="L640" s="143">
        <f>[178]BOQ!L315</f>
        <v>0</v>
      </c>
      <c r="M640" s="144"/>
      <c r="N640" s="136">
        <f>J640*M640</f>
        <v>0</v>
      </c>
      <c r="O640" s="137">
        <f>N640/$N$815</f>
        <v>0</v>
      </c>
      <c r="P640" s="50"/>
      <c r="Q640" s="49"/>
      <c r="R640" s="49"/>
      <c r="T640" s="131"/>
      <c r="U640" s="48"/>
      <c r="V640" s="47"/>
      <c r="W640" s="47"/>
      <c r="X640" s="47"/>
      <c r="Y640" s="47"/>
      <c r="Z640" s="47"/>
      <c r="AA640" s="47"/>
      <c r="AB640" s="47"/>
      <c r="AC640" s="47"/>
      <c r="AD640" s="47"/>
      <c r="AE640" s="47"/>
      <c r="AF640" s="47"/>
      <c r="AG640" s="47"/>
      <c r="AH640" s="47"/>
      <c r="AI640" s="47"/>
      <c r="AJ640" s="47"/>
      <c r="AK640" s="47"/>
      <c r="AL640" s="47"/>
      <c r="AM640" s="47"/>
      <c r="AN640" s="47"/>
      <c r="AO640" s="47"/>
      <c r="AP640" s="47"/>
      <c r="AQ640" s="47"/>
      <c r="AR640" s="47"/>
      <c r="AS640" s="47"/>
      <c r="AT640" s="47"/>
      <c r="AU640" s="47"/>
      <c r="AV640" s="47"/>
      <c r="AW640" s="47"/>
      <c r="AX640" s="47"/>
      <c r="AY640" s="47"/>
      <c r="AZ640" s="134"/>
      <c r="BA640" s="46"/>
      <c r="BB640" s="52"/>
      <c r="BC640" s="51"/>
      <c r="BE640" s="2">
        <f t="shared" si="76"/>
        <v>0</v>
      </c>
      <c r="BF640" s="9">
        <f t="shared" si="77"/>
        <v>-100</v>
      </c>
    </row>
    <row r="641" spans="1:58" ht="9" customHeight="1">
      <c r="A641" s="140"/>
      <c r="B641" s="145"/>
      <c r="C641" s="146"/>
      <c r="D641" s="146"/>
      <c r="E641" s="146"/>
      <c r="F641" s="146"/>
      <c r="G641" s="146"/>
      <c r="H641" s="147"/>
      <c r="I641" s="140"/>
      <c r="J641" s="141"/>
      <c r="K641" s="142"/>
      <c r="L641" s="143"/>
      <c r="M641" s="144"/>
      <c r="N641" s="136"/>
      <c r="O641" s="137"/>
      <c r="P641" s="50"/>
      <c r="Q641" s="49"/>
      <c r="R641" s="49"/>
      <c r="T641" s="131"/>
      <c r="U641" s="48"/>
      <c r="V641" s="47"/>
      <c r="W641" s="47"/>
      <c r="X641" s="47"/>
      <c r="Y641" s="47"/>
      <c r="Z641" s="47"/>
      <c r="AA641" s="47"/>
      <c r="AB641" s="47"/>
      <c r="AC641" s="47"/>
      <c r="AD641" s="47"/>
      <c r="AE641" s="47"/>
      <c r="AF641" s="47"/>
      <c r="AG641" s="47"/>
      <c r="AH641" s="47"/>
      <c r="AI641" s="47"/>
      <c r="AJ641" s="47"/>
      <c r="AK641" s="47"/>
      <c r="AL641" s="47"/>
      <c r="AM641" s="47"/>
      <c r="AN641" s="47"/>
      <c r="AO641" s="47"/>
      <c r="AP641" s="47"/>
      <c r="AQ641" s="47"/>
      <c r="AR641" s="47"/>
      <c r="AS641" s="47"/>
      <c r="AT641" s="47"/>
      <c r="AU641" s="47"/>
      <c r="AV641" s="47"/>
      <c r="AW641" s="47"/>
      <c r="AX641" s="47"/>
      <c r="AY641" s="47"/>
      <c r="AZ641" s="134"/>
      <c r="BA641" s="46"/>
      <c r="BB641" s="52"/>
      <c r="BC641" s="51"/>
      <c r="BE641" s="2">
        <f t="shared" si="76"/>
        <v>0</v>
      </c>
      <c r="BF641" s="9">
        <f t="shared" si="77"/>
        <v>-100</v>
      </c>
    </row>
    <row r="642" spans="1:58" ht="9" customHeight="1">
      <c r="A642" s="140" t="s">
        <v>171</v>
      </c>
      <c r="B642" s="145" t="s">
        <v>170</v>
      </c>
      <c r="C642" s="146"/>
      <c r="D642" s="146"/>
      <c r="E642" s="146"/>
      <c r="F642" s="146"/>
      <c r="G642" s="146"/>
      <c r="H642" s="147"/>
      <c r="I642" s="140" t="s">
        <v>163</v>
      </c>
      <c r="J642" s="141">
        <v>5896</v>
      </c>
      <c r="K642" s="142">
        <f>L642-M642</f>
        <v>0</v>
      </c>
      <c r="L642" s="143">
        <f>[178]BOQ!L316</f>
        <v>0</v>
      </c>
      <c r="M642" s="144"/>
      <c r="N642" s="136">
        <f>SUBTOTAL(9,N644)</f>
        <v>2001750.96</v>
      </c>
      <c r="O642" s="137">
        <f>N642/$N$815</f>
        <v>2.2008194839624961E-3</v>
      </c>
      <c r="P642" s="50" t="s">
        <v>95</v>
      </c>
      <c r="Q642" s="49"/>
      <c r="R642" s="49"/>
      <c r="T642" s="131"/>
      <c r="U642" s="48">
        <f t="shared" ref="U642:AY642" si="80">SUMPRODUCT(($P644:$P645="p")*($N644)*(U644:U645))/$N642</f>
        <v>0</v>
      </c>
      <c r="V642" s="47">
        <f t="shared" si="80"/>
        <v>0</v>
      </c>
      <c r="W642" s="47">
        <f t="shared" si="80"/>
        <v>0</v>
      </c>
      <c r="X642" s="47">
        <f t="shared" si="80"/>
        <v>0</v>
      </c>
      <c r="Y642" s="47">
        <f t="shared" si="80"/>
        <v>0</v>
      </c>
      <c r="Z642" s="47">
        <f t="shared" si="80"/>
        <v>0</v>
      </c>
      <c r="AA642" s="47">
        <f t="shared" si="80"/>
        <v>0</v>
      </c>
      <c r="AB642" s="47">
        <f t="shared" si="80"/>
        <v>0</v>
      </c>
      <c r="AC642" s="47">
        <f t="shared" si="80"/>
        <v>0</v>
      </c>
      <c r="AD642" s="47">
        <f t="shared" si="80"/>
        <v>0</v>
      </c>
      <c r="AE642" s="47">
        <f t="shared" si="80"/>
        <v>0</v>
      </c>
      <c r="AF642" s="47">
        <f t="shared" si="80"/>
        <v>0</v>
      </c>
      <c r="AG642" s="47">
        <f t="shared" si="80"/>
        <v>0</v>
      </c>
      <c r="AH642" s="47">
        <f t="shared" si="80"/>
        <v>0</v>
      </c>
      <c r="AI642" s="47">
        <f t="shared" si="80"/>
        <v>0</v>
      </c>
      <c r="AJ642" s="47">
        <f t="shared" si="80"/>
        <v>0</v>
      </c>
      <c r="AK642" s="47">
        <f t="shared" si="80"/>
        <v>0</v>
      </c>
      <c r="AL642" s="47">
        <f t="shared" si="80"/>
        <v>0</v>
      </c>
      <c r="AM642" s="47">
        <f t="shared" si="80"/>
        <v>0</v>
      </c>
      <c r="AN642" s="47">
        <f t="shared" si="80"/>
        <v>0</v>
      </c>
      <c r="AO642" s="47">
        <f t="shared" si="80"/>
        <v>0</v>
      </c>
      <c r="AP642" s="47">
        <f t="shared" si="80"/>
        <v>0</v>
      </c>
      <c r="AQ642" s="47">
        <f t="shared" si="80"/>
        <v>0</v>
      </c>
      <c r="AR642" s="47">
        <f t="shared" si="80"/>
        <v>0</v>
      </c>
      <c r="AS642" s="47">
        <f t="shared" si="80"/>
        <v>0</v>
      </c>
      <c r="AT642" s="47">
        <f t="shared" si="80"/>
        <v>0</v>
      </c>
      <c r="AU642" s="47">
        <f t="shared" si="80"/>
        <v>25</v>
      </c>
      <c r="AV642" s="47">
        <f t="shared" si="80"/>
        <v>25</v>
      </c>
      <c r="AW642" s="47">
        <f t="shared" si="80"/>
        <v>25</v>
      </c>
      <c r="AX642" s="47">
        <f t="shared" si="80"/>
        <v>25</v>
      </c>
      <c r="AY642" s="47">
        <f t="shared" si="80"/>
        <v>0</v>
      </c>
      <c r="AZ642" s="134"/>
      <c r="BA642" s="46"/>
      <c r="BB642" s="52"/>
      <c r="BC642" s="51"/>
      <c r="BE642" s="2">
        <f t="shared" si="76"/>
        <v>100</v>
      </c>
      <c r="BF642" s="9">
        <f t="shared" si="77"/>
        <v>0</v>
      </c>
    </row>
    <row r="643" spans="1:58" ht="9" customHeight="1">
      <c r="A643" s="140"/>
      <c r="B643" s="145"/>
      <c r="C643" s="146"/>
      <c r="D643" s="146"/>
      <c r="E643" s="146"/>
      <c r="F643" s="146"/>
      <c r="G643" s="146"/>
      <c r="H643" s="147"/>
      <c r="I643" s="140"/>
      <c r="J643" s="141"/>
      <c r="K643" s="142"/>
      <c r="L643" s="143"/>
      <c r="M643" s="144"/>
      <c r="N643" s="136"/>
      <c r="O643" s="137"/>
      <c r="P643" s="50" t="s">
        <v>94</v>
      </c>
      <c r="Q643" s="49"/>
      <c r="R643" s="49"/>
      <c r="T643" s="131"/>
      <c r="U643" s="48"/>
      <c r="V643" s="47"/>
      <c r="W643" s="47"/>
      <c r="X643" s="47"/>
      <c r="Y643" s="47"/>
      <c r="Z643" s="47"/>
      <c r="AA643" s="47"/>
      <c r="AB643" s="47"/>
      <c r="AC643" s="47"/>
      <c r="AD643" s="47"/>
      <c r="AE643" s="47"/>
      <c r="AF643" s="47"/>
      <c r="AG643" s="47"/>
      <c r="AH643" s="47"/>
      <c r="AI643" s="47"/>
      <c r="AJ643" s="47"/>
      <c r="AK643" s="47"/>
      <c r="AL643" s="47"/>
      <c r="AM643" s="47"/>
      <c r="AN643" s="47"/>
      <c r="AO643" s="47"/>
      <c r="AP643" s="47"/>
      <c r="AQ643" s="47"/>
      <c r="AR643" s="47"/>
      <c r="AS643" s="47"/>
      <c r="AT643" s="47"/>
      <c r="AU643" s="47"/>
      <c r="AV643" s="47"/>
      <c r="AW643" s="47"/>
      <c r="AX643" s="47"/>
      <c r="AY643" s="47"/>
      <c r="AZ643" s="134"/>
      <c r="BA643" s="46"/>
      <c r="BB643" s="52"/>
      <c r="BC643" s="51"/>
      <c r="BE643" s="2">
        <f t="shared" si="76"/>
        <v>0</v>
      </c>
      <c r="BF643" s="9">
        <f t="shared" si="77"/>
        <v>-100</v>
      </c>
    </row>
    <row r="644" spans="1:58" ht="9" hidden="1" customHeight="1">
      <c r="A644" s="140"/>
      <c r="B644" s="56"/>
      <c r="C644" s="55"/>
      <c r="D644" s="55"/>
      <c r="E644" s="138" t="s">
        <v>169</v>
      </c>
      <c r="F644" s="138"/>
      <c r="G644" s="138"/>
      <c r="H644" s="139"/>
      <c r="I644" s="140" t="s">
        <v>163</v>
      </c>
      <c r="J644" s="141">
        <f>[178]BOQ!J317</f>
        <v>5896</v>
      </c>
      <c r="K644" s="142">
        <f>L644-M644</f>
        <v>0</v>
      </c>
      <c r="L644" s="143">
        <f>[178]BOQ!L317</f>
        <v>339.51</v>
      </c>
      <c r="M644" s="144">
        <f>[178]BOQ!L317</f>
        <v>339.51</v>
      </c>
      <c r="N644" s="136">
        <f>J644*M644</f>
        <v>2001750.96</v>
      </c>
      <c r="O644" s="137">
        <f>N644/$N$815</f>
        <v>2.2008194839624961E-3</v>
      </c>
      <c r="P644" s="50" t="s">
        <v>20</v>
      </c>
      <c r="Q644" s="49"/>
      <c r="R644" s="49"/>
      <c r="T644" s="131"/>
      <c r="U644" s="48"/>
      <c r="V644" s="47"/>
      <c r="W644" s="47"/>
      <c r="X644" s="47"/>
      <c r="Y644" s="47"/>
      <c r="Z644" s="47"/>
      <c r="AA644" s="47"/>
      <c r="AB644" s="47"/>
      <c r="AC644" s="47"/>
      <c r="AD644" s="47"/>
      <c r="AE644" s="47"/>
      <c r="AF644" s="47"/>
      <c r="AG644" s="47"/>
      <c r="AH644" s="47"/>
      <c r="AI644" s="47"/>
      <c r="AJ644" s="47"/>
      <c r="AK644" s="47"/>
      <c r="AL644" s="47"/>
      <c r="AM644" s="47"/>
      <c r="AN644" s="47"/>
      <c r="AO644" s="47"/>
      <c r="AP644" s="47"/>
      <c r="AQ644" s="47"/>
      <c r="AR644" s="47"/>
      <c r="AS644" s="47"/>
      <c r="AT644" s="47"/>
      <c r="AU644" s="47">
        <v>25</v>
      </c>
      <c r="AV644" s="47">
        <v>25</v>
      </c>
      <c r="AW644" s="47">
        <v>25</v>
      </c>
      <c r="AX644" s="47">
        <v>25</v>
      </c>
      <c r="AY644" s="47"/>
      <c r="AZ644" s="134"/>
      <c r="BA644" s="46"/>
      <c r="BB644" s="52"/>
      <c r="BC644" s="51"/>
      <c r="BE644" s="2">
        <f t="shared" si="76"/>
        <v>100</v>
      </c>
      <c r="BF644" s="9">
        <f t="shared" si="77"/>
        <v>0</v>
      </c>
    </row>
    <row r="645" spans="1:58" ht="9" hidden="1" customHeight="1">
      <c r="A645" s="140"/>
      <c r="B645" s="56"/>
      <c r="C645" s="55"/>
      <c r="D645" s="55"/>
      <c r="E645" s="138"/>
      <c r="F645" s="138"/>
      <c r="G645" s="138"/>
      <c r="H645" s="139"/>
      <c r="I645" s="140"/>
      <c r="J645" s="141"/>
      <c r="K645" s="142"/>
      <c r="L645" s="143"/>
      <c r="M645" s="144"/>
      <c r="N645" s="136"/>
      <c r="O645" s="137"/>
      <c r="P645" s="50" t="s">
        <v>19</v>
      </c>
      <c r="Q645" s="49"/>
      <c r="R645" s="49"/>
      <c r="T645" s="131"/>
      <c r="U645" s="48"/>
      <c r="V645" s="47"/>
      <c r="W645" s="47"/>
      <c r="X645" s="47"/>
      <c r="Y645" s="47"/>
      <c r="Z645" s="47"/>
      <c r="AA645" s="47"/>
      <c r="AB645" s="47"/>
      <c r="AC645" s="47"/>
      <c r="AD645" s="47"/>
      <c r="AE645" s="47"/>
      <c r="AF645" s="47"/>
      <c r="AG645" s="47"/>
      <c r="AH645" s="47"/>
      <c r="AI645" s="47"/>
      <c r="AJ645" s="47"/>
      <c r="AK645" s="47"/>
      <c r="AL645" s="47"/>
      <c r="AM645" s="47"/>
      <c r="AN645" s="47"/>
      <c r="AO645" s="47"/>
      <c r="AP645" s="47"/>
      <c r="AQ645" s="47"/>
      <c r="AR645" s="47"/>
      <c r="AS645" s="47"/>
      <c r="AT645" s="47"/>
      <c r="AU645" s="47"/>
      <c r="AV645" s="47"/>
      <c r="AW645" s="47"/>
      <c r="AX645" s="47"/>
      <c r="AY645" s="47"/>
      <c r="AZ645" s="134"/>
      <c r="BA645" s="46"/>
      <c r="BB645" s="52"/>
      <c r="BC645" s="51"/>
      <c r="BE645" s="2">
        <f t="shared" si="76"/>
        <v>0</v>
      </c>
      <c r="BF645" s="9">
        <f t="shared" si="77"/>
        <v>-100</v>
      </c>
    </row>
    <row r="646" spans="1:58" ht="9" customHeight="1">
      <c r="A646" s="140" t="s">
        <v>168</v>
      </c>
      <c r="B646" s="145" t="s">
        <v>167</v>
      </c>
      <c r="C646" s="146"/>
      <c r="D646" s="146"/>
      <c r="E646" s="146"/>
      <c r="F646" s="146"/>
      <c r="G646" s="146"/>
      <c r="H646" s="147"/>
      <c r="I646" s="140" t="s">
        <v>163</v>
      </c>
      <c r="J646" s="141">
        <v>1676</v>
      </c>
      <c r="K646" s="142">
        <f>L646-M646</f>
        <v>0</v>
      </c>
      <c r="L646" s="143">
        <f>[178]BOQ!L318</f>
        <v>0</v>
      </c>
      <c r="M646" s="144"/>
      <c r="N646" s="136">
        <f>SUBTOTAL(9,N648)</f>
        <v>569018.76</v>
      </c>
      <c r="O646" s="137">
        <f>N646/$N$815</f>
        <v>6.2560608126206643E-4</v>
      </c>
      <c r="P646" s="50" t="s">
        <v>95</v>
      </c>
      <c r="Q646" s="49"/>
      <c r="R646" s="49"/>
      <c r="T646" s="131"/>
      <c r="U646" s="48">
        <f t="shared" ref="U646:AY646" si="81">SUMPRODUCT(($P648:$P649="p")*($N648)*(U648:U649))/$N646</f>
        <v>0</v>
      </c>
      <c r="V646" s="47">
        <f t="shared" si="81"/>
        <v>0</v>
      </c>
      <c r="W646" s="47">
        <f t="shared" si="81"/>
        <v>0</v>
      </c>
      <c r="X646" s="47">
        <f t="shared" si="81"/>
        <v>0</v>
      </c>
      <c r="Y646" s="47">
        <f t="shared" si="81"/>
        <v>0</v>
      </c>
      <c r="Z646" s="47">
        <f t="shared" si="81"/>
        <v>0</v>
      </c>
      <c r="AA646" s="47">
        <f t="shared" si="81"/>
        <v>0</v>
      </c>
      <c r="AB646" s="47">
        <f t="shared" si="81"/>
        <v>0</v>
      </c>
      <c r="AC646" s="47">
        <f t="shared" si="81"/>
        <v>0</v>
      </c>
      <c r="AD646" s="47">
        <f t="shared" si="81"/>
        <v>0</v>
      </c>
      <c r="AE646" s="47">
        <f t="shared" si="81"/>
        <v>0</v>
      </c>
      <c r="AF646" s="47">
        <f t="shared" si="81"/>
        <v>0</v>
      </c>
      <c r="AG646" s="47">
        <f t="shared" si="81"/>
        <v>0</v>
      </c>
      <c r="AH646" s="47">
        <f t="shared" si="81"/>
        <v>0</v>
      </c>
      <c r="AI646" s="47">
        <f t="shared" si="81"/>
        <v>0</v>
      </c>
      <c r="AJ646" s="47">
        <f t="shared" si="81"/>
        <v>0</v>
      </c>
      <c r="AK646" s="47">
        <f t="shared" si="81"/>
        <v>0</v>
      </c>
      <c r="AL646" s="47">
        <f t="shared" si="81"/>
        <v>0</v>
      </c>
      <c r="AM646" s="47">
        <f t="shared" si="81"/>
        <v>0</v>
      </c>
      <c r="AN646" s="47">
        <f t="shared" si="81"/>
        <v>0</v>
      </c>
      <c r="AO646" s="47">
        <f t="shared" si="81"/>
        <v>0</v>
      </c>
      <c r="AP646" s="47">
        <f t="shared" si="81"/>
        <v>0</v>
      </c>
      <c r="AQ646" s="47">
        <f t="shared" si="81"/>
        <v>0</v>
      </c>
      <c r="AR646" s="47">
        <f t="shared" si="81"/>
        <v>0</v>
      </c>
      <c r="AS646" s="47">
        <f t="shared" si="81"/>
        <v>0</v>
      </c>
      <c r="AT646" s="47">
        <f t="shared" si="81"/>
        <v>0</v>
      </c>
      <c r="AU646" s="47">
        <f t="shared" si="81"/>
        <v>25</v>
      </c>
      <c r="AV646" s="47">
        <f t="shared" si="81"/>
        <v>25</v>
      </c>
      <c r="AW646" s="47">
        <f t="shared" si="81"/>
        <v>25</v>
      </c>
      <c r="AX646" s="47">
        <f t="shared" si="81"/>
        <v>25</v>
      </c>
      <c r="AY646" s="47">
        <f t="shared" si="81"/>
        <v>0</v>
      </c>
      <c r="AZ646" s="134"/>
      <c r="BA646" s="46"/>
      <c r="BB646" s="52"/>
      <c r="BC646" s="51"/>
      <c r="BE646" s="2">
        <f t="shared" si="76"/>
        <v>100</v>
      </c>
      <c r="BF646" s="9">
        <f t="shared" si="77"/>
        <v>0</v>
      </c>
    </row>
    <row r="647" spans="1:58" ht="9" customHeight="1">
      <c r="A647" s="140"/>
      <c r="B647" s="145"/>
      <c r="C647" s="146"/>
      <c r="D647" s="146"/>
      <c r="E647" s="146"/>
      <c r="F647" s="146"/>
      <c r="G647" s="146"/>
      <c r="H647" s="147"/>
      <c r="I647" s="140"/>
      <c r="J647" s="141"/>
      <c r="K647" s="142"/>
      <c r="L647" s="143"/>
      <c r="M647" s="144"/>
      <c r="N647" s="136"/>
      <c r="O647" s="137"/>
      <c r="P647" s="50" t="s">
        <v>94</v>
      </c>
      <c r="Q647" s="49"/>
      <c r="R647" s="49"/>
      <c r="T647" s="131"/>
      <c r="U647" s="48"/>
      <c r="V647" s="47"/>
      <c r="W647" s="47"/>
      <c r="X647" s="47"/>
      <c r="Y647" s="47"/>
      <c r="Z647" s="47"/>
      <c r="AA647" s="47"/>
      <c r="AB647" s="47"/>
      <c r="AC647" s="47"/>
      <c r="AD647" s="47"/>
      <c r="AE647" s="47"/>
      <c r="AF647" s="47"/>
      <c r="AG647" s="47"/>
      <c r="AH647" s="47"/>
      <c r="AI647" s="47"/>
      <c r="AJ647" s="47"/>
      <c r="AK647" s="47"/>
      <c r="AL647" s="47"/>
      <c r="AM647" s="47"/>
      <c r="AN647" s="47"/>
      <c r="AO647" s="47"/>
      <c r="AP647" s="47"/>
      <c r="AQ647" s="47"/>
      <c r="AR647" s="47"/>
      <c r="AS647" s="47"/>
      <c r="AT647" s="47"/>
      <c r="AU647" s="47"/>
      <c r="AV647" s="47"/>
      <c r="AW647" s="47"/>
      <c r="AX647" s="47"/>
      <c r="AY647" s="47"/>
      <c r="AZ647" s="134"/>
      <c r="BA647" s="46"/>
      <c r="BB647" s="52"/>
      <c r="BC647" s="51"/>
      <c r="BE647" s="2">
        <f t="shared" si="76"/>
        <v>0</v>
      </c>
      <c r="BF647" s="9">
        <f t="shared" si="77"/>
        <v>-100</v>
      </c>
    </row>
    <row r="648" spans="1:58" ht="9" hidden="1" customHeight="1">
      <c r="A648" s="140"/>
      <c r="B648" s="56"/>
      <c r="C648" s="55"/>
      <c r="D648" s="55"/>
      <c r="E648" s="138" t="s">
        <v>166</v>
      </c>
      <c r="F648" s="138"/>
      <c r="G648" s="138"/>
      <c r="H648" s="139"/>
      <c r="I648" s="140" t="s">
        <v>163</v>
      </c>
      <c r="J648" s="141">
        <f>[178]BOQ!J319</f>
        <v>1676</v>
      </c>
      <c r="K648" s="142">
        <f>L648-M648</f>
        <v>0</v>
      </c>
      <c r="L648" s="143">
        <f>[178]BOQ!L319</f>
        <v>339.51</v>
      </c>
      <c r="M648" s="144">
        <f>[178]BOQ!L319</f>
        <v>339.51</v>
      </c>
      <c r="N648" s="136">
        <f>J648*M648</f>
        <v>569018.76</v>
      </c>
      <c r="O648" s="137">
        <f>N648/$N$815</f>
        <v>6.2560608126206643E-4</v>
      </c>
      <c r="P648" s="50" t="s">
        <v>20</v>
      </c>
      <c r="Q648" s="49"/>
      <c r="R648" s="49"/>
      <c r="T648" s="131"/>
      <c r="U648" s="48"/>
      <c r="V648" s="47"/>
      <c r="W648" s="47"/>
      <c r="X648" s="47"/>
      <c r="Y648" s="47"/>
      <c r="Z648" s="47"/>
      <c r="AA648" s="47"/>
      <c r="AB648" s="47"/>
      <c r="AC648" s="47"/>
      <c r="AD648" s="47"/>
      <c r="AE648" s="47"/>
      <c r="AF648" s="47"/>
      <c r="AG648" s="47"/>
      <c r="AH648" s="47"/>
      <c r="AI648" s="47"/>
      <c r="AJ648" s="47"/>
      <c r="AK648" s="47"/>
      <c r="AL648" s="47"/>
      <c r="AM648" s="47"/>
      <c r="AN648" s="47"/>
      <c r="AO648" s="47"/>
      <c r="AP648" s="47"/>
      <c r="AQ648" s="47"/>
      <c r="AR648" s="47"/>
      <c r="AS648" s="47"/>
      <c r="AT648" s="47"/>
      <c r="AU648" s="47">
        <v>25</v>
      </c>
      <c r="AV648" s="47">
        <v>25</v>
      </c>
      <c r="AW648" s="47">
        <v>25</v>
      </c>
      <c r="AX648" s="47">
        <v>25</v>
      </c>
      <c r="AY648" s="47"/>
      <c r="AZ648" s="134"/>
      <c r="BA648" s="46"/>
      <c r="BB648" s="52"/>
      <c r="BC648" s="51"/>
      <c r="BE648" s="2">
        <f t="shared" si="76"/>
        <v>100</v>
      </c>
      <c r="BF648" s="9">
        <f t="shared" si="77"/>
        <v>0</v>
      </c>
    </row>
    <row r="649" spans="1:58" ht="9" hidden="1" customHeight="1">
      <c r="A649" s="140"/>
      <c r="B649" s="56"/>
      <c r="C649" s="55"/>
      <c r="D649" s="55"/>
      <c r="E649" s="138"/>
      <c r="F649" s="138"/>
      <c r="G649" s="138"/>
      <c r="H649" s="139"/>
      <c r="I649" s="140"/>
      <c r="J649" s="141"/>
      <c r="K649" s="142"/>
      <c r="L649" s="143"/>
      <c r="M649" s="144"/>
      <c r="N649" s="136"/>
      <c r="O649" s="137"/>
      <c r="P649" s="50" t="s">
        <v>19</v>
      </c>
      <c r="Q649" s="49"/>
      <c r="R649" s="49"/>
      <c r="T649" s="131"/>
      <c r="U649" s="48"/>
      <c r="V649" s="47"/>
      <c r="W649" s="47"/>
      <c r="X649" s="47"/>
      <c r="Y649" s="47"/>
      <c r="Z649" s="47"/>
      <c r="AA649" s="47"/>
      <c r="AB649" s="47"/>
      <c r="AC649" s="47"/>
      <c r="AD649" s="47"/>
      <c r="AE649" s="47"/>
      <c r="AF649" s="47"/>
      <c r="AG649" s="47"/>
      <c r="AH649" s="47"/>
      <c r="AI649" s="47"/>
      <c r="AJ649" s="47"/>
      <c r="AK649" s="47"/>
      <c r="AL649" s="47"/>
      <c r="AM649" s="47"/>
      <c r="AN649" s="47"/>
      <c r="AO649" s="47"/>
      <c r="AP649" s="47"/>
      <c r="AQ649" s="47"/>
      <c r="AR649" s="47"/>
      <c r="AS649" s="47"/>
      <c r="AT649" s="47"/>
      <c r="AU649" s="47"/>
      <c r="AV649" s="47"/>
      <c r="AW649" s="47"/>
      <c r="AX649" s="47"/>
      <c r="AY649" s="47"/>
      <c r="AZ649" s="134"/>
      <c r="BA649" s="46"/>
      <c r="BB649" s="52"/>
      <c r="BC649" s="51"/>
      <c r="BE649" s="2">
        <f t="shared" si="76"/>
        <v>0</v>
      </c>
      <c r="BF649" s="9">
        <f t="shared" si="77"/>
        <v>-100</v>
      </c>
    </row>
    <row r="650" spans="1:58" ht="9" customHeight="1">
      <c r="A650" s="140" t="s">
        <v>165</v>
      </c>
      <c r="B650" s="145" t="s">
        <v>164</v>
      </c>
      <c r="C650" s="146"/>
      <c r="D650" s="146"/>
      <c r="E650" s="146"/>
      <c r="F650" s="146"/>
      <c r="G650" s="146"/>
      <c r="H650" s="147"/>
      <c r="I650" s="140" t="s">
        <v>163</v>
      </c>
      <c r="J650" s="141">
        <f>[178]BOQ!J320</f>
        <v>453</v>
      </c>
      <c r="K650" s="142">
        <f>L650-M650</f>
        <v>0</v>
      </c>
      <c r="L650" s="143">
        <f>[178]BOQ!L320</f>
        <v>538.54</v>
      </c>
      <c r="M650" s="144">
        <f>[178]BOQ!L320</f>
        <v>538.54</v>
      </c>
      <c r="N650" s="136">
        <f>J650*M650</f>
        <v>243958.62</v>
      </c>
      <c r="O650" s="137">
        <f>N650/$N$815</f>
        <v>2.6821962117435559E-4</v>
      </c>
      <c r="P650" s="50" t="s">
        <v>20</v>
      </c>
      <c r="Q650" s="49"/>
      <c r="R650" s="49"/>
      <c r="T650" s="131"/>
      <c r="U650" s="48"/>
      <c r="V650" s="47"/>
      <c r="W650" s="47"/>
      <c r="X650" s="47"/>
      <c r="Y650" s="47"/>
      <c r="Z650" s="47"/>
      <c r="AA650" s="47"/>
      <c r="AB650" s="47"/>
      <c r="AC650" s="47"/>
      <c r="AD650" s="47"/>
      <c r="AE650" s="47"/>
      <c r="AF650" s="47"/>
      <c r="AG650" s="47"/>
      <c r="AH650" s="47"/>
      <c r="AI650" s="47"/>
      <c r="AJ650" s="47"/>
      <c r="AK650" s="47"/>
      <c r="AL650" s="47"/>
      <c r="AM650" s="47"/>
      <c r="AN650" s="47"/>
      <c r="AO650" s="47"/>
      <c r="AP650" s="47"/>
      <c r="AQ650" s="47"/>
      <c r="AR650" s="47"/>
      <c r="AS650" s="47"/>
      <c r="AT650" s="47"/>
      <c r="AU650" s="47">
        <v>25</v>
      </c>
      <c r="AV650" s="47">
        <v>25</v>
      </c>
      <c r="AW650" s="47">
        <v>25</v>
      </c>
      <c r="AX650" s="47">
        <v>25</v>
      </c>
      <c r="AY650" s="47"/>
      <c r="AZ650" s="134"/>
      <c r="BA650" s="46"/>
      <c r="BB650" s="52"/>
      <c r="BC650" s="51"/>
      <c r="BE650" s="2">
        <f t="shared" si="76"/>
        <v>100</v>
      </c>
      <c r="BF650" s="9">
        <f t="shared" si="77"/>
        <v>0</v>
      </c>
    </row>
    <row r="651" spans="1:58" ht="9" customHeight="1">
      <c r="A651" s="140"/>
      <c r="B651" s="145"/>
      <c r="C651" s="146"/>
      <c r="D651" s="146"/>
      <c r="E651" s="146"/>
      <c r="F651" s="146"/>
      <c r="G651" s="146"/>
      <c r="H651" s="147"/>
      <c r="I651" s="140"/>
      <c r="J651" s="141"/>
      <c r="K651" s="142"/>
      <c r="L651" s="143"/>
      <c r="M651" s="144"/>
      <c r="N651" s="136"/>
      <c r="O651" s="137"/>
      <c r="P651" s="50" t="s">
        <v>19</v>
      </c>
      <c r="Q651" s="49"/>
      <c r="R651" s="49"/>
      <c r="T651" s="131"/>
      <c r="U651" s="48"/>
      <c r="V651" s="47"/>
      <c r="W651" s="47"/>
      <c r="X651" s="47"/>
      <c r="Y651" s="47"/>
      <c r="Z651" s="47"/>
      <c r="AA651" s="47"/>
      <c r="AB651" s="47"/>
      <c r="AC651" s="47"/>
      <c r="AD651" s="47"/>
      <c r="AE651" s="47"/>
      <c r="AF651" s="47"/>
      <c r="AG651" s="47"/>
      <c r="AH651" s="47"/>
      <c r="AI651" s="47"/>
      <c r="AJ651" s="47"/>
      <c r="AK651" s="47"/>
      <c r="AL651" s="47"/>
      <c r="AM651" s="47"/>
      <c r="AN651" s="47"/>
      <c r="AO651" s="47"/>
      <c r="AP651" s="47"/>
      <c r="AQ651" s="47"/>
      <c r="AR651" s="47"/>
      <c r="AS651" s="47"/>
      <c r="AT651" s="47"/>
      <c r="AU651" s="47"/>
      <c r="AV651" s="47"/>
      <c r="AW651" s="47"/>
      <c r="AX651" s="47"/>
      <c r="AY651" s="47"/>
      <c r="AZ651" s="134"/>
      <c r="BA651" s="46"/>
      <c r="BB651" s="52"/>
      <c r="BC651" s="51"/>
      <c r="BE651" s="2">
        <f t="shared" si="76"/>
        <v>0</v>
      </c>
      <c r="BF651" s="9">
        <f t="shared" si="77"/>
        <v>-100</v>
      </c>
    </row>
    <row r="652" spans="1:58" ht="9" customHeight="1">
      <c r="A652" s="188">
        <v>6.1</v>
      </c>
      <c r="B652" s="145" t="s">
        <v>162</v>
      </c>
      <c r="C652" s="146"/>
      <c r="D652" s="146"/>
      <c r="E652" s="146"/>
      <c r="F652" s="146"/>
      <c r="G652" s="146"/>
      <c r="H652" s="147"/>
      <c r="I652" s="140" t="s">
        <v>104</v>
      </c>
      <c r="J652" s="141">
        <v>1460</v>
      </c>
      <c r="K652" s="142">
        <f>L652-M652</f>
        <v>0</v>
      </c>
      <c r="L652" s="143">
        <f>[178]BOQ!L321</f>
        <v>0</v>
      </c>
      <c r="M652" s="144"/>
      <c r="N652" s="136">
        <f>SUBTOTAL(9,N654:N657)</f>
        <v>2204950.4</v>
      </c>
      <c r="O652" s="137">
        <f>N652/$N$815</f>
        <v>2.4242265388951774E-3</v>
      </c>
      <c r="P652" s="50" t="s">
        <v>95</v>
      </c>
      <c r="Q652" s="49"/>
      <c r="R652" s="49"/>
      <c r="T652" s="131"/>
      <c r="U652" s="48">
        <f t="shared" ref="U652:AY652" si="82">SUMPRODUCT(($P654:$P657="p")*($N654:$N657)*(U654:U657))/$N652</f>
        <v>0</v>
      </c>
      <c r="V652" s="47">
        <f t="shared" si="82"/>
        <v>0</v>
      </c>
      <c r="W652" s="47">
        <f t="shared" si="82"/>
        <v>0</v>
      </c>
      <c r="X652" s="47">
        <f t="shared" si="82"/>
        <v>0</v>
      </c>
      <c r="Y652" s="47">
        <f t="shared" si="82"/>
        <v>0</v>
      </c>
      <c r="Z652" s="47">
        <f t="shared" si="82"/>
        <v>0</v>
      </c>
      <c r="AA652" s="47">
        <f t="shared" si="82"/>
        <v>0</v>
      </c>
      <c r="AB652" s="47">
        <f t="shared" si="82"/>
        <v>0</v>
      </c>
      <c r="AC652" s="47">
        <f t="shared" si="82"/>
        <v>0</v>
      </c>
      <c r="AD652" s="47">
        <f t="shared" si="82"/>
        <v>0</v>
      </c>
      <c r="AE652" s="47">
        <f t="shared" si="82"/>
        <v>0</v>
      </c>
      <c r="AF652" s="47">
        <f t="shared" si="82"/>
        <v>0</v>
      </c>
      <c r="AG652" s="47">
        <f t="shared" si="82"/>
        <v>0</v>
      </c>
      <c r="AH652" s="47">
        <f t="shared" si="82"/>
        <v>0</v>
      </c>
      <c r="AI652" s="47">
        <f t="shared" si="82"/>
        <v>0</v>
      </c>
      <c r="AJ652" s="47">
        <f t="shared" si="82"/>
        <v>0</v>
      </c>
      <c r="AK652" s="47">
        <f t="shared" si="82"/>
        <v>0</v>
      </c>
      <c r="AL652" s="47">
        <f t="shared" si="82"/>
        <v>0</v>
      </c>
      <c r="AM652" s="47">
        <f t="shared" si="82"/>
        <v>0</v>
      </c>
      <c r="AN652" s="47">
        <f t="shared" si="82"/>
        <v>0</v>
      </c>
      <c r="AO652" s="47">
        <f t="shared" si="82"/>
        <v>0</v>
      </c>
      <c r="AP652" s="47">
        <f t="shared" si="82"/>
        <v>0</v>
      </c>
      <c r="AQ652" s="47">
        <f t="shared" si="82"/>
        <v>0</v>
      </c>
      <c r="AR652" s="47">
        <f t="shared" si="82"/>
        <v>0</v>
      </c>
      <c r="AS652" s="47">
        <f t="shared" si="82"/>
        <v>0</v>
      </c>
      <c r="AT652" s="47">
        <f t="shared" si="82"/>
        <v>0</v>
      </c>
      <c r="AU652" s="47">
        <f t="shared" si="82"/>
        <v>25</v>
      </c>
      <c r="AV652" s="47">
        <f t="shared" si="82"/>
        <v>25</v>
      </c>
      <c r="AW652" s="47">
        <f t="shared" si="82"/>
        <v>25</v>
      </c>
      <c r="AX652" s="47">
        <f t="shared" si="82"/>
        <v>25</v>
      </c>
      <c r="AY652" s="47">
        <f t="shared" si="82"/>
        <v>0</v>
      </c>
      <c r="AZ652" s="134"/>
      <c r="BA652" s="46"/>
      <c r="BB652" s="52"/>
      <c r="BC652" s="51"/>
      <c r="BE652" s="2">
        <f t="shared" si="76"/>
        <v>100</v>
      </c>
      <c r="BF652" s="9">
        <f t="shared" si="77"/>
        <v>0</v>
      </c>
    </row>
    <row r="653" spans="1:58" ht="9" customHeight="1">
      <c r="A653" s="188"/>
      <c r="B653" s="145"/>
      <c r="C653" s="146"/>
      <c r="D653" s="146"/>
      <c r="E653" s="146"/>
      <c r="F653" s="146"/>
      <c r="G653" s="146"/>
      <c r="H653" s="147"/>
      <c r="I653" s="140"/>
      <c r="J653" s="141"/>
      <c r="K653" s="142"/>
      <c r="L653" s="143"/>
      <c r="M653" s="144"/>
      <c r="N653" s="136"/>
      <c r="O653" s="137"/>
      <c r="P653" s="50" t="s">
        <v>94</v>
      </c>
      <c r="Q653" s="49"/>
      <c r="R653" s="49"/>
      <c r="T653" s="131"/>
      <c r="U653" s="48"/>
      <c r="V653" s="47"/>
      <c r="W653" s="47"/>
      <c r="X653" s="47"/>
      <c r="Y653" s="47"/>
      <c r="Z653" s="47"/>
      <c r="AA653" s="47"/>
      <c r="AB653" s="47"/>
      <c r="AC653" s="47"/>
      <c r="AD653" s="47"/>
      <c r="AE653" s="47"/>
      <c r="AF653" s="47"/>
      <c r="AG653" s="47"/>
      <c r="AH653" s="47"/>
      <c r="AI653" s="47"/>
      <c r="AJ653" s="47"/>
      <c r="AK653" s="47"/>
      <c r="AL653" s="47"/>
      <c r="AM653" s="47"/>
      <c r="AN653" s="47"/>
      <c r="AO653" s="47"/>
      <c r="AP653" s="47"/>
      <c r="AQ653" s="47"/>
      <c r="AR653" s="47"/>
      <c r="AS653" s="47"/>
      <c r="AT653" s="47"/>
      <c r="AU653" s="47"/>
      <c r="AV653" s="47"/>
      <c r="AW653" s="47"/>
      <c r="AX653" s="47"/>
      <c r="AY653" s="47"/>
      <c r="AZ653" s="134"/>
      <c r="BA653" s="46"/>
      <c r="BB653" s="52"/>
      <c r="BC653" s="51"/>
      <c r="BE653" s="2">
        <f t="shared" si="76"/>
        <v>0</v>
      </c>
      <c r="BF653" s="9">
        <f t="shared" si="77"/>
        <v>-100</v>
      </c>
    </row>
    <row r="654" spans="1:58" ht="9" hidden="1" customHeight="1">
      <c r="A654" s="57"/>
      <c r="B654" s="56"/>
      <c r="C654" s="55"/>
      <c r="D654" s="138" t="s">
        <v>161</v>
      </c>
      <c r="E654" s="138" t="s">
        <v>160</v>
      </c>
      <c r="F654" s="138"/>
      <c r="G654" s="138"/>
      <c r="H654" s="139"/>
      <c r="I654" s="140"/>
      <c r="J654" s="141"/>
      <c r="K654" s="142">
        <f>L654-M654</f>
        <v>0</v>
      </c>
      <c r="L654" s="143">
        <f>[178]BOQ!L322</f>
        <v>0</v>
      </c>
      <c r="M654" s="144"/>
      <c r="N654" s="136">
        <f>J654*M654</f>
        <v>0</v>
      </c>
      <c r="O654" s="137">
        <f>N654/$N$815</f>
        <v>0</v>
      </c>
      <c r="P654" s="50"/>
      <c r="Q654" s="49"/>
      <c r="R654" s="49"/>
      <c r="T654" s="131"/>
      <c r="U654" s="48"/>
      <c r="V654" s="47"/>
      <c r="W654" s="47"/>
      <c r="X654" s="47"/>
      <c r="Y654" s="47"/>
      <c r="Z654" s="47"/>
      <c r="AA654" s="47"/>
      <c r="AB654" s="47"/>
      <c r="AC654" s="47"/>
      <c r="AD654" s="47"/>
      <c r="AE654" s="47"/>
      <c r="AF654" s="47"/>
      <c r="AG654" s="47"/>
      <c r="AH654" s="47"/>
      <c r="AI654" s="47"/>
      <c r="AJ654" s="47"/>
      <c r="AK654" s="47"/>
      <c r="AL654" s="47"/>
      <c r="AM654" s="47"/>
      <c r="AN654" s="47"/>
      <c r="AO654" s="47"/>
      <c r="AP654" s="47"/>
      <c r="AQ654" s="47"/>
      <c r="AR654" s="47"/>
      <c r="AS654" s="47"/>
      <c r="AT654" s="47"/>
      <c r="AU654" s="47"/>
      <c r="AV654" s="47"/>
      <c r="AW654" s="47"/>
      <c r="AX654" s="47"/>
      <c r="AY654" s="47"/>
      <c r="AZ654" s="134"/>
      <c r="BA654" s="46"/>
      <c r="BB654" s="52"/>
      <c r="BC654" s="51"/>
      <c r="BE654" s="2">
        <f t="shared" si="76"/>
        <v>0</v>
      </c>
      <c r="BF654" s="9">
        <f t="shared" si="77"/>
        <v>-100</v>
      </c>
    </row>
    <row r="655" spans="1:58" ht="9" hidden="1" customHeight="1">
      <c r="A655" s="57"/>
      <c r="B655" s="56"/>
      <c r="C655" s="55"/>
      <c r="D655" s="138"/>
      <c r="E655" s="138"/>
      <c r="F655" s="138"/>
      <c r="G655" s="138"/>
      <c r="H655" s="139"/>
      <c r="I655" s="140"/>
      <c r="J655" s="141"/>
      <c r="K655" s="142"/>
      <c r="L655" s="143"/>
      <c r="M655" s="144"/>
      <c r="N655" s="136"/>
      <c r="O655" s="137"/>
      <c r="P655" s="50"/>
      <c r="Q655" s="49"/>
      <c r="R655" s="49"/>
      <c r="T655" s="131"/>
      <c r="U655" s="48"/>
      <c r="V655" s="47"/>
      <c r="W655" s="47"/>
      <c r="X655" s="47"/>
      <c r="Y655" s="47"/>
      <c r="Z655" s="47"/>
      <c r="AA655" s="47"/>
      <c r="AB655" s="47"/>
      <c r="AC655" s="47"/>
      <c r="AD655" s="47"/>
      <c r="AE655" s="47"/>
      <c r="AF655" s="47"/>
      <c r="AG655" s="47"/>
      <c r="AH655" s="47"/>
      <c r="AI655" s="47"/>
      <c r="AJ655" s="47"/>
      <c r="AK655" s="47"/>
      <c r="AL655" s="47"/>
      <c r="AM655" s="47"/>
      <c r="AN655" s="47"/>
      <c r="AO655" s="47"/>
      <c r="AP655" s="47"/>
      <c r="AQ655" s="47"/>
      <c r="AR655" s="47"/>
      <c r="AS655" s="47"/>
      <c r="AT655" s="47"/>
      <c r="AU655" s="47"/>
      <c r="AV655" s="47"/>
      <c r="AW655" s="47"/>
      <c r="AX655" s="47"/>
      <c r="AY655" s="47"/>
      <c r="AZ655" s="134"/>
      <c r="BA655" s="46"/>
      <c r="BB655" s="52"/>
      <c r="BC655" s="51"/>
      <c r="BE655" s="2">
        <f t="shared" si="76"/>
        <v>0</v>
      </c>
      <c r="BF655" s="9">
        <f t="shared" si="77"/>
        <v>-100</v>
      </c>
    </row>
    <row r="656" spans="1:58" ht="9" hidden="1" customHeight="1">
      <c r="A656" s="57"/>
      <c r="B656" s="56"/>
      <c r="C656" s="55"/>
      <c r="D656" s="60"/>
      <c r="E656" s="189" t="s">
        <v>159</v>
      </c>
      <c r="F656" s="189"/>
      <c r="G656" s="189"/>
      <c r="H656" s="190"/>
      <c r="I656" s="140" t="s">
        <v>104</v>
      </c>
      <c r="J656" s="141">
        <f>[178]BOQ!J323</f>
        <v>1460</v>
      </c>
      <c r="K656" s="142">
        <f>L656-M656</f>
        <v>0</v>
      </c>
      <c r="L656" s="143">
        <f>[178]BOQ!L323</f>
        <v>1510.24</v>
      </c>
      <c r="M656" s="144">
        <f>[178]BOQ!L323</f>
        <v>1510.24</v>
      </c>
      <c r="N656" s="136">
        <f>J656*M656</f>
        <v>2204950.4</v>
      </c>
      <c r="O656" s="137">
        <f>N656/$N$815</f>
        <v>2.4242265388951774E-3</v>
      </c>
      <c r="P656" s="50" t="s">
        <v>20</v>
      </c>
      <c r="Q656" s="49"/>
      <c r="R656" s="49"/>
      <c r="T656" s="131"/>
      <c r="U656" s="48"/>
      <c r="V656" s="47"/>
      <c r="W656" s="47"/>
      <c r="X656" s="47"/>
      <c r="Y656" s="47"/>
      <c r="Z656" s="47"/>
      <c r="AA656" s="47"/>
      <c r="AB656" s="47"/>
      <c r="AC656" s="47"/>
      <c r="AD656" s="47"/>
      <c r="AE656" s="47"/>
      <c r="AF656" s="47"/>
      <c r="AG656" s="47"/>
      <c r="AH656" s="47"/>
      <c r="AI656" s="47"/>
      <c r="AJ656" s="47"/>
      <c r="AK656" s="47"/>
      <c r="AL656" s="47"/>
      <c r="AM656" s="47"/>
      <c r="AN656" s="47"/>
      <c r="AO656" s="47"/>
      <c r="AP656" s="47"/>
      <c r="AQ656" s="47"/>
      <c r="AR656" s="47"/>
      <c r="AS656" s="47"/>
      <c r="AT656" s="47"/>
      <c r="AU656" s="47">
        <v>25</v>
      </c>
      <c r="AV656" s="47">
        <v>25</v>
      </c>
      <c r="AW656" s="47">
        <v>25</v>
      </c>
      <c r="AX656" s="47">
        <v>25</v>
      </c>
      <c r="AY656" s="47"/>
      <c r="AZ656" s="134"/>
      <c r="BA656" s="46"/>
      <c r="BB656" s="52"/>
      <c r="BC656" s="51"/>
      <c r="BE656" s="2">
        <f t="shared" si="76"/>
        <v>100</v>
      </c>
      <c r="BF656" s="9">
        <f t="shared" si="77"/>
        <v>0</v>
      </c>
    </row>
    <row r="657" spans="1:58" ht="9" hidden="1" customHeight="1">
      <c r="A657" s="57"/>
      <c r="B657" s="56"/>
      <c r="C657" s="55"/>
      <c r="D657" s="60"/>
      <c r="E657" s="189"/>
      <c r="F657" s="189"/>
      <c r="G657" s="189"/>
      <c r="H657" s="190"/>
      <c r="I657" s="140"/>
      <c r="J657" s="141"/>
      <c r="K657" s="142"/>
      <c r="L657" s="143"/>
      <c r="M657" s="144"/>
      <c r="N657" s="136"/>
      <c r="O657" s="137"/>
      <c r="P657" s="50" t="s">
        <v>19</v>
      </c>
      <c r="Q657" s="49"/>
      <c r="R657" s="49"/>
      <c r="T657" s="131"/>
      <c r="U657" s="48"/>
      <c r="V657" s="47"/>
      <c r="W657" s="47"/>
      <c r="X657" s="47"/>
      <c r="Y657" s="47"/>
      <c r="Z657" s="47"/>
      <c r="AA657" s="47"/>
      <c r="AB657" s="47"/>
      <c r="AC657" s="47"/>
      <c r="AD657" s="47"/>
      <c r="AE657" s="47"/>
      <c r="AF657" s="47"/>
      <c r="AG657" s="47"/>
      <c r="AH657" s="47"/>
      <c r="AI657" s="47"/>
      <c r="AJ657" s="47"/>
      <c r="AK657" s="47"/>
      <c r="AL657" s="47"/>
      <c r="AM657" s="47"/>
      <c r="AN657" s="47"/>
      <c r="AO657" s="47"/>
      <c r="AP657" s="47"/>
      <c r="AQ657" s="47"/>
      <c r="AR657" s="47"/>
      <c r="AS657" s="47"/>
      <c r="AT657" s="47"/>
      <c r="AU657" s="47"/>
      <c r="AV657" s="47"/>
      <c r="AW657" s="47"/>
      <c r="AX657" s="47"/>
      <c r="AY657" s="47"/>
      <c r="AZ657" s="134"/>
      <c r="BA657" s="46"/>
      <c r="BB657" s="52"/>
      <c r="BC657" s="51"/>
      <c r="BE657" s="2">
        <f t="shared" si="76"/>
        <v>0</v>
      </c>
      <c r="BF657" s="9">
        <f t="shared" si="77"/>
        <v>-100</v>
      </c>
    </row>
    <row r="658" spans="1:58" ht="9" customHeight="1">
      <c r="A658" s="140">
        <v>6.11</v>
      </c>
      <c r="B658" s="145" t="s">
        <v>158</v>
      </c>
      <c r="C658" s="146"/>
      <c r="D658" s="146"/>
      <c r="E658" s="146"/>
      <c r="F658" s="146"/>
      <c r="G658" s="146"/>
      <c r="H658" s="147"/>
      <c r="I658" s="140" t="s">
        <v>96</v>
      </c>
      <c r="J658" s="141">
        <v>1</v>
      </c>
      <c r="K658" s="142">
        <f>L658-M658</f>
        <v>0</v>
      </c>
      <c r="L658" s="143">
        <f>[178]BOQ!L324</f>
        <v>0</v>
      </c>
      <c r="M658" s="144"/>
      <c r="N658" s="136">
        <f>SUBTOTAL(9,N660:N663)</f>
        <v>45506.19</v>
      </c>
      <c r="O658" s="137">
        <f>N658/$N$815</f>
        <v>5.0031653084806967E-5</v>
      </c>
      <c r="P658" s="50" t="s">
        <v>95</v>
      </c>
      <c r="Q658" s="49"/>
      <c r="R658" s="49"/>
      <c r="T658" s="131"/>
      <c r="U658" s="48">
        <f t="shared" ref="U658:AY658" si="83">SUMPRODUCT(($P660:$P663="p")*($N660:$N663)*(U660:U663))/$N658</f>
        <v>0</v>
      </c>
      <c r="V658" s="47">
        <f t="shared" si="83"/>
        <v>0</v>
      </c>
      <c r="W658" s="47">
        <f t="shared" si="83"/>
        <v>0</v>
      </c>
      <c r="X658" s="47">
        <f t="shared" si="83"/>
        <v>0</v>
      </c>
      <c r="Y658" s="47">
        <f t="shared" si="83"/>
        <v>0</v>
      </c>
      <c r="Z658" s="47">
        <f t="shared" si="83"/>
        <v>0</v>
      </c>
      <c r="AA658" s="47">
        <f t="shared" si="83"/>
        <v>0</v>
      </c>
      <c r="AB658" s="47">
        <f t="shared" si="83"/>
        <v>0</v>
      </c>
      <c r="AC658" s="47">
        <f t="shared" si="83"/>
        <v>0</v>
      </c>
      <c r="AD658" s="47">
        <f t="shared" si="83"/>
        <v>0</v>
      </c>
      <c r="AE658" s="47">
        <f t="shared" si="83"/>
        <v>0</v>
      </c>
      <c r="AF658" s="47">
        <f t="shared" si="83"/>
        <v>0</v>
      </c>
      <c r="AG658" s="47">
        <f t="shared" si="83"/>
        <v>0</v>
      </c>
      <c r="AH658" s="47">
        <f t="shared" si="83"/>
        <v>0</v>
      </c>
      <c r="AI658" s="47">
        <f t="shared" si="83"/>
        <v>0</v>
      </c>
      <c r="AJ658" s="47">
        <f t="shared" si="83"/>
        <v>0</v>
      </c>
      <c r="AK658" s="47">
        <f t="shared" si="83"/>
        <v>0</v>
      </c>
      <c r="AL658" s="47">
        <f t="shared" si="83"/>
        <v>0</v>
      </c>
      <c r="AM658" s="47">
        <f t="shared" si="83"/>
        <v>0</v>
      </c>
      <c r="AN658" s="47">
        <f t="shared" si="83"/>
        <v>0</v>
      </c>
      <c r="AO658" s="47">
        <f t="shared" si="83"/>
        <v>0</v>
      </c>
      <c r="AP658" s="47">
        <f t="shared" si="83"/>
        <v>0</v>
      </c>
      <c r="AQ658" s="47">
        <f t="shared" si="83"/>
        <v>0</v>
      </c>
      <c r="AR658" s="47">
        <f t="shared" si="83"/>
        <v>0</v>
      </c>
      <c r="AS658" s="47">
        <f t="shared" si="83"/>
        <v>0</v>
      </c>
      <c r="AT658" s="47">
        <f t="shared" si="83"/>
        <v>0</v>
      </c>
      <c r="AU658" s="47">
        <f t="shared" si="83"/>
        <v>0</v>
      </c>
      <c r="AV658" s="47">
        <f t="shared" si="83"/>
        <v>0</v>
      </c>
      <c r="AW658" s="47">
        <f t="shared" si="83"/>
        <v>100</v>
      </c>
      <c r="AX658" s="47">
        <f t="shared" si="83"/>
        <v>0</v>
      </c>
      <c r="AY658" s="47">
        <f t="shared" si="83"/>
        <v>0</v>
      </c>
      <c r="AZ658" s="134"/>
      <c r="BA658" s="46"/>
      <c r="BB658" s="52"/>
      <c r="BC658" s="51"/>
      <c r="BE658" s="2">
        <f t="shared" si="76"/>
        <v>100</v>
      </c>
      <c r="BF658" s="9">
        <f t="shared" si="77"/>
        <v>0</v>
      </c>
    </row>
    <row r="659" spans="1:58" ht="9" customHeight="1">
      <c r="A659" s="140"/>
      <c r="B659" s="145"/>
      <c r="C659" s="146"/>
      <c r="D659" s="146"/>
      <c r="E659" s="146"/>
      <c r="F659" s="146"/>
      <c r="G659" s="146"/>
      <c r="H659" s="147"/>
      <c r="I659" s="140"/>
      <c r="J659" s="141"/>
      <c r="K659" s="142"/>
      <c r="L659" s="143"/>
      <c r="M659" s="144"/>
      <c r="N659" s="136"/>
      <c r="O659" s="137"/>
      <c r="P659" s="50" t="s">
        <v>94</v>
      </c>
      <c r="Q659" s="49"/>
      <c r="R659" s="49"/>
      <c r="T659" s="131"/>
      <c r="U659" s="48"/>
      <c r="V659" s="47"/>
      <c r="W659" s="47"/>
      <c r="X659" s="47"/>
      <c r="Y659" s="47"/>
      <c r="Z659" s="47"/>
      <c r="AA659" s="47"/>
      <c r="AB659" s="47"/>
      <c r="AC659" s="47"/>
      <c r="AD659" s="47"/>
      <c r="AE659" s="47"/>
      <c r="AF659" s="47"/>
      <c r="AG659" s="47"/>
      <c r="AH659" s="47"/>
      <c r="AI659" s="47"/>
      <c r="AJ659" s="47"/>
      <c r="AK659" s="47"/>
      <c r="AL659" s="47"/>
      <c r="AM659" s="47"/>
      <c r="AN659" s="47"/>
      <c r="AO659" s="47"/>
      <c r="AP659" s="47"/>
      <c r="AQ659" s="47"/>
      <c r="AR659" s="47"/>
      <c r="AS659" s="47"/>
      <c r="AT659" s="47"/>
      <c r="AU659" s="47"/>
      <c r="AV659" s="47"/>
      <c r="AW659" s="47"/>
      <c r="AX659" s="47"/>
      <c r="AY659" s="47"/>
      <c r="AZ659" s="134"/>
      <c r="BA659" s="46"/>
      <c r="BB659" s="52"/>
      <c r="BC659" s="51"/>
      <c r="BE659" s="2">
        <f t="shared" si="76"/>
        <v>0</v>
      </c>
      <c r="BF659" s="9">
        <f t="shared" si="77"/>
        <v>-100</v>
      </c>
    </row>
    <row r="660" spans="1:58" ht="9" hidden="1" customHeight="1">
      <c r="A660" s="57"/>
      <c r="B660" s="56"/>
      <c r="C660" s="55"/>
      <c r="D660" s="138" t="s">
        <v>157</v>
      </c>
      <c r="E660" s="138" t="s">
        <v>156</v>
      </c>
      <c r="F660" s="138"/>
      <c r="G660" s="138"/>
      <c r="H660" s="139"/>
      <c r="I660" s="140" t="s">
        <v>98</v>
      </c>
      <c r="J660" s="141">
        <f>[178]BOQ!J325</f>
        <v>33</v>
      </c>
      <c r="K660" s="142">
        <f>L660-M660</f>
        <v>0</v>
      </c>
      <c r="L660" s="143">
        <f>[178]BOQ!L325</f>
        <v>690.73</v>
      </c>
      <c r="M660" s="144">
        <f>[178]BOQ!L325</f>
        <v>690.73</v>
      </c>
      <c r="N660" s="136">
        <f>J660*M660</f>
        <v>22794.09</v>
      </c>
      <c r="O660" s="137">
        <f>N660/$N$815</f>
        <v>2.5060898380283374E-5</v>
      </c>
      <c r="P660" s="50" t="s">
        <v>20</v>
      </c>
      <c r="Q660" s="49"/>
      <c r="R660" s="49"/>
      <c r="T660" s="131"/>
      <c r="U660" s="48"/>
      <c r="V660" s="47"/>
      <c r="W660" s="47"/>
      <c r="X660" s="47"/>
      <c r="Y660" s="47"/>
      <c r="Z660" s="47"/>
      <c r="AA660" s="47"/>
      <c r="AB660" s="47"/>
      <c r="AC660" s="47"/>
      <c r="AD660" s="47"/>
      <c r="AE660" s="47"/>
      <c r="AF660" s="47"/>
      <c r="AG660" s="47"/>
      <c r="AH660" s="47"/>
      <c r="AI660" s="47"/>
      <c r="AJ660" s="47"/>
      <c r="AK660" s="47"/>
      <c r="AL660" s="47"/>
      <c r="AM660" s="47"/>
      <c r="AN660" s="47"/>
      <c r="AO660" s="47"/>
      <c r="AP660" s="47"/>
      <c r="AQ660" s="47"/>
      <c r="AR660" s="47"/>
      <c r="AS660" s="47"/>
      <c r="AT660" s="47"/>
      <c r="AU660" s="47"/>
      <c r="AV660" s="47"/>
      <c r="AW660" s="47">
        <v>100</v>
      </c>
      <c r="AX660" s="47"/>
      <c r="AY660" s="47"/>
      <c r="AZ660" s="134"/>
      <c r="BA660" s="46"/>
      <c r="BB660" s="52"/>
      <c r="BC660" s="51"/>
      <c r="BE660" s="2">
        <f t="shared" ref="BE660:BE723" si="84">SUM(U660:AY660)</f>
        <v>100</v>
      </c>
      <c r="BF660" s="9">
        <f t="shared" ref="BF660:BF723" si="85">BE660-100</f>
        <v>0</v>
      </c>
    </row>
    <row r="661" spans="1:58" ht="9" hidden="1" customHeight="1">
      <c r="A661" s="57"/>
      <c r="B661" s="56"/>
      <c r="C661" s="55"/>
      <c r="D661" s="138"/>
      <c r="E661" s="138"/>
      <c r="F661" s="138"/>
      <c r="G661" s="138"/>
      <c r="H661" s="139"/>
      <c r="I661" s="140"/>
      <c r="J661" s="141"/>
      <c r="K661" s="142"/>
      <c r="L661" s="143"/>
      <c r="M661" s="144"/>
      <c r="N661" s="136"/>
      <c r="O661" s="137"/>
      <c r="P661" s="50" t="s">
        <v>19</v>
      </c>
      <c r="Q661" s="49"/>
      <c r="R661" s="49"/>
      <c r="T661" s="131"/>
      <c r="U661" s="48"/>
      <c r="V661" s="47"/>
      <c r="W661" s="47"/>
      <c r="X661" s="47"/>
      <c r="Y661" s="47"/>
      <c r="Z661" s="47"/>
      <c r="AA661" s="47"/>
      <c r="AB661" s="47"/>
      <c r="AC661" s="47"/>
      <c r="AD661" s="47"/>
      <c r="AE661" s="47"/>
      <c r="AF661" s="47"/>
      <c r="AG661" s="47"/>
      <c r="AH661" s="47"/>
      <c r="AI661" s="47"/>
      <c r="AJ661" s="47"/>
      <c r="AK661" s="47"/>
      <c r="AL661" s="47"/>
      <c r="AM661" s="47"/>
      <c r="AN661" s="47"/>
      <c r="AO661" s="47"/>
      <c r="AP661" s="47"/>
      <c r="AQ661" s="47"/>
      <c r="AR661" s="47"/>
      <c r="AS661" s="47"/>
      <c r="AT661" s="47"/>
      <c r="AU661" s="47"/>
      <c r="AV661" s="47"/>
      <c r="AW661" s="47"/>
      <c r="AX661" s="47"/>
      <c r="AY661" s="47"/>
      <c r="AZ661" s="134"/>
      <c r="BA661" s="46"/>
      <c r="BB661" s="52"/>
      <c r="BC661" s="51"/>
      <c r="BE661" s="2">
        <f t="shared" si="84"/>
        <v>0</v>
      </c>
      <c r="BF661" s="9">
        <f t="shared" si="85"/>
        <v>-100</v>
      </c>
    </row>
    <row r="662" spans="1:58" ht="9" hidden="1" customHeight="1">
      <c r="A662" s="57"/>
      <c r="B662" s="56"/>
      <c r="C662" s="55"/>
      <c r="D662" s="138" t="s">
        <v>155</v>
      </c>
      <c r="E662" s="138" t="s">
        <v>154</v>
      </c>
      <c r="F662" s="138"/>
      <c r="G662" s="138"/>
      <c r="H662" s="139"/>
      <c r="I662" s="140" t="s">
        <v>98</v>
      </c>
      <c r="J662" s="141">
        <f>[178]BOQ!J326</f>
        <v>10</v>
      </c>
      <c r="K662" s="142">
        <f>L662-M662</f>
        <v>0</v>
      </c>
      <c r="L662" s="143">
        <f>[178]BOQ!L326</f>
        <v>2271.21</v>
      </c>
      <c r="M662" s="144">
        <f>[178]BOQ!L326</f>
        <v>2271.21</v>
      </c>
      <c r="N662" s="136">
        <f>J662*M662</f>
        <v>22712.1</v>
      </c>
      <c r="O662" s="137">
        <f>N662/$N$815</f>
        <v>2.4970754704523583E-5</v>
      </c>
      <c r="P662" s="50" t="s">
        <v>20</v>
      </c>
      <c r="Q662" s="49"/>
      <c r="R662" s="49"/>
      <c r="T662" s="131"/>
      <c r="U662" s="48"/>
      <c r="V662" s="47"/>
      <c r="W662" s="47"/>
      <c r="X662" s="47"/>
      <c r="Y662" s="47"/>
      <c r="Z662" s="47"/>
      <c r="AA662" s="47"/>
      <c r="AB662" s="47"/>
      <c r="AC662" s="47"/>
      <c r="AD662" s="47"/>
      <c r="AE662" s="47"/>
      <c r="AF662" s="47"/>
      <c r="AG662" s="47"/>
      <c r="AH662" s="47"/>
      <c r="AI662" s="47"/>
      <c r="AJ662" s="47"/>
      <c r="AK662" s="47"/>
      <c r="AL662" s="47"/>
      <c r="AM662" s="47"/>
      <c r="AN662" s="47"/>
      <c r="AO662" s="47"/>
      <c r="AP662" s="47"/>
      <c r="AQ662" s="47"/>
      <c r="AR662" s="47"/>
      <c r="AS662" s="47"/>
      <c r="AT662" s="47"/>
      <c r="AU662" s="47"/>
      <c r="AV662" s="47"/>
      <c r="AW662" s="47">
        <v>100</v>
      </c>
      <c r="AX662" s="47"/>
      <c r="AY662" s="47"/>
      <c r="AZ662" s="134"/>
      <c r="BA662" s="46"/>
      <c r="BB662" s="52"/>
      <c r="BC662" s="51"/>
      <c r="BE662" s="2">
        <f t="shared" si="84"/>
        <v>100</v>
      </c>
      <c r="BF662" s="9">
        <f t="shared" si="85"/>
        <v>0</v>
      </c>
    </row>
    <row r="663" spans="1:58" ht="9" hidden="1" customHeight="1">
      <c r="A663" s="57"/>
      <c r="B663" s="56"/>
      <c r="C663" s="55"/>
      <c r="D663" s="138"/>
      <c r="E663" s="138"/>
      <c r="F663" s="138"/>
      <c r="G663" s="138"/>
      <c r="H663" s="139"/>
      <c r="I663" s="140"/>
      <c r="J663" s="141"/>
      <c r="K663" s="142"/>
      <c r="L663" s="143"/>
      <c r="M663" s="144"/>
      <c r="N663" s="136"/>
      <c r="O663" s="137"/>
      <c r="P663" s="50" t="s">
        <v>19</v>
      </c>
      <c r="Q663" s="49"/>
      <c r="R663" s="49"/>
      <c r="T663" s="131"/>
      <c r="U663" s="48"/>
      <c r="V663" s="47"/>
      <c r="W663" s="47"/>
      <c r="X663" s="47"/>
      <c r="Y663" s="47"/>
      <c r="Z663" s="47"/>
      <c r="AA663" s="47"/>
      <c r="AB663" s="47"/>
      <c r="AC663" s="47"/>
      <c r="AD663" s="47"/>
      <c r="AE663" s="47"/>
      <c r="AF663" s="47"/>
      <c r="AG663" s="47"/>
      <c r="AH663" s="47"/>
      <c r="AI663" s="47"/>
      <c r="AJ663" s="47"/>
      <c r="AK663" s="47"/>
      <c r="AL663" s="47"/>
      <c r="AM663" s="47"/>
      <c r="AN663" s="47"/>
      <c r="AO663" s="47"/>
      <c r="AP663" s="47"/>
      <c r="AQ663" s="47"/>
      <c r="AR663" s="47"/>
      <c r="AS663" s="47"/>
      <c r="AT663" s="47"/>
      <c r="AU663" s="47"/>
      <c r="AV663" s="47"/>
      <c r="AW663" s="47"/>
      <c r="AX663" s="47"/>
      <c r="AY663" s="47"/>
      <c r="AZ663" s="134"/>
      <c r="BA663" s="46"/>
      <c r="BB663" s="52"/>
      <c r="BC663" s="51"/>
      <c r="BE663" s="2">
        <f t="shared" si="84"/>
        <v>0</v>
      </c>
      <c r="BF663" s="9">
        <f t="shared" si="85"/>
        <v>-100</v>
      </c>
    </row>
    <row r="664" spans="1:58" ht="9" customHeight="1">
      <c r="A664" s="140">
        <v>6.17</v>
      </c>
      <c r="B664" s="145" t="s">
        <v>153</v>
      </c>
      <c r="C664" s="146"/>
      <c r="D664" s="146"/>
      <c r="E664" s="146"/>
      <c r="F664" s="146"/>
      <c r="G664" s="146"/>
      <c r="H664" s="147"/>
      <c r="I664" s="140"/>
      <c r="J664" s="141"/>
      <c r="K664" s="142">
        <f>L664-M664</f>
        <v>0</v>
      </c>
      <c r="L664" s="143">
        <f>[178]BOQ!L327</f>
        <v>0</v>
      </c>
      <c r="M664" s="144"/>
      <c r="N664" s="136">
        <f>J664*M664</f>
        <v>0</v>
      </c>
      <c r="O664" s="137">
        <f>N664/$N$815</f>
        <v>0</v>
      </c>
      <c r="P664" s="50"/>
      <c r="Q664" s="49"/>
      <c r="R664" s="49"/>
      <c r="T664" s="131"/>
      <c r="U664" s="48"/>
      <c r="V664" s="47"/>
      <c r="W664" s="47"/>
      <c r="X664" s="47"/>
      <c r="Y664" s="47"/>
      <c r="Z664" s="47"/>
      <c r="AA664" s="47"/>
      <c r="AB664" s="47"/>
      <c r="AC664" s="47"/>
      <c r="AD664" s="47"/>
      <c r="AE664" s="47"/>
      <c r="AF664" s="47"/>
      <c r="AG664" s="47"/>
      <c r="AH664" s="47"/>
      <c r="AI664" s="47"/>
      <c r="AJ664" s="47"/>
      <c r="AK664" s="47"/>
      <c r="AL664" s="47"/>
      <c r="AM664" s="47"/>
      <c r="AN664" s="47"/>
      <c r="AO664" s="47"/>
      <c r="AP664" s="47"/>
      <c r="AQ664" s="47"/>
      <c r="AR664" s="47"/>
      <c r="AS664" s="47"/>
      <c r="AT664" s="47"/>
      <c r="AU664" s="47"/>
      <c r="AV664" s="47"/>
      <c r="AW664" s="47"/>
      <c r="AX664" s="47"/>
      <c r="AY664" s="47"/>
      <c r="AZ664" s="134"/>
      <c r="BA664" s="46"/>
      <c r="BB664" s="52"/>
      <c r="BC664" s="51"/>
      <c r="BE664" s="2">
        <f t="shared" si="84"/>
        <v>0</v>
      </c>
      <c r="BF664" s="9">
        <f t="shared" si="85"/>
        <v>-100</v>
      </c>
    </row>
    <row r="665" spans="1:58" ht="9" customHeight="1">
      <c r="A665" s="140"/>
      <c r="B665" s="145"/>
      <c r="C665" s="146"/>
      <c r="D665" s="146"/>
      <c r="E665" s="146"/>
      <c r="F665" s="146"/>
      <c r="G665" s="146"/>
      <c r="H665" s="147"/>
      <c r="I665" s="140"/>
      <c r="J665" s="141"/>
      <c r="K665" s="142"/>
      <c r="L665" s="143"/>
      <c r="M665" s="144"/>
      <c r="N665" s="136"/>
      <c r="O665" s="137"/>
      <c r="P665" s="50"/>
      <c r="Q665" s="49"/>
      <c r="R665" s="49"/>
      <c r="T665" s="131"/>
      <c r="U665" s="48"/>
      <c r="V665" s="47"/>
      <c r="W665" s="47"/>
      <c r="X665" s="47"/>
      <c r="Y665" s="47"/>
      <c r="Z665" s="47"/>
      <c r="AA665" s="47"/>
      <c r="AB665" s="47"/>
      <c r="AC665" s="47"/>
      <c r="AD665" s="47"/>
      <c r="AE665" s="47"/>
      <c r="AF665" s="47"/>
      <c r="AG665" s="47"/>
      <c r="AH665" s="47"/>
      <c r="AI665" s="47"/>
      <c r="AJ665" s="47"/>
      <c r="AK665" s="47"/>
      <c r="AL665" s="47"/>
      <c r="AM665" s="47"/>
      <c r="AN665" s="47"/>
      <c r="AO665" s="47"/>
      <c r="AP665" s="47"/>
      <c r="AQ665" s="47"/>
      <c r="AR665" s="47"/>
      <c r="AS665" s="47"/>
      <c r="AT665" s="47"/>
      <c r="AU665" s="47"/>
      <c r="AV665" s="47"/>
      <c r="AW665" s="47"/>
      <c r="AX665" s="47"/>
      <c r="AY665" s="47"/>
      <c r="AZ665" s="134"/>
      <c r="BA665" s="46"/>
      <c r="BB665" s="52"/>
      <c r="BC665" s="51"/>
      <c r="BE665" s="2">
        <f t="shared" si="84"/>
        <v>0</v>
      </c>
      <c r="BF665" s="9">
        <f t="shared" si="85"/>
        <v>-100</v>
      </c>
    </row>
    <row r="666" spans="1:58" ht="9" customHeight="1">
      <c r="A666" s="140" t="s">
        <v>152</v>
      </c>
      <c r="B666" s="145" t="s">
        <v>151</v>
      </c>
      <c r="C666" s="146"/>
      <c r="D666" s="146"/>
      <c r="E666" s="146"/>
      <c r="F666" s="146"/>
      <c r="G666" s="146"/>
      <c r="H666" s="147"/>
      <c r="I666" s="140" t="s">
        <v>96</v>
      </c>
      <c r="J666" s="141">
        <v>1</v>
      </c>
      <c r="K666" s="142">
        <f>L666-M666</f>
        <v>0</v>
      </c>
      <c r="L666" s="143">
        <f>[178]BOQ!L328</f>
        <v>0</v>
      </c>
      <c r="M666" s="144"/>
      <c r="N666" s="136">
        <f>SUBTOTAL(9,N668:N673)</f>
        <v>5540713.7599999998</v>
      </c>
      <c r="O666" s="137">
        <f>N666/$N$815</f>
        <v>6.0917222180660782E-3</v>
      </c>
      <c r="P666" s="50" t="s">
        <v>95</v>
      </c>
      <c r="Q666" s="49"/>
      <c r="R666" s="49"/>
      <c r="T666" s="131"/>
      <c r="U666" s="48">
        <f t="shared" ref="U666:AY666" si="86">SUMPRODUCT(($P668:$P673="p")*($N668:$N673)*(U668:U673))/$N666</f>
        <v>0</v>
      </c>
      <c r="V666" s="47">
        <f t="shared" si="86"/>
        <v>0</v>
      </c>
      <c r="W666" s="47">
        <f t="shared" si="86"/>
        <v>0</v>
      </c>
      <c r="X666" s="47">
        <f t="shared" si="86"/>
        <v>0</v>
      </c>
      <c r="Y666" s="47">
        <f t="shared" si="86"/>
        <v>0</v>
      </c>
      <c r="Z666" s="47">
        <f t="shared" si="86"/>
        <v>0</v>
      </c>
      <c r="AA666" s="47">
        <f t="shared" si="86"/>
        <v>0</v>
      </c>
      <c r="AB666" s="47">
        <f t="shared" si="86"/>
        <v>0</v>
      </c>
      <c r="AC666" s="47">
        <f t="shared" si="86"/>
        <v>0</v>
      </c>
      <c r="AD666" s="47">
        <f t="shared" si="86"/>
        <v>0</v>
      </c>
      <c r="AE666" s="47">
        <f t="shared" si="86"/>
        <v>0</v>
      </c>
      <c r="AF666" s="47">
        <f t="shared" si="86"/>
        <v>0</v>
      </c>
      <c r="AG666" s="47">
        <f t="shared" si="86"/>
        <v>0</v>
      </c>
      <c r="AH666" s="47">
        <f t="shared" si="86"/>
        <v>0</v>
      </c>
      <c r="AI666" s="47">
        <f t="shared" si="86"/>
        <v>0</v>
      </c>
      <c r="AJ666" s="47">
        <f t="shared" si="86"/>
        <v>0</v>
      </c>
      <c r="AK666" s="47">
        <f t="shared" si="86"/>
        <v>0</v>
      </c>
      <c r="AL666" s="47">
        <f t="shared" si="86"/>
        <v>0</v>
      </c>
      <c r="AM666" s="47">
        <f t="shared" si="86"/>
        <v>0</v>
      </c>
      <c r="AN666" s="47">
        <f t="shared" si="86"/>
        <v>0</v>
      </c>
      <c r="AO666" s="47">
        <f t="shared" si="86"/>
        <v>0</v>
      </c>
      <c r="AP666" s="47">
        <f t="shared" si="86"/>
        <v>0</v>
      </c>
      <c r="AQ666" s="47">
        <f t="shared" si="86"/>
        <v>0</v>
      </c>
      <c r="AR666" s="47">
        <f t="shared" si="86"/>
        <v>0</v>
      </c>
      <c r="AS666" s="47">
        <f t="shared" si="86"/>
        <v>0</v>
      </c>
      <c r="AT666" s="47">
        <f t="shared" si="86"/>
        <v>20</v>
      </c>
      <c r="AU666" s="47">
        <f t="shared" si="86"/>
        <v>20</v>
      </c>
      <c r="AV666" s="47">
        <f t="shared" si="86"/>
        <v>20</v>
      </c>
      <c r="AW666" s="47">
        <f t="shared" si="86"/>
        <v>20</v>
      </c>
      <c r="AX666" s="47">
        <f t="shared" si="86"/>
        <v>20</v>
      </c>
      <c r="AY666" s="47">
        <f t="shared" si="86"/>
        <v>0</v>
      </c>
      <c r="AZ666" s="134"/>
      <c r="BA666" s="46"/>
      <c r="BB666" s="52"/>
      <c r="BC666" s="51"/>
      <c r="BE666" s="2">
        <f t="shared" si="84"/>
        <v>100</v>
      </c>
      <c r="BF666" s="9">
        <f t="shared" si="85"/>
        <v>0</v>
      </c>
    </row>
    <row r="667" spans="1:58" ht="9" customHeight="1">
      <c r="A667" s="140"/>
      <c r="B667" s="145"/>
      <c r="C667" s="146"/>
      <c r="D667" s="146"/>
      <c r="E667" s="146"/>
      <c r="F667" s="146"/>
      <c r="G667" s="146"/>
      <c r="H667" s="147"/>
      <c r="I667" s="140"/>
      <c r="J667" s="141"/>
      <c r="K667" s="142"/>
      <c r="L667" s="143"/>
      <c r="M667" s="144"/>
      <c r="N667" s="136"/>
      <c r="O667" s="137"/>
      <c r="P667" s="50" t="s">
        <v>94</v>
      </c>
      <c r="Q667" s="49"/>
      <c r="R667" s="49"/>
      <c r="T667" s="131"/>
      <c r="U667" s="48"/>
      <c r="V667" s="47"/>
      <c r="W667" s="47"/>
      <c r="X667" s="47"/>
      <c r="Y667" s="47"/>
      <c r="Z667" s="47"/>
      <c r="AA667" s="47"/>
      <c r="AB667" s="47"/>
      <c r="AC667" s="47"/>
      <c r="AD667" s="47"/>
      <c r="AE667" s="47"/>
      <c r="AF667" s="47"/>
      <c r="AG667" s="47"/>
      <c r="AH667" s="47"/>
      <c r="AI667" s="47"/>
      <c r="AJ667" s="47"/>
      <c r="AK667" s="47"/>
      <c r="AL667" s="47"/>
      <c r="AM667" s="47"/>
      <c r="AN667" s="47"/>
      <c r="AO667" s="47"/>
      <c r="AP667" s="47"/>
      <c r="AQ667" s="47"/>
      <c r="AR667" s="47"/>
      <c r="AS667" s="47"/>
      <c r="AT667" s="47"/>
      <c r="AU667" s="47"/>
      <c r="AV667" s="47"/>
      <c r="AW667" s="47"/>
      <c r="AX667" s="47"/>
      <c r="AY667" s="47"/>
      <c r="AZ667" s="134"/>
      <c r="BA667" s="46"/>
      <c r="BB667" s="62"/>
      <c r="BC667" s="61"/>
      <c r="BE667" s="2">
        <f t="shared" si="84"/>
        <v>0</v>
      </c>
      <c r="BF667" s="9">
        <f t="shared" si="85"/>
        <v>-100</v>
      </c>
    </row>
    <row r="668" spans="1:58" ht="9" hidden="1" customHeight="1">
      <c r="A668" s="57"/>
      <c r="B668" s="56"/>
      <c r="C668" s="55"/>
      <c r="D668" s="55"/>
      <c r="E668" s="138" t="s">
        <v>150</v>
      </c>
      <c r="F668" s="138"/>
      <c r="G668" s="138"/>
      <c r="H668" s="139"/>
      <c r="I668" s="140" t="s">
        <v>98</v>
      </c>
      <c r="J668" s="141">
        <f>[178]BOQ!J329</f>
        <v>26</v>
      </c>
      <c r="K668" s="142">
        <f>L668-M668</f>
        <v>0</v>
      </c>
      <c r="L668" s="143">
        <f>[178]BOQ!L329</f>
        <v>12947.21</v>
      </c>
      <c r="M668" s="144">
        <f>[178]BOQ!L329</f>
        <v>12947.21</v>
      </c>
      <c r="N668" s="136">
        <f>J668*M668</f>
        <v>336627.45999999996</v>
      </c>
      <c r="O668" s="137">
        <f>N668/$N$815</f>
        <v>3.701041176494831E-4</v>
      </c>
      <c r="P668" s="50" t="s">
        <v>20</v>
      </c>
      <c r="Q668" s="49"/>
      <c r="R668" s="49"/>
      <c r="T668" s="131"/>
      <c r="U668" s="48"/>
      <c r="V668" s="47"/>
      <c r="W668" s="47"/>
      <c r="X668" s="47"/>
      <c r="Y668" s="47"/>
      <c r="Z668" s="47"/>
      <c r="AA668" s="47"/>
      <c r="AB668" s="47"/>
      <c r="AC668" s="47"/>
      <c r="AD668" s="47"/>
      <c r="AE668" s="47"/>
      <c r="AF668" s="47"/>
      <c r="AG668" s="47"/>
      <c r="AH668" s="47"/>
      <c r="AI668" s="47"/>
      <c r="AJ668" s="47"/>
      <c r="AK668" s="47"/>
      <c r="AL668" s="47"/>
      <c r="AM668" s="47"/>
      <c r="AN668" s="47"/>
      <c r="AO668" s="47"/>
      <c r="AP668" s="47"/>
      <c r="AQ668" s="47"/>
      <c r="AR668" s="47"/>
      <c r="AS668" s="47"/>
      <c r="AT668" s="47">
        <v>20</v>
      </c>
      <c r="AU668" s="47">
        <v>20</v>
      </c>
      <c r="AV668" s="47">
        <v>20</v>
      </c>
      <c r="AW668" s="47">
        <v>20</v>
      </c>
      <c r="AX668" s="47">
        <v>20</v>
      </c>
      <c r="AY668" s="47"/>
      <c r="AZ668" s="134"/>
      <c r="BA668" s="46"/>
      <c r="BB668" s="62"/>
      <c r="BC668" s="61"/>
      <c r="BE668" s="2">
        <f t="shared" si="84"/>
        <v>100</v>
      </c>
      <c r="BF668" s="9">
        <f t="shared" si="85"/>
        <v>0</v>
      </c>
    </row>
    <row r="669" spans="1:58" ht="9" hidden="1" customHeight="1">
      <c r="A669" s="57"/>
      <c r="B669" s="56"/>
      <c r="C669" s="55"/>
      <c r="D669" s="55"/>
      <c r="E669" s="138"/>
      <c r="F669" s="138"/>
      <c r="G669" s="138"/>
      <c r="H669" s="139"/>
      <c r="I669" s="140"/>
      <c r="J669" s="141"/>
      <c r="K669" s="142"/>
      <c r="L669" s="143"/>
      <c r="M669" s="144"/>
      <c r="N669" s="136"/>
      <c r="O669" s="137"/>
      <c r="P669" s="50" t="s">
        <v>19</v>
      </c>
      <c r="Q669" s="49"/>
      <c r="R669" s="49"/>
      <c r="T669" s="131"/>
      <c r="U669" s="48"/>
      <c r="V669" s="47"/>
      <c r="W669" s="47"/>
      <c r="X669" s="47"/>
      <c r="Y669" s="47"/>
      <c r="Z669" s="47"/>
      <c r="AA669" s="47"/>
      <c r="AB669" s="47"/>
      <c r="AC669" s="47"/>
      <c r="AD669" s="47"/>
      <c r="AE669" s="47"/>
      <c r="AF669" s="47"/>
      <c r="AG669" s="47"/>
      <c r="AH669" s="47"/>
      <c r="AI669" s="47"/>
      <c r="AJ669" s="47"/>
      <c r="AK669" s="47"/>
      <c r="AL669" s="47"/>
      <c r="AM669" s="47"/>
      <c r="AN669" s="47"/>
      <c r="AO669" s="47"/>
      <c r="AP669" s="47"/>
      <c r="AQ669" s="47"/>
      <c r="AR669" s="47"/>
      <c r="AS669" s="47"/>
      <c r="AT669" s="47"/>
      <c r="AU669" s="47"/>
      <c r="AV669" s="47"/>
      <c r="AW669" s="47"/>
      <c r="AX669" s="47"/>
      <c r="AY669" s="47"/>
      <c r="AZ669" s="134"/>
      <c r="BA669" s="46"/>
      <c r="BB669" s="62"/>
      <c r="BC669" s="61"/>
      <c r="BE669" s="2">
        <f t="shared" si="84"/>
        <v>0</v>
      </c>
      <c r="BF669" s="9">
        <f t="shared" si="85"/>
        <v>-100</v>
      </c>
    </row>
    <row r="670" spans="1:58" ht="9" hidden="1" customHeight="1">
      <c r="A670" s="57"/>
      <c r="B670" s="56"/>
      <c r="C670" s="55"/>
      <c r="D670" s="55"/>
      <c r="E670" s="138" t="s">
        <v>149</v>
      </c>
      <c r="F670" s="138"/>
      <c r="G670" s="138"/>
      <c r="H670" s="139"/>
      <c r="I670" s="140" t="s">
        <v>98</v>
      </c>
      <c r="J670" s="141">
        <f>[178]BOQ!J330</f>
        <v>173</v>
      </c>
      <c r="K670" s="142">
        <f>L670-M670</f>
        <v>0</v>
      </c>
      <c r="L670" s="143">
        <f>[178]BOQ!L330</f>
        <v>14369.65</v>
      </c>
      <c r="M670" s="144">
        <f>[178]BOQ!L330</f>
        <v>14369.65</v>
      </c>
      <c r="N670" s="136">
        <f>J670*M670</f>
        <v>2485949.4499999997</v>
      </c>
      <c r="O670" s="137">
        <f>N670/$N$815</f>
        <v>2.7331701570438363E-3</v>
      </c>
      <c r="P670" s="50" t="s">
        <v>20</v>
      </c>
      <c r="Q670" s="49"/>
      <c r="R670" s="49"/>
      <c r="T670" s="131"/>
      <c r="U670" s="48"/>
      <c r="V670" s="47"/>
      <c r="W670" s="47"/>
      <c r="X670" s="47"/>
      <c r="Y670" s="47"/>
      <c r="Z670" s="47"/>
      <c r="AA670" s="47"/>
      <c r="AB670" s="47"/>
      <c r="AC670" s="47"/>
      <c r="AD670" s="47"/>
      <c r="AE670" s="47"/>
      <c r="AF670" s="47"/>
      <c r="AG670" s="47"/>
      <c r="AH670" s="47"/>
      <c r="AI670" s="47"/>
      <c r="AJ670" s="47"/>
      <c r="AK670" s="47"/>
      <c r="AL670" s="47"/>
      <c r="AM670" s="47"/>
      <c r="AN670" s="47"/>
      <c r="AO670" s="47"/>
      <c r="AP670" s="47"/>
      <c r="AQ670" s="47"/>
      <c r="AR670" s="47"/>
      <c r="AS670" s="47"/>
      <c r="AT670" s="47">
        <v>20</v>
      </c>
      <c r="AU670" s="47">
        <v>20</v>
      </c>
      <c r="AV670" s="47">
        <v>20</v>
      </c>
      <c r="AW670" s="47">
        <v>20</v>
      </c>
      <c r="AX670" s="47">
        <v>20</v>
      </c>
      <c r="AY670" s="47"/>
      <c r="AZ670" s="134"/>
      <c r="BA670" s="46"/>
      <c r="BB670" s="62"/>
      <c r="BC670" s="61"/>
      <c r="BE670" s="2">
        <f t="shared" si="84"/>
        <v>100</v>
      </c>
      <c r="BF670" s="9">
        <f t="shared" si="85"/>
        <v>0</v>
      </c>
    </row>
    <row r="671" spans="1:58" ht="9" hidden="1" customHeight="1">
      <c r="A671" s="57"/>
      <c r="B671" s="56"/>
      <c r="C671" s="55"/>
      <c r="D671" s="55"/>
      <c r="E671" s="138"/>
      <c r="F671" s="138"/>
      <c r="G671" s="138"/>
      <c r="H671" s="139"/>
      <c r="I671" s="140"/>
      <c r="J671" s="141"/>
      <c r="K671" s="142"/>
      <c r="L671" s="143"/>
      <c r="M671" s="144"/>
      <c r="N671" s="136"/>
      <c r="O671" s="137"/>
      <c r="P671" s="50" t="s">
        <v>19</v>
      </c>
      <c r="Q671" s="49"/>
      <c r="R671" s="49"/>
      <c r="T671" s="131"/>
      <c r="U671" s="48"/>
      <c r="V671" s="47"/>
      <c r="W671" s="47"/>
      <c r="X671" s="47"/>
      <c r="Y671" s="47"/>
      <c r="Z671" s="47"/>
      <c r="AA671" s="47"/>
      <c r="AB671" s="47"/>
      <c r="AC671" s="47"/>
      <c r="AD671" s="47"/>
      <c r="AE671" s="47"/>
      <c r="AF671" s="47"/>
      <c r="AG671" s="47"/>
      <c r="AH671" s="47"/>
      <c r="AI671" s="47"/>
      <c r="AJ671" s="47"/>
      <c r="AK671" s="47"/>
      <c r="AL671" s="47"/>
      <c r="AM671" s="47"/>
      <c r="AN671" s="47"/>
      <c r="AO671" s="47"/>
      <c r="AP671" s="47"/>
      <c r="AQ671" s="47"/>
      <c r="AR671" s="47"/>
      <c r="AS671" s="47"/>
      <c r="AT671" s="47"/>
      <c r="AU671" s="47"/>
      <c r="AV671" s="47"/>
      <c r="AW671" s="47"/>
      <c r="AX671" s="47"/>
      <c r="AY671" s="47"/>
      <c r="AZ671" s="134"/>
      <c r="BA671" s="46"/>
      <c r="BB671" s="62"/>
      <c r="BC671" s="61"/>
      <c r="BE671" s="2">
        <f t="shared" si="84"/>
        <v>0</v>
      </c>
      <c r="BF671" s="9">
        <f t="shared" si="85"/>
        <v>-100</v>
      </c>
    </row>
    <row r="672" spans="1:58" ht="9" hidden="1" customHeight="1">
      <c r="A672" s="57"/>
      <c r="B672" s="56"/>
      <c r="C672" s="55"/>
      <c r="D672" s="55"/>
      <c r="E672" s="138" t="s">
        <v>148</v>
      </c>
      <c r="F672" s="138"/>
      <c r="G672" s="138"/>
      <c r="H672" s="139"/>
      <c r="I672" s="140" t="s">
        <v>98</v>
      </c>
      <c r="J672" s="141">
        <f>[178]BOQ!J331</f>
        <v>169</v>
      </c>
      <c r="K672" s="142">
        <f>L672-M672</f>
        <v>0</v>
      </c>
      <c r="L672" s="143">
        <f>[178]BOQ!L331</f>
        <v>16083.65</v>
      </c>
      <c r="M672" s="144">
        <f>[178]BOQ!L331</f>
        <v>16083.65</v>
      </c>
      <c r="N672" s="136">
        <f>J672*M672</f>
        <v>2718136.85</v>
      </c>
      <c r="O672" s="137">
        <f>N672/$N$815</f>
        <v>2.9884479433727584E-3</v>
      </c>
      <c r="P672" s="50" t="s">
        <v>20</v>
      </c>
      <c r="Q672" s="49"/>
      <c r="R672" s="49"/>
      <c r="T672" s="131"/>
      <c r="U672" s="48"/>
      <c r="V672" s="47"/>
      <c r="W672" s="47"/>
      <c r="X672" s="47"/>
      <c r="Y672" s="47"/>
      <c r="Z672" s="47"/>
      <c r="AA672" s="47"/>
      <c r="AB672" s="47"/>
      <c r="AC672" s="47"/>
      <c r="AD672" s="47"/>
      <c r="AE672" s="47"/>
      <c r="AF672" s="47"/>
      <c r="AG672" s="47"/>
      <c r="AH672" s="47"/>
      <c r="AI672" s="47"/>
      <c r="AJ672" s="47"/>
      <c r="AK672" s="47"/>
      <c r="AL672" s="47"/>
      <c r="AM672" s="47"/>
      <c r="AN672" s="47"/>
      <c r="AO672" s="47"/>
      <c r="AP672" s="47"/>
      <c r="AQ672" s="47"/>
      <c r="AR672" s="47"/>
      <c r="AS672" s="47"/>
      <c r="AT672" s="47">
        <v>20</v>
      </c>
      <c r="AU672" s="47">
        <v>20</v>
      </c>
      <c r="AV672" s="47">
        <v>20</v>
      </c>
      <c r="AW672" s="47">
        <v>20</v>
      </c>
      <c r="AX672" s="47">
        <v>20</v>
      </c>
      <c r="AY672" s="47"/>
      <c r="AZ672" s="134"/>
      <c r="BA672" s="46"/>
      <c r="BB672" s="62"/>
      <c r="BC672" s="61"/>
      <c r="BE672" s="2">
        <f t="shared" si="84"/>
        <v>100</v>
      </c>
      <c r="BF672" s="9">
        <f t="shared" si="85"/>
        <v>0</v>
      </c>
    </row>
    <row r="673" spans="1:58" ht="9" hidden="1" customHeight="1">
      <c r="A673" s="57"/>
      <c r="B673" s="56"/>
      <c r="C673" s="55"/>
      <c r="D673" s="55"/>
      <c r="E673" s="138"/>
      <c r="F673" s="138"/>
      <c r="G673" s="138"/>
      <c r="H673" s="139"/>
      <c r="I673" s="140"/>
      <c r="J673" s="141"/>
      <c r="K673" s="142"/>
      <c r="L673" s="143"/>
      <c r="M673" s="144"/>
      <c r="N673" s="136"/>
      <c r="O673" s="137"/>
      <c r="P673" s="50" t="s">
        <v>19</v>
      </c>
      <c r="Q673" s="49"/>
      <c r="R673" s="49"/>
      <c r="T673" s="131"/>
      <c r="U673" s="48"/>
      <c r="V673" s="47"/>
      <c r="W673" s="47"/>
      <c r="X673" s="47"/>
      <c r="Y673" s="47"/>
      <c r="Z673" s="47"/>
      <c r="AA673" s="47"/>
      <c r="AB673" s="47"/>
      <c r="AC673" s="47"/>
      <c r="AD673" s="47"/>
      <c r="AE673" s="47"/>
      <c r="AF673" s="47"/>
      <c r="AG673" s="47"/>
      <c r="AH673" s="47"/>
      <c r="AI673" s="47"/>
      <c r="AJ673" s="47"/>
      <c r="AK673" s="47"/>
      <c r="AL673" s="47"/>
      <c r="AM673" s="47"/>
      <c r="AN673" s="47"/>
      <c r="AO673" s="47"/>
      <c r="AP673" s="47"/>
      <c r="AQ673" s="47"/>
      <c r="AR673" s="47"/>
      <c r="AS673" s="47"/>
      <c r="AT673" s="47"/>
      <c r="AU673" s="47"/>
      <c r="AV673" s="47"/>
      <c r="AW673" s="47"/>
      <c r="AX673" s="47"/>
      <c r="AY673" s="47"/>
      <c r="AZ673" s="134"/>
      <c r="BA673" s="46"/>
      <c r="BB673" s="62"/>
      <c r="BC673" s="61"/>
      <c r="BE673" s="2">
        <f t="shared" si="84"/>
        <v>0</v>
      </c>
      <c r="BF673" s="9">
        <f t="shared" si="85"/>
        <v>-100</v>
      </c>
    </row>
    <row r="674" spans="1:58" ht="9" customHeight="1">
      <c r="A674" s="140" t="s">
        <v>147</v>
      </c>
      <c r="B674" s="145" t="s">
        <v>146</v>
      </c>
      <c r="C674" s="146"/>
      <c r="D674" s="146"/>
      <c r="E674" s="146"/>
      <c r="F674" s="146"/>
      <c r="G674" s="146"/>
      <c r="H674" s="147"/>
      <c r="I674" s="140" t="s">
        <v>96</v>
      </c>
      <c r="J674" s="141">
        <v>1</v>
      </c>
      <c r="K674" s="142">
        <f>L674-M674</f>
        <v>0</v>
      </c>
      <c r="L674" s="143">
        <f>[178]BOQ!L332</f>
        <v>0</v>
      </c>
      <c r="M674" s="144"/>
      <c r="N674" s="136">
        <f>SUBTOTAL(9,N676:N679)</f>
        <v>4241082.12</v>
      </c>
      <c r="O674" s="137">
        <f>N674/$N$815</f>
        <v>4.6628458531030098E-3</v>
      </c>
      <c r="P674" s="50" t="s">
        <v>95</v>
      </c>
      <c r="Q674" s="49"/>
      <c r="R674" s="49"/>
      <c r="T674" s="131"/>
      <c r="U674" s="48">
        <f t="shared" ref="U674:AY674" si="87">SUMPRODUCT(($P676:$P679="p")*($N676:$N679)*(U676:U679))/$N674</f>
        <v>0</v>
      </c>
      <c r="V674" s="47">
        <f t="shared" si="87"/>
        <v>0</v>
      </c>
      <c r="W674" s="47">
        <f t="shared" si="87"/>
        <v>0</v>
      </c>
      <c r="X674" s="47">
        <f t="shared" si="87"/>
        <v>0</v>
      </c>
      <c r="Y674" s="47">
        <f t="shared" si="87"/>
        <v>0</v>
      </c>
      <c r="Z674" s="47">
        <f t="shared" si="87"/>
        <v>0</v>
      </c>
      <c r="AA674" s="47">
        <f t="shared" si="87"/>
        <v>0</v>
      </c>
      <c r="AB674" s="47">
        <f t="shared" si="87"/>
        <v>0</v>
      </c>
      <c r="AC674" s="47">
        <f t="shared" si="87"/>
        <v>0</v>
      </c>
      <c r="AD674" s="47">
        <f t="shared" si="87"/>
        <v>0</v>
      </c>
      <c r="AE674" s="47">
        <f t="shared" si="87"/>
        <v>0</v>
      </c>
      <c r="AF674" s="47">
        <f t="shared" si="87"/>
        <v>0</v>
      </c>
      <c r="AG674" s="47">
        <f t="shared" si="87"/>
        <v>0</v>
      </c>
      <c r="AH674" s="47">
        <f t="shared" si="87"/>
        <v>0</v>
      </c>
      <c r="AI674" s="47">
        <f t="shared" si="87"/>
        <v>0</v>
      </c>
      <c r="AJ674" s="47">
        <f t="shared" si="87"/>
        <v>0</v>
      </c>
      <c r="AK674" s="47">
        <f t="shared" si="87"/>
        <v>0</v>
      </c>
      <c r="AL674" s="47">
        <f t="shared" si="87"/>
        <v>0</v>
      </c>
      <c r="AM674" s="47">
        <f t="shared" si="87"/>
        <v>0</v>
      </c>
      <c r="AN674" s="47">
        <f t="shared" si="87"/>
        <v>0</v>
      </c>
      <c r="AO674" s="47">
        <f t="shared" si="87"/>
        <v>0</v>
      </c>
      <c r="AP674" s="47">
        <f t="shared" si="87"/>
        <v>0</v>
      </c>
      <c r="AQ674" s="47">
        <f t="shared" si="87"/>
        <v>0</v>
      </c>
      <c r="AR674" s="47">
        <f t="shared" si="87"/>
        <v>0</v>
      </c>
      <c r="AS674" s="47">
        <f t="shared" si="87"/>
        <v>0</v>
      </c>
      <c r="AT674" s="47">
        <f t="shared" si="87"/>
        <v>20</v>
      </c>
      <c r="AU674" s="47">
        <f t="shared" si="87"/>
        <v>20</v>
      </c>
      <c r="AV674" s="47">
        <f t="shared" si="87"/>
        <v>20</v>
      </c>
      <c r="AW674" s="47">
        <f t="shared" si="87"/>
        <v>20</v>
      </c>
      <c r="AX674" s="47">
        <f t="shared" si="87"/>
        <v>20</v>
      </c>
      <c r="AY674" s="47">
        <f t="shared" si="87"/>
        <v>0</v>
      </c>
      <c r="AZ674" s="134"/>
      <c r="BA674" s="46"/>
      <c r="BB674" s="62"/>
      <c r="BC674" s="61"/>
      <c r="BE674" s="2">
        <f t="shared" si="84"/>
        <v>100</v>
      </c>
      <c r="BF674" s="9">
        <f t="shared" si="85"/>
        <v>0</v>
      </c>
    </row>
    <row r="675" spans="1:58" ht="9" customHeight="1">
      <c r="A675" s="140"/>
      <c r="B675" s="145"/>
      <c r="C675" s="146"/>
      <c r="D675" s="146"/>
      <c r="E675" s="146"/>
      <c r="F675" s="146"/>
      <c r="G675" s="146"/>
      <c r="H675" s="147"/>
      <c r="I675" s="140"/>
      <c r="J675" s="141"/>
      <c r="K675" s="142"/>
      <c r="L675" s="143"/>
      <c r="M675" s="144"/>
      <c r="N675" s="136"/>
      <c r="O675" s="137"/>
      <c r="P675" s="50" t="s">
        <v>94</v>
      </c>
      <c r="Q675" s="49"/>
      <c r="R675" s="49"/>
      <c r="T675" s="131"/>
      <c r="U675" s="48"/>
      <c r="V675" s="47"/>
      <c r="W675" s="47"/>
      <c r="X675" s="47"/>
      <c r="Y675" s="47"/>
      <c r="Z675" s="47"/>
      <c r="AA675" s="47"/>
      <c r="AB675" s="47"/>
      <c r="AC675" s="47"/>
      <c r="AD675" s="47"/>
      <c r="AE675" s="47"/>
      <c r="AF675" s="47"/>
      <c r="AG675" s="47"/>
      <c r="AH675" s="47"/>
      <c r="AI675" s="47"/>
      <c r="AJ675" s="47"/>
      <c r="AK675" s="47"/>
      <c r="AL675" s="47"/>
      <c r="AM675" s="47"/>
      <c r="AN675" s="47"/>
      <c r="AO675" s="47"/>
      <c r="AP675" s="47"/>
      <c r="AQ675" s="47"/>
      <c r="AR675" s="47"/>
      <c r="AS675" s="47"/>
      <c r="AT675" s="47"/>
      <c r="AU675" s="47"/>
      <c r="AV675" s="47"/>
      <c r="AW675" s="47"/>
      <c r="AX675" s="47"/>
      <c r="AY675" s="47"/>
      <c r="AZ675" s="134"/>
      <c r="BA675" s="46"/>
      <c r="BB675" s="62"/>
      <c r="BC675" s="61"/>
      <c r="BE675" s="2">
        <f t="shared" si="84"/>
        <v>0</v>
      </c>
      <c r="BF675" s="9">
        <f t="shared" si="85"/>
        <v>-100</v>
      </c>
    </row>
    <row r="676" spans="1:58" ht="9" hidden="1" customHeight="1">
      <c r="A676" s="57"/>
      <c r="B676" s="56"/>
      <c r="C676" s="55"/>
      <c r="D676" s="55"/>
      <c r="E676" s="138" t="s">
        <v>145</v>
      </c>
      <c r="F676" s="138"/>
      <c r="G676" s="138"/>
      <c r="H676" s="139"/>
      <c r="I676" s="140" t="s">
        <v>98</v>
      </c>
      <c r="J676" s="141">
        <f>[178]BOQ!J333</f>
        <v>537</v>
      </c>
      <c r="K676" s="142">
        <f>L676-M676</f>
        <v>0</v>
      </c>
      <c r="L676" s="143">
        <f>[178]BOQ!L333</f>
        <v>7678.52</v>
      </c>
      <c r="M676" s="144">
        <f>[178]BOQ!L333</f>
        <v>7678.52</v>
      </c>
      <c r="N676" s="136">
        <f>J676*M676</f>
        <v>4123365.24</v>
      </c>
      <c r="O676" s="137">
        <f>N676/$N$815</f>
        <v>4.5334223592357831E-3</v>
      </c>
      <c r="P676" s="50" t="s">
        <v>20</v>
      </c>
      <c r="Q676" s="49"/>
      <c r="R676" s="49"/>
      <c r="T676" s="131"/>
      <c r="U676" s="48"/>
      <c r="V676" s="47"/>
      <c r="W676" s="47"/>
      <c r="X676" s="47"/>
      <c r="Y676" s="47"/>
      <c r="Z676" s="47"/>
      <c r="AA676" s="47"/>
      <c r="AB676" s="47"/>
      <c r="AC676" s="47"/>
      <c r="AD676" s="47"/>
      <c r="AE676" s="47"/>
      <c r="AF676" s="47"/>
      <c r="AG676" s="47"/>
      <c r="AH676" s="47"/>
      <c r="AI676" s="47"/>
      <c r="AJ676" s="47"/>
      <c r="AK676" s="47"/>
      <c r="AL676" s="47"/>
      <c r="AM676" s="47"/>
      <c r="AN676" s="47"/>
      <c r="AO676" s="47"/>
      <c r="AP676" s="47"/>
      <c r="AQ676" s="47"/>
      <c r="AR676" s="47"/>
      <c r="AS676" s="47"/>
      <c r="AT676" s="47">
        <v>20</v>
      </c>
      <c r="AU676" s="47">
        <v>20</v>
      </c>
      <c r="AV676" s="47">
        <v>20</v>
      </c>
      <c r="AW676" s="47">
        <v>20</v>
      </c>
      <c r="AX676" s="47">
        <v>20</v>
      </c>
      <c r="AY676" s="47"/>
      <c r="AZ676" s="134"/>
      <c r="BA676" s="46"/>
      <c r="BB676" s="62"/>
      <c r="BC676" s="61"/>
      <c r="BE676" s="2">
        <f t="shared" si="84"/>
        <v>100</v>
      </c>
      <c r="BF676" s="9">
        <f t="shared" si="85"/>
        <v>0</v>
      </c>
    </row>
    <row r="677" spans="1:58" ht="9" hidden="1" customHeight="1">
      <c r="A677" s="57"/>
      <c r="B677" s="56"/>
      <c r="C677" s="55"/>
      <c r="D677" s="55"/>
      <c r="E677" s="138"/>
      <c r="F677" s="138"/>
      <c r="G677" s="138"/>
      <c r="H677" s="139"/>
      <c r="I677" s="140"/>
      <c r="J677" s="141"/>
      <c r="K677" s="142"/>
      <c r="L677" s="143"/>
      <c r="M677" s="144"/>
      <c r="N677" s="136"/>
      <c r="O677" s="137"/>
      <c r="P677" s="50" t="s">
        <v>19</v>
      </c>
      <c r="Q677" s="49"/>
      <c r="R677" s="49"/>
      <c r="T677" s="131"/>
      <c r="U677" s="48"/>
      <c r="V677" s="47"/>
      <c r="W677" s="47"/>
      <c r="X677" s="47"/>
      <c r="Y677" s="47"/>
      <c r="Z677" s="47"/>
      <c r="AA677" s="47"/>
      <c r="AB677" s="47"/>
      <c r="AC677" s="47"/>
      <c r="AD677" s="47"/>
      <c r="AE677" s="47"/>
      <c r="AF677" s="47"/>
      <c r="AG677" s="47"/>
      <c r="AH677" s="47"/>
      <c r="AI677" s="47"/>
      <c r="AJ677" s="47"/>
      <c r="AK677" s="47"/>
      <c r="AL677" s="47"/>
      <c r="AM677" s="47"/>
      <c r="AN677" s="47"/>
      <c r="AO677" s="47"/>
      <c r="AP677" s="47"/>
      <c r="AQ677" s="47"/>
      <c r="AR677" s="47"/>
      <c r="AS677" s="47"/>
      <c r="AT677" s="47"/>
      <c r="AU677" s="47"/>
      <c r="AV677" s="47"/>
      <c r="AW677" s="47"/>
      <c r="AX677" s="47"/>
      <c r="AY677" s="47"/>
      <c r="AZ677" s="134"/>
      <c r="BA677" s="46"/>
      <c r="BB677" s="62"/>
      <c r="BC677" s="61"/>
      <c r="BE677" s="2">
        <f t="shared" si="84"/>
        <v>0</v>
      </c>
      <c r="BF677" s="9">
        <f t="shared" si="85"/>
        <v>-100</v>
      </c>
    </row>
    <row r="678" spans="1:58" ht="9" hidden="1" customHeight="1">
      <c r="A678" s="57"/>
      <c r="B678" s="56"/>
      <c r="C678" s="55"/>
      <c r="D678" s="55"/>
      <c r="E678" s="138" t="s">
        <v>144</v>
      </c>
      <c r="F678" s="138"/>
      <c r="G678" s="138"/>
      <c r="H678" s="139"/>
      <c r="I678" s="140" t="s">
        <v>98</v>
      </c>
      <c r="J678" s="141">
        <f>[178]BOQ!J334</f>
        <v>8</v>
      </c>
      <c r="K678" s="142">
        <f>L678-M678</f>
        <v>0</v>
      </c>
      <c r="L678" s="143">
        <f>[178]BOQ!L334</f>
        <v>14714.61</v>
      </c>
      <c r="M678" s="144">
        <f>[178]BOQ!L334</f>
        <v>14714.61</v>
      </c>
      <c r="N678" s="136">
        <f>J678*M678</f>
        <v>117716.88</v>
      </c>
      <c r="O678" s="137">
        <f>N678/$N$815</f>
        <v>1.2942349386722667E-4</v>
      </c>
      <c r="P678" s="50" t="s">
        <v>20</v>
      </c>
      <c r="Q678" s="49"/>
      <c r="R678" s="49"/>
      <c r="T678" s="131"/>
      <c r="U678" s="48"/>
      <c r="V678" s="47"/>
      <c r="W678" s="47"/>
      <c r="X678" s="47"/>
      <c r="Y678" s="47"/>
      <c r="Z678" s="47"/>
      <c r="AA678" s="47"/>
      <c r="AB678" s="47"/>
      <c r="AC678" s="47"/>
      <c r="AD678" s="47"/>
      <c r="AE678" s="47"/>
      <c r="AF678" s="47"/>
      <c r="AG678" s="47"/>
      <c r="AH678" s="47"/>
      <c r="AI678" s="47"/>
      <c r="AJ678" s="47"/>
      <c r="AK678" s="47"/>
      <c r="AL678" s="47"/>
      <c r="AM678" s="47"/>
      <c r="AN678" s="47"/>
      <c r="AO678" s="47"/>
      <c r="AP678" s="47"/>
      <c r="AQ678" s="47"/>
      <c r="AR678" s="47"/>
      <c r="AS678" s="47"/>
      <c r="AT678" s="47">
        <v>20</v>
      </c>
      <c r="AU678" s="47">
        <v>20</v>
      </c>
      <c r="AV678" s="47">
        <v>20</v>
      </c>
      <c r="AW678" s="47">
        <v>20</v>
      </c>
      <c r="AX678" s="47">
        <v>20</v>
      </c>
      <c r="AY678" s="47"/>
      <c r="AZ678" s="134"/>
      <c r="BA678" s="46"/>
      <c r="BB678" s="62"/>
      <c r="BC678" s="61"/>
      <c r="BE678" s="2">
        <f t="shared" si="84"/>
        <v>100</v>
      </c>
      <c r="BF678" s="9">
        <f t="shared" si="85"/>
        <v>0</v>
      </c>
    </row>
    <row r="679" spans="1:58" ht="9" hidden="1" customHeight="1">
      <c r="A679" s="57"/>
      <c r="B679" s="56"/>
      <c r="C679" s="55"/>
      <c r="D679" s="55"/>
      <c r="E679" s="138"/>
      <c r="F679" s="138"/>
      <c r="G679" s="138"/>
      <c r="H679" s="139"/>
      <c r="I679" s="140"/>
      <c r="J679" s="141"/>
      <c r="K679" s="142"/>
      <c r="L679" s="143"/>
      <c r="M679" s="144"/>
      <c r="N679" s="136"/>
      <c r="O679" s="137"/>
      <c r="P679" s="50" t="s">
        <v>19</v>
      </c>
      <c r="Q679" s="49"/>
      <c r="R679" s="49"/>
      <c r="T679" s="131"/>
      <c r="U679" s="48"/>
      <c r="V679" s="47"/>
      <c r="W679" s="47"/>
      <c r="X679" s="47"/>
      <c r="Y679" s="47"/>
      <c r="Z679" s="47"/>
      <c r="AA679" s="47"/>
      <c r="AB679" s="47"/>
      <c r="AC679" s="47"/>
      <c r="AD679" s="47"/>
      <c r="AE679" s="47"/>
      <c r="AF679" s="47"/>
      <c r="AG679" s="47"/>
      <c r="AH679" s="47"/>
      <c r="AI679" s="47"/>
      <c r="AJ679" s="47"/>
      <c r="AK679" s="47"/>
      <c r="AL679" s="47"/>
      <c r="AM679" s="47"/>
      <c r="AN679" s="47"/>
      <c r="AO679" s="47"/>
      <c r="AP679" s="47"/>
      <c r="AQ679" s="47"/>
      <c r="AR679" s="47"/>
      <c r="AS679" s="47"/>
      <c r="AT679" s="47"/>
      <c r="AU679" s="47"/>
      <c r="AV679" s="47"/>
      <c r="AW679" s="47"/>
      <c r="AX679" s="47"/>
      <c r="AY679" s="47"/>
      <c r="AZ679" s="134"/>
      <c r="BA679" s="46"/>
      <c r="BB679" s="62"/>
      <c r="BC679" s="61"/>
      <c r="BE679" s="2">
        <f t="shared" si="84"/>
        <v>0</v>
      </c>
      <c r="BF679" s="9">
        <f t="shared" si="85"/>
        <v>-100</v>
      </c>
    </row>
    <row r="680" spans="1:58" ht="9" customHeight="1">
      <c r="A680" s="140" t="s">
        <v>143</v>
      </c>
      <c r="B680" s="145" t="s">
        <v>142</v>
      </c>
      <c r="C680" s="146"/>
      <c r="D680" s="146"/>
      <c r="E680" s="146"/>
      <c r="F680" s="146"/>
      <c r="G680" s="146"/>
      <c r="H680" s="147"/>
      <c r="I680" s="140" t="s">
        <v>98</v>
      </c>
      <c r="J680" s="141">
        <v>342</v>
      </c>
      <c r="K680" s="142">
        <f>L680-M680</f>
        <v>0</v>
      </c>
      <c r="L680" s="143">
        <f>[178]BOQ!L335</f>
        <v>0</v>
      </c>
      <c r="M680" s="144"/>
      <c r="N680" s="136">
        <f>SUBTOTAL(9,N682)</f>
        <v>1343006.6400000001</v>
      </c>
      <c r="O680" s="137">
        <f>N680/$N$815</f>
        <v>1.4765648871740797E-3</v>
      </c>
      <c r="P680" s="50" t="s">
        <v>95</v>
      </c>
      <c r="Q680" s="49"/>
      <c r="R680" s="49"/>
      <c r="T680" s="131"/>
      <c r="U680" s="48">
        <f t="shared" ref="U680:AY680" si="88">SUMPRODUCT(($P682:$P683="p")*($N682)*(U682:U683))/$N680</f>
        <v>0</v>
      </c>
      <c r="V680" s="47">
        <f t="shared" si="88"/>
        <v>0</v>
      </c>
      <c r="W680" s="47">
        <f t="shared" si="88"/>
        <v>0</v>
      </c>
      <c r="X680" s="47">
        <f t="shared" si="88"/>
        <v>0</v>
      </c>
      <c r="Y680" s="47">
        <f t="shared" si="88"/>
        <v>0</v>
      </c>
      <c r="Z680" s="47">
        <f t="shared" si="88"/>
        <v>0</v>
      </c>
      <c r="AA680" s="47">
        <f t="shared" si="88"/>
        <v>0</v>
      </c>
      <c r="AB680" s="47">
        <f t="shared" si="88"/>
        <v>0</v>
      </c>
      <c r="AC680" s="47">
        <f t="shared" si="88"/>
        <v>0</v>
      </c>
      <c r="AD680" s="47">
        <f t="shared" si="88"/>
        <v>0</v>
      </c>
      <c r="AE680" s="47">
        <f t="shared" si="88"/>
        <v>0</v>
      </c>
      <c r="AF680" s="47">
        <f t="shared" si="88"/>
        <v>0</v>
      </c>
      <c r="AG680" s="47">
        <f t="shared" si="88"/>
        <v>0</v>
      </c>
      <c r="AH680" s="47">
        <f t="shared" si="88"/>
        <v>0</v>
      </c>
      <c r="AI680" s="47">
        <f t="shared" si="88"/>
        <v>0</v>
      </c>
      <c r="AJ680" s="47">
        <f t="shared" si="88"/>
        <v>0</v>
      </c>
      <c r="AK680" s="47">
        <f t="shared" si="88"/>
        <v>0</v>
      </c>
      <c r="AL680" s="47">
        <f t="shared" si="88"/>
        <v>0</v>
      </c>
      <c r="AM680" s="47">
        <f t="shared" si="88"/>
        <v>0</v>
      </c>
      <c r="AN680" s="47">
        <f t="shared" si="88"/>
        <v>0</v>
      </c>
      <c r="AO680" s="47">
        <f t="shared" si="88"/>
        <v>0</v>
      </c>
      <c r="AP680" s="47">
        <f t="shared" si="88"/>
        <v>0</v>
      </c>
      <c r="AQ680" s="47">
        <f t="shared" si="88"/>
        <v>0</v>
      </c>
      <c r="AR680" s="47">
        <f t="shared" si="88"/>
        <v>0</v>
      </c>
      <c r="AS680" s="47">
        <f t="shared" si="88"/>
        <v>0</v>
      </c>
      <c r="AT680" s="47">
        <f t="shared" si="88"/>
        <v>20</v>
      </c>
      <c r="AU680" s="47">
        <f t="shared" si="88"/>
        <v>20</v>
      </c>
      <c r="AV680" s="47">
        <f t="shared" si="88"/>
        <v>20</v>
      </c>
      <c r="AW680" s="47">
        <f t="shared" si="88"/>
        <v>20</v>
      </c>
      <c r="AX680" s="47">
        <f t="shared" si="88"/>
        <v>20</v>
      </c>
      <c r="AY680" s="47">
        <f t="shared" si="88"/>
        <v>0</v>
      </c>
      <c r="AZ680" s="134"/>
      <c r="BA680" s="46"/>
      <c r="BB680" s="62"/>
      <c r="BC680" s="61"/>
      <c r="BE680" s="2">
        <f t="shared" si="84"/>
        <v>100</v>
      </c>
      <c r="BF680" s="9">
        <f t="shared" si="85"/>
        <v>0</v>
      </c>
    </row>
    <row r="681" spans="1:58" ht="9" customHeight="1">
      <c r="A681" s="140"/>
      <c r="B681" s="145"/>
      <c r="C681" s="146"/>
      <c r="D681" s="146"/>
      <c r="E681" s="146"/>
      <c r="F681" s="146"/>
      <c r="G681" s="146"/>
      <c r="H681" s="147"/>
      <c r="I681" s="140"/>
      <c r="J681" s="141"/>
      <c r="K681" s="142"/>
      <c r="L681" s="143"/>
      <c r="M681" s="144"/>
      <c r="N681" s="136"/>
      <c r="O681" s="137"/>
      <c r="P681" s="50" t="s">
        <v>94</v>
      </c>
      <c r="Q681" s="49"/>
      <c r="R681" s="49"/>
      <c r="T681" s="131"/>
      <c r="U681" s="48"/>
      <c r="V681" s="47"/>
      <c r="W681" s="47"/>
      <c r="X681" s="47"/>
      <c r="Y681" s="47"/>
      <c r="Z681" s="47"/>
      <c r="AA681" s="47"/>
      <c r="AB681" s="47"/>
      <c r="AC681" s="47"/>
      <c r="AD681" s="47"/>
      <c r="AE681" s="47"/>
      <c r="AF681" s="47"/>
      <c r="AG681" s="47"/>
      <c r="AH681" s="47"/>
      <c r="AI681" s="47"/>
      <c r="AJ681" s="47"/>
      <c r="AK681" s="47"/>
      <c r="AL681" s="47"/>
      <c r="AM681" s="47"/>
      <c r="AN681" s="47"/>
      <c r="AO681" s="47"/>
      <c r="AP681" s="47"/>
      <c r="AQ681" s="47"/>
      <c r="AR681" s="47"/>
      <c r="AS681" s="47"/>
      <c r="AT681" s="47"/>
      <c r="AU681" s="47"/>
      <c r="AV681" s="47"/>
      <c r="AW681" s="47"/>
      <c r="AX681" s="47"/>
      <c r="AY681" s="47"/>
      <c r="AZ681" s="134"/>
      <c r="BA681" s="46"/>
      <c r="BB681" s="62"/>
      <c r="BC681" s="61"/>
      <c r="BE681" s="2">
        <f t="shared" si="84"/>
        <v>0</v>
      </c>
      <c r="BF681" s="9">
        <f t="shared" si="85"/>
        <v>-100</v>
      </c>
    </row>
    <row r="682" spans="1:58" ht="9" hidden="1" customHeight="1">
      <c r="A682" s="57"/>
      <c r="B682" s="56"/>
      <c r="C682" s="55"/>
      <c r="D682" s="55"/>
      <c r="E682" s="138" t="s">
        <v>141</v>
      </c>
      <c r="F682" s="138"/>
      <c r="G682" s="138"/>
      <c r="H682" s="139"/>
      <c r="I682" s="140" t="s">
        <v>98</v>
      </c>
      <c r="J682" s="141">
        <f>[178]BOQ!J336</f>
        <v>342</v>
      </c>
      <c r="K682" s="142">
        <f>L682-M682</f>
        <v>0</v>
      </c>
      <c r="L682" s="143">
        <f>[178]BOQ!L336</f>
        <v>3926.92</v>
      </c>
      <c r="M682" s="144">
        <f>[178]BOQ!L336</f>
        <v>3926.92</v>
      </c>
      <c r="N682" s="136">
        <f>J682*M682</f>
        <v>1343006.6400000001</v>
      </c>
      <c r="O682" s="137">
        <f>N682/$N$815</f>
        <v>1.4765648871740797E-3</v>
      </c>
      <c r="P682" s="50" t="s">
        <v>20</v>
      </c>
      <c r="Q682" s="49"/>
      <c r="R682" s="49"/>
      <c r="T682" s="131"/>
      <c r="U682" s="48"/>
      <c r="V682" s="47"/>
      <c r="W682" s="47"/>
      <c r="X682" s="47"/>
      <c r="Y682" s="47"/>
      <c r="Z682" s="47"/>
      <c r="AA682" s="47"/>
      <c r="AB682" s="47"/>
      <c r="AC682" s="47"/>
      <c r="AD682" s="47"/>
      <c r="AE682" s="47"/>
      <c r="AF682" s="47"/>
      <c r="AG682" s="47"/>
      <c r="AH682" s="47"/>
      <c r="AI682" s="47"/>
      <c r="AJ682" s="47"/>
      <c r="AK682" s="47"/>
      <c r="AL682" s="47"/>
      <c r="AM682" s="47"/>
      <c r="AN682" s="47"/>
      <c r="AO682" s="47"/>
      <c r="AP682" s="47"/>
      <c r="AQ682" s="47"/>
      <c r="AR682" s="47"/>
      <c r="AS682" s="47"/>
      <c r="AT682" s="47">
        <v>20</v>
      </c>
      <c r="AU682" s="47">
        <v>20</v>
      </c>
      <c r="AV682" s="47">
        <v>20</v>
      </c>
      <c r="AW682" s="47">
        <v>20</v>
      </c>
      <c r="AX682" s="47">
        <v>20</v>
      </c>
      <c r="AY682" s="47"/>
      <c r="AZ682" s="134"/>
      <c r="BA682" s="46"/>
      <c r="BB682" s="62"/>
      <c r="BC682" s="61"/>
      <c r="BE682" s="2">
        <f t="shared" si="84"/>
        <v>100</v>
      </c>
      <c r="BF682" s="9">
        <f t="shared" si="85"/>
        <v>0</v>
      </c>
    </row>
    <row r="683" spans="1:58" ht="9" hidden="1" customHeight="1">
      <c r="A683" s="57"/>
      <c r="B683" s="56"/>
      <c r="C683" s="55"/>
      <c r="D683" s="55"/>
      <c r="E683" s="138"/>
      <c r="F683" s="138"/>
      <c r="G683" s="138"/>
      <c r="H683" s="139"/>
      <c r="I683" s="140"/>
      <c r="J683" s="141"/>
      <c r="K683" s="142"/>
      <c r="L683" s="143"/>
      <c r="M683" s="144"/>
      <c r="N683" s="136"/>
      <c r="O683" s="137"/>
      <c r="P683" s="50" t="s">
        <v>19</v>
      </c>
      <c r="Q683" s="49"/>
      <c r="R683" s="49"/>
      <c r="T683" s="131"/>
      <c r="U683" s="48"/>
      <c r="V683" s="47"/>
      <c r="W683" s="47"/>
      <c r="X683" s="47"/>
      <c r="Y683" s="47"/>
      <c r="Z683" s="47"/>
      <c r="AA683" s="47"/>
      <c r="AB683" s="47"/>
      <c r="AC683" s="47"/>
      <c r="AD683" s="47"/>
      <c r="AE683" s="47"/>
      <c r="AF683" s="47"/>
      <c r="AG683" s="47"/>
      <c r="AH683" s="47"/>
      <c r="AI683" s="47"/>
      <c r="AJ683" s="47"/>
      <c r="AK683" s="47"/>
      <c r="AL683" s="47"/>
      <c r="AM683" s="47"/>
      <c r="AN683" s="47"/>
      <c r="AO683" s="47"/>
      <c r="AP683" s="47"/>
      <c r="AQ683" s="47"/>
      <c r="AR683" s="47"/>
      <c r="AS683" s="47"/>
      <c r="AT683" s="47"/>
      <c r="AU683" s="47"/>
      <c r="AV683" s="47"/>
      <c r="AW683" s="47"/>
      <c r="AX683" s="47"/>
      <c r="AY683" s="47"/>
      <c r="AZ683" s="134"/>
      <c r="BA683" s="46"/>
      <c r="BB683" s="62"/>
      <c r="BC683" s="61"/>
      <c r="BE683" s="2">
        <f t="shared" si="84"/>
        <v>0</v>
      </c>
      <c r="BF683" s="9">
        <f t="shared" si="85"/>
        <v>-100</v>
      </c>
    </row>
    <row r="684" spans="1:58" ht="9" customHeight="1">
      <c r="A684" s="140" t="s">
        <v>140</v>
      </c>
      <c r="B684" s="145" t="s">
        <v>139</v>
      </c>
      <c r="C684" s="146"/>
      <c r="D684" s="146"/>
      <c r="E684" s="146"/>
      <c r="F684" s="146"/>
      <c r="G684" s="146"/>
      <c r="H684" s="147"/>
      <c r="I684" s="140" t="s">
        <v>98</v>
      </c>
      <c r="J684" s="141">
        <v>20</v>
      </c>
      <c r="K684" s="142">
        <f>L684-M684</f>
        <v>0</v>
      </c>
      <c r="L684" s="143">
        <f>[178]BOQ!L337</f>
        <v>0</v>
      </c>
      <c r="M684" s="144"/>
      <c r="N684" s="136">
        <f>SUBTOTAL(9,N686)</f>
        <v>343843.39999999997</v>
      </c>
      <c r="O684" s="137">
        <f>N684/$N$815</f>
        <v>3.7803766266304679E-4</v>
      </c>
      <c r="P684" s="50" t="s">
        <v>95</v>
      </c>
      <c r="Q684" s="49"/>
      <c r="R684" s="49"/>
      <c r="T684" s="131"/>
      <c r="U684" s="48">
        <f t="shared" ref="U684:AY684" si="89">SUMPRODUCT(($P686:$P687="p")*($N686)*(U686:U687))/$N684</f>
        <v>0</v>
      </c>
      <c r="V684" s="47">
        <f t="shared" si="89"/>
        <v>0</v>
      </c>
      <c r="W684" s="47">
        <f t="shared" si="89"/>
        <v>0</v>
      </c>
      <c r="X684" s="47">
        <f t="shared" si="89"/>
        <v>0</v>
      </c>
      <c r="Y684" s="47">
        <f t="shared" si="89"/>
        <v>0</v>
      </c>
      <c r="Z684" s="47">
        <f t="shared" si="89"/>
        <v>0</v>
      </c>
      <c r="AA684" s="47">
        <f t="shared" si="89"/>
        <v>0</v>
      </c>
      <c r="AB684" s="47">
        <f t="shared" si="89"/>
        <v>0</v>
      </c>
      <c r="AC684" s="47">
        <f t="shared" si="89"/>
        <v>0</v>
      </c>
      <c r="AD684" s="47">
        <f t="shared" si="89"/>
        <v>0</v>
      </c>
      <c r="AE684" s="47">
        <f t="shared" si="89"/>
        <v>0</v>
      </c>
      <c r="AF684" s="47">
        <f t="shared" si="89"/>
        <v>0</v>
      </c>
      <c r="AG684" s="47">
        <f t="shared" si="89"/>
        <v>0</v>
      </c>
      <c r="AH684" s="47">
        <f t="shared" si="89"/>
        <v>0</v>
      </c>
      <c r="AI684" s="47">
        <f t="shared" si="89"/>
        <v>0</v>
      </c>
      <c r="AJ684" s="47">
        <f t="shared" si="89"/>
        <v>0</v>
      </c>
      <c r="AK684" s="47">
        <f t="shared" si="89"/>
        <v>0</v>
      </c>
      <c r="AL684" s="47">
        <f t="shared" si="89"/>
        <v>0</v>
      </c>
      <c r="AM684" s="47">
        <f t="shared" si="89"/>
        <v>0</v>
      </c>
      <c r="AN684" s="47">
        <f t="shared" si="89"/>
        <v>0</v>
      </c>
      <c r="AO684" s="47">
        <f t="shared" si="89"/>
        <v>0</v>
      </c>
      <c r="AP684" s="47">
        <f t="shared" si="89"/>
        <v>0</v>
      </c>
      <c r="AQ684" s="47">
        <f t="shared" si="89"/>
        <v>0</v>
      </c>
      <c r="AR684" s="47">
        <f t="shared" si="89"/>
        <v>0</v>
      </c>
      <c r="AS684" s="47">
        <f t="shared" si="89"/>
        <v>0</v>
      </c>
      <c r="AT684" s="47">
        <f t="shared" si="89"/>
        <v>20</v>
      </c>
      <c r="AU684" s="47">
        <f t="shared" si="89"/>
        <v>20</v>
      </c>
      <c r="AV684" s="47">
        <f t="shared" si="89"/>
        <v>20</v>
      </c>
      <c r="AW684" s="47">
        <f t="shared" si="89"/>
        <v>20</v>
      </c>
      <c r="AX684" s="47">
        <f t="shared" si="89"/>
        <v>20</v>
      </c>
      <c r="AY684" s="47">
        <f t="shared" si="89"/>
        <v>0</v>
      </c>
      <c r="AZ684" s="134"/>
      <c r="BA684" s="46"/>
      <c r="BB684" s="62"/>
      <c r="BC684" s="61"/>
      <c r="BE684" s="2">
        <f t="shared" si="84"/>
        <v>100</v>
      </c>
      <c r="BF684" s="9">
        <f t="shared" si="85"/>
        <v>0</v>
      </c>
    </row>
    <row r="685" spans="1:58" ht="9" customHeight="1">
      <c r="A685" s="140"/>
      <c r="B685" s="145"/>
      <c r="C685" s="146"/>
      <c r="D685" s="146"/>
      <c r="E685" s="146"/>
      <c r="F685" s="146"/>
      <c r="G685" s="146"/>
      <c r="H685" s="147"/>
      <c r="I685" s="140"/>
      <c r="J685" s="141"/>
      <c r="K685" s="142"/>
      <c r="L685" s="143"/>
      <c r="M685" s="144"/>
      <c r="N685" s="136"/>
      <c r="O685" s="137"/>
      <c r="P685" s="50" t="s">
        <v>94</v>
      </c>
      <c r="Q685" s="49"/>
      <c r="R685" s="49"/>
      <c r="T685" s="131"/>
      <c r="U685" s="48"/>
      <c r="V685" s="47"/>
      <c r="W685" s="47"/>
      <c r="X685" s="47"/>
      <c r="Y685" s="47"/>
      <c r="Z685" s="47"/>
      <c r="AA685" s="47"/>
      <c r="AB685" s="47"/>
      <c r="AC685" s="47"/>
      <c r="AD685" s="47"/>
      <c r="AE685" s="47"/>
      <c r="AF685" s="47"/>
      <c r="AG685" s="47"/>
      <c r="AH685" s="47"/>
      <c r="AI685" s="47"/>
      <c r="AJ685" s="47"/>
      <c r="AK685" s="47"/>
      <c r="AL685" s="47"/>
      <c r="AM685" s="47"/>
      <c r="AN685" s="47"/>
      <c r="AO685" s="47"/>
      <c r="AP685" s="47"/>
      <c r="AQ685" s="47"/>
      <c r="AR685" s="47"/>
      <c r="AS685" s="47"/>
      <c r="AT685" s="47"/>
      <c r="AU685" s="47"/>
      <c r="AV685" s="47"/>
      <c r="AW685" s="47"/>
      <c r="AX685" s="47"/>
      <c r="AY685" s="47"/>
      <c r="AZ685" s="134"/>
      <c r="BA685" s="46"/>
      <c r="BB685" s="62"/>
      <c r="BC685" s="61"/>
      <c r="BE685" s="2">
        <f t="shared" si="84"/>
        <v>0</v>
      </c>
      <c r="BF685" s="9">
        <f t="shared" si="85"/>
        <v>-100</v>
      </c>
    </row>
    <row r="686" spans="1:58" ht="9" hidden="1" customHeight="1">
      <c r="A686" s="57"/>
      <c r="B686" s="56"/>
      <c r="C686" s="55"/>
      <c r="D686" s="55"/>
      <c r="E686" s="138" t="s">
        <v>138</v>
      </c>
      <c r="F686" s="138"/>
      <c r="G686" s="138"/>
      <c r="H686" s="139"/>
      <c r="I686" s="140" t="s">
        <v>98</v>
      </c>
      <c r="J686" s="141">
        <f>[178]BOQ!J338</f>
        <v>20</v>
      </c>
      <c r="K686" s="142">
        <f>L686-M686</f>
        <v>0</v>
      </c>
      <c r="L686" s="143">
        <f>[178]BOQ!L338</f>
        <v>17192.169999999998</v>
      </c>
      <c r="M686" s="144">
        <f>[178]BOQ!L338</f>
        <v>17192.169999999998</v>
      </c>
      <c r="N686" s="136">
        <f>J686*M686</f>
        <v>343843.39999999997</v>
      </c>
      <c r="O686" s="137">
        <f>N686/$N$815</f>
        <v>3.7803766266304679E-4</v>
      </c>
      <c r="P686" s="50" t="s">
        <v>20</v>
      </c>
      <c r="Q686" s="49"/>
      <c r="R686" s="49"/>
      <c r="T686" s="131"/>
      <c r="U686" s="48"/>
      <c r="V686" s="47"/>
      <c r="W686" s="47"/>
      <c r="X686" s="47"/>
      <c r="Y686" s="47"/>
      <c r="Z686" s="47"/>
      <c r="AA686" s="47"/>
      <c r="AB686" s="47"/>
      <c r="AC686" s="47"/>
      <c r="AD686" s="47"/>
      <c r="AE686" s="47"/>
      <c r="AF686" s="47"/>
      <c r="AG686" s="47"/>
      <c r="AH686" s="47"/>
      <c r="AI686" s="47"/>
      <c r="AJ686" s="47"/>
      <c r="AK686" s="47"/>
      <c r="AL686" s="47"/>
      <c r="AM686" s="47"/>
      <c r="AN686" s="47"/>
      <c r="AO686" s="47"/>
      <c r="AP686" s="47"/>
      <c r="AQ686" s="47"/>
      <c r="AR686" s="47"/>
      <c r="AS686" s="47"/>
      <c r="AT686" s="47">
        <v>20</v>
      </c>
      <c r="AU686" s="47">
        <v>20</v>
      </c>
      <c r="AV686" s="47">
        <v>20</v>
      </c>
      <c r="AW686" s="47">
        <v>20</v>
      </c>
      <c r="AX686" s="47">
        <v>20</v>
      </c>
      <c r="AY686" s="47"/>
      <c r="AZ686" s="134"/>
      <c r="BA686" s="46"/>
      <c r="BB686" s="62"/>
      <c r="BC686" s="61"/>
      <c r="BE686" s="2">
        <f t="shared" si="84"/>
        <v>100</v>
      </c>
      <c r="BF686" s="9">
        <f t="shared" si="85"/>
        <v>0</v>
      </c>
    </row>
    <row r="687" spans="1:58" ht="9" hidden="1" customHeight="1">
      <c r="A687" s="57"/>
      <c r="B687" s="56"/>
      <c r="C687" s="55"/>
      <c r="D687" s="55"/>
      <c r="E687" s="138"/>
      <c r="F687" s="138"/>
      <c r="G687" s="138"/>
      <c r="H687" s="139"/>
      <c r="I687" s="140"/>
      <c r="J687" s="141"/>
      <c r="K687" s="142"/>
      <c r="L687" s="143"/>
      <c r="M687" s="144"/>
      <c r="N687" s="136"/>
      <c r="O687" s="137"/>
      <c r="P687" s="50" t="s">
        <v>19</v>
      </c>
      <c r="Q687" s="49"/>
      <c r="R687" s="49"/>
      <c r="T687" s="131"/>
      <c r="U687" s="48"/>
      <c r="V687" s="47"/>
      <c r="W687" s="47"/>
      <c r="X687" s="47"/>
      <c r="Y687" s="47"/>
      <c r="Z687" s="47"/>
      <c r="AA687" s="47"/>
      <c r="AB687" s="47"/>
      <c r="AC687" s="47"/>
      <c r="AD687" s="47"/>
      <c r="AE687" s="47"/>
      <c r="AF687" s="47"/>
      <c r="AG687" s="47"/>
      <c r="AH687" s="47"/>
      <c r="AI687" s="47"/>
      <c r="AJ687" s="47"/>
      <c r="AK687" s="47"/>
      <c r="AL687" s="47"/>
      <c r="AM687" s="47"/>
      <c r="AN687" s="47"/>
      <c r="AO687" s="47"/>
      <c r="AP687" s="47"/>
      <c r="AQ687" s="47"/>
      <c r="AR687" s="47"/>
      <c r="AS687" s="47"/>
      <c r="AT687" s="47"/>
      <c r="AU687" s="47"/>
      <c r="AV687" s="47"/>
      <c r="AW687" s="47"/>
      <c r="AX687" s="47"/>
      <c r="AY687" s="47"/>
      <c r="AZ687" s="134"/>
      <c r="BA687" s="46"/>
      <c r="BB687" s="62"/>
      <c r="BC687" s="61"/>
      <c r="BE687" s="2">
        <f t="shared" si="84"/>
        <v>0</v>
      </c>
      <c r="BF687" s="9">
        <f t="shared" si="85"/>
        <v>-100</v>
      </c>
    </row>
    <row r="688" spans="1:58" ht="9" customHeight="1">
      <c r="A688" s="140" t="s">
        <v>137</v>
      </c>
      <c r="B688" s="145" t="s">
        <v>136</v>
      </c>
      <c r="C688" s="146"/>
      <c r="D688" s="146"/>
      <c r="E688" s="146"/>
      <c r="F688" s="146"/>
      <c r="G688" s="146"/>
      <c r="H688" s="147"/>
      <c r="I688" s="140" t="s">
        <v>98</v>
      </c>
      <c r="J688" s="141">
        <f>[178]BOQ!J339</f>
        <v>40</v>
      </c>
      <c r="K688" s="142">
        <f>L688-M688</f>
        <v>0</v>
      </c>
      <c r="L688" s="143">
        <f>[178]BOQ!L339</f>
        <v>4345.43</v>
      </c>
      <c r="M688" s="144">
        <f>[178]BOQ!L339</f>
        <v>4345.43</v>
      </c>
      <c r="N688" s="136">
        <f>J688*M688</f>
        <v>173817.2</v>
      </c>
      <c r="O688" s="137">
        <f>N688/$N$815</f>
        <v>1.911028334952346E-4</v>
      </c>
      <c r="P688" s="50" t="s">
        <v>20</v>
      </c>
      <c r="Q688" s="49"/>
      <c r="R688" s="49"/>
      <c r="T688" s="131"/>
      <c r="U688" s="48"/>
      <c r="V688" s="47"/>
      <c r="W688" s="47"/>
      <c r="X688" s="47"/>
      <c r="Y688" s="47"/>
      <c r="Z688" s="47"/>
      <c r="AA688" s="47"/>
      <c r="AB688" s="47"/>
      <c r="AC688" s="47"/>
      <c r="AD688" s="47"/>
      <c r="AE688" s="47"/>
      <c r="AF688" s="47"/>
      <c r="AG688" s="47"/>
      <c r="AH688" s="47"/>
      <c r="AI688" s="47"/>
      <c r="AJ688" s="47"/>
      <c r="AK688" s="47"/>
      <c r="AL688" s="47"/>
      <c r="AM688" s="47"/>
      <c r="AN688" s="47"/>
      <c r="AO688" s="47"/>
      <c r="AP688" s="47"/>
      <c r="AQ688" s="47"/>
      <c r="AR688" s="47"/>
      <c r="AS688" s="47"/>
      <c r="AT688" s="47">
        <v>20</v>
      </c>
      <c r="AU688" s="47">
        <v>20</v>
      </c>
      <c r="AV688" s="47">
        <v>20</v>
      </c>
      <c r="AW688" s="47">
        <v>20</v>
      </c>
      <c r="AX688" s="47">
        <v>20</v>
      </c>
      <c r="AY688" s="47"/>
      <c r="AZ688" s="134"/>
      <c r="BA688" s="46"/>
      <c r="BB688" s="62"/>
      <c r="BC688" s="61"/>
      <c r="BE688" s="2">
        <f t="shared" si="84"/>
        <v>100</v>
      </c>
      <c r="BF688" s="9">
        <f t="shared" si="85"/>
        <v>0</v>
      </c>
    </row>
    <row r="689" spans="1:58" ht="9" customHeight="1">
      <c r="A689" s="140"/>
      <c r="B689" s="145"/>
      <c r="C689" s="146"/>
      <c r="D689" s="146"/>
      <c r="E689" s="146"/>
      <c r="F689" s="146"/>
      <c r="G689" s="146"/>
      <c r="H689" s="147"/>
      <c r="I689" s="140"/>
      <c r="J689" s="141"/>
      <c r="K689" s="142"/>
      <c r="L689" s="143"/>
      <c r="M689" s="144"/>
      <c r="N689" s="136"/>
      <c r="O689" s="137"/>
      <c r="P689" s="50" t="s">
        <v>19</v>
      </c>
      <c r="Q689" s="49"/>
      <c r="R689" s="49"/>
      <c r="T689" s="131"/>
      <c r="U689" s="48"/>
      <c r="V689" s="47"/>
      <c r="W689" s="47"/>
      <c r="X689" s="47"/>
      <c r="Y689" s="47"/>
      <c r="Z689" s="47"/>
      <c r="AA689" s="47"/>
      <c r="AB689" s="47"/>
      <c r="AC689" s="47"/>
      <c r="AD689" s="47"/>
      <c r="AE689" s="47"/>
      <c r="AF689" s="47"/>
      <c r="AG689" s="47"/>
      <c r="AH689" s="47"/>
      <c r="AI689" s="47"/>
      <c r="AJ689" s="47"/>
      <c r="AK689" s="47"/>
      <c r="AL689" s="47"/>
      <c r="AM689" s="47"/>
      <c r="AN689" s="47"/>
      <c r="AO689" s="47"/>
      <c r="AP689" s="47"/>
      <c r="AQ689" s="47"/>
      <c r="AR689" s="47"/>
      <c r="AS689" s="47"/>
      <c r="AT689" s="47"/>
      <c r="AU689" s="47"/>
      <c r="AV689" s="47"/>
      <c r="AW689" s="47"/>
      <c r="AX689" s="47"/>
      <c r="AY689" s="47"/>
      <c r="AZ689" s="134"/>
      <c r="BA689" s="46"/>
      <c r="BB689" s="62"/>
      <c r="BC689" s="61"/>
      <c r="BE689" s="2">
        <f t="shared" si="84"/>
        <v>0</v>
      </c>
      <c r="BF689" s="9">
        <f t="shared" si="85"/>
        <v>-100</v>
      </c>
    </row>
    <row r="690" spans="1:58" ht="9" customHeight="1">
      <c r="A690" s="140" t="s">
        <v>135</v>
      </c>
      <c r="B690" s="145" t="s">
        <v>134</v>
      </c>
      <c r="C690" s="146"/>
      <c r="D690" s="146"/>
      <c r="E690" s="146"/>
      <c r="F690" s="146"/>
      <c r="G690" s="146"/>
      <c r="H690" s="147"/>
      <c r="I690" s="140" t="s">
        <v>96</v>
      </c>
      <c r="J690" s="141">
        <v>1</v>
      </c>
      <c r="K690" s="142">
        <f>L690-M690</f>
        <v>0</v>
      </c>
      <c r="L690" s="143">
        <f>[178]BOQ!L340</f>
        <v>0</v>
      </c>
      <c r="M690" s="144"/>
      <c r="N690" s="136">
        <f>SUBTOTAL(9,N692:N695)</f>
        <v>5490163.2000000002</v>
      </c>
      <c r="O690" s="137">
        <f>N690/$N$815</f>
        <v>6.036144546519356E-3</v>
      </c>
      <c r="P690" s="50" t="s">
        <v>95</v>
      </c>
      <c r="Q690" s="49"/>
      <c r="R690" s="49"/>
      <c r="T690" s="131"/>
      <c r="U690" s="48">
        <f t="shared" ref="U690:AY690" si="90">SUMPRODUCT(($P692:$P695="p")*($N692:$N695)*(U692:U695))/$N690</f>
        <v>0</v>
      </c>
      <c r="V690" s="47">
        <f t="shared" si="90"/>
        <v>0</v>
      </c>
      <c r="W690" s="47">
        <f t="shared" si="90"/>
        <v>0</v>
      </c>
      <c r="X690" s="47">
        <f t="shared" si="90"/>
        <v>0</v>
      </c>
      <c r="Y690" s="47">
        <f t="shared" si="90"/>
        <v>0</v>
      </c>
      <c r="Z690" s="47">
        <f t="shared" si="90"/>
        <v>0</v>
      </c>
      <c r="AA690" s="47">
        <f t="shared" si="90"/>
        <v>0</v>
      </c>
      <c r="AB690" s="47">
        <f t="shared" si="90"/>
        <v>0</v>
      </c>
      <c r="AC690" s="47">
        <f t="shared" si="90"/>
        <v>0</v>
      </c>
      <c r="AD690" s="47">
        <f t="shared" si="90"/>
        <v>0</v>
      </c>
      <c r="AE690" s="47">
        <f t="shared" si="90"/>
        <v>0</v>
      </c>
      <c r="AF690" s="47">
        <f t="shared" si="90"/>
        <v>0</v>
      </c>
      <c r="AG690" s="47">
        <f t="shared" si="90"/>
        <v>0</v>
      </c>
      <c r="AH690" s="47">
        <f t="shared" si="90"/>
        <v>0</v>
      </c>
      <c r="AI690" s="47">
        <f t="shared" si="90"/>
        <v>0</v>
      </c>
      <c r="AJ690" s="47">
        <f t="shared" si="90"/>
        <v>0</v>
      </c>
      <c r="AK690" s="47">
        <f t="shared" si="90"/>
        <v>0</v>
      </c>
      <c r="AL690" s="47">
        <f t="shared" si="90"/>
        <v>0</v>
      </c>
      <c r="AM690" s="47">
        <f t="shared" si="90"/>
        <v>0</v>
      </c>
      <c r="AN690" s="47">
        <f t="shared" si="90"/>
        <v>0</v>
      </c>
      <c r="AO690" s="47">
        <f t="shared" si="90"/>
        <v>0</v>
      </c>
      <c r="AP690" s="47">
        <f t="shared" si="90"/>
        <v>0</v>
      </c>
      <c r="AQ690" s="47">
        <f t="shared" si="90"/>
        <v>0</v>
      </c>
      <c r="AR690" s="47">
        <f t="shared" si="90"/>
        <v>0</v>
      </c>
      <c r="AS690" s="47">
        <f t="shared" si="90"/>
        <v>0</v>
      </c>
      <c r="AT690" s="47">
        <f t="shared" si="90"/>
        <v>20</v>
      </c>
      <c r="AU690" s="47">
        <f t="shared" si="90"/>
        <v>20</v>
      </c>
      <c r="AV690" s="47">
        <f t="shared" si="90"/>
        <v>20</v>
      </c>
      <c r="AW690" s="47">
        <f t="shared" si="90"/>
        <v>20</v>
      </c>
      <c r="AX690" s="47">
        <f t="shared" si="90"/>
        <v>20</v>
      </c>
      <c r="AY690" s="47">
        <f t="shared" si="90"/>
        <v>0</v>
      </c>
      <c r="AZ690" s="134"/>
      <c r="BA690" s="46"/>
      <c r="BB690" s="62"/>
      <c r="BC690" s="61"/>
      <c r="BE690" s="2">
        <f t="shared" si="84"/>
        <v>100</v>
      </c>
      <c r="BF690" s="9">
        <f t="shared" si="85"/>
        <v>0</v>
      </c>
    </row>
    <row r="691" spans="1:58" ht="9" customHeight="1">
      <c r="A691" s="140"/>
      <c r="B691" s="145"/>
      <c r="C691" s="146"/>
      <c r="D691" s="146"/>
      <c r="E691" s="146"/>
      <c r="F691" s="146"/>
      <c r="G691" s="146"/>
      <c r="H691" s="147"/>
      <c r="I691" s="140"/>
      <c r="J691" s="141"/>
      <c r="K691" s="142"/>
      <c r="L691" s="143"/>
      <c r="M691" s="144"/>
      <c r="N691" s="136"/>
      <c r="O691" s="137"/>
      <c r="P691" s="50" t="s">
        <v>94</v>
      </c>
      <c r="Q691" s="49"/>
      <c r="R691" s="49"/>
      <c r="T691" s="131"/>
      <c r="U691" s="48"/>
      <c r="V691" s="47"/>
      <c r="W691" s="47"/>
      <c r="X691" s="47"/>
      <c r="Y691" s="47"/>
      <c r="Z691" s="47"/>
      <c r="AA691" s="47"/>
      <c r="AB691" s="47"/>
      <c r="AC691" s="47"/>
      <c r="AD691" s="47"/>
      <c r="AE691" s="47"/>
      <c r="AF691" s="47"/>
      <c r="AG691" s="47"/>
      <c r="AH691" s="47"/>
      <c r="AI691" s="47"/>
      <c r="AJ691" s="47"/>
      <c r="AK691" s="47"/>
      <c r="AL691" s="47"/>
      <c r="AM691" s="47"/>
      <c r="AN691" s="47"/>
      <c r="AO691" s="47"/>
      <c r="AP691" s="47"/>
      <c r="AQ691" s="47"/>
      <c r="AR691" s="47"/>
      <c r="AS691" s="47"/>
      <c r="AT691" s="47"/>
      <c r="AU691" s="47"/>
      <c r="AV691" s="47"/>
      <c r="AW691" s="47"/>
      <c r="AX691" s="47"/>
      <c r="AY691" s="47"/>
      <c r="AZ691" s="134"/>
      <c r="BA691" s="46"/>
      <c r="BB691" s="62"/>
      <c r="BC691" s="61"/>
      <c r="BE691" s="2">
        <f t="shared" si="84"/>
        <v>0</v>
      </c>
      <c r="BF691" s="9">
        <f t="shared" si="85"/>
        <v>-100</v>
      </c>
    </row>
    <row r="692" spans="1:58" ht="9" hidden="1" customHeight="1">
      <c r="A692" s="140"/>
      <c r="B692" s="56"/>
      <c r="C692" s="55"/>
      <c r="D692" s="55"/>
      <c r="E692" s="138" t="s">
        <v>133</v>
      </c>
      <c r="F692" s="138"/>
      <c r="G692" s="138"/>
      <c r="H692" s="139"/>
      <c r="I692" s="140" t="s">
        <v>104</v>
      </c>
      <c r="J692" s="141">
        <f>[178]BOQ!J341</f>
        <v>46992</v>
      </c>
      <c r="K692" s="142">
        <f>L692-M692</f>
        <v>0</v>
      </c>
      <c r="L692" s="143">
        <f>[178]BOQ!L341</f>
        <v>115.9</v>
      </c>
      <c r="M692" s="144">
        <f>[178]BOQ!L341</f>
        <v>115.9</v>
      </c>
      <c r="N692" s="136">
        <f>J692*M692</f>
        <v>5446372.7999999998</v>
      </c>
      <c r="O692" s="137">
        <f>N692/$N$815</f>
        <v>5.9879993139423165E-3</v>
      </c>
      <c r="P692" s="50" t="s">
        <v>20</v>
      </c>
      <c r="Q692" s="49"/>
      <c r="R692" s="49"/>
      <c r="T692" s="131"/>
      <c r="U692" s="48"/>
      <c r="V692" s="47"/>
      <c r="W692" s="47"/>
      <c r="X692" s="47"/>
      <c r="Y692" s="47"/>
      <c r="Z692" s="47"/>
      <c r="AA692" s="47"/>
      <c r="AB692" s="47"/>
      <c r="AC692" s="47"/>
      <c r="AD692" s="47"/>
      <c r="AE692" s="47"/>
      <c r="AF692" s="47"/>
      <c r="AG692" s="47"/>
      <c r="AH692" s="47"/>
      <c r="AI692" s="47"/>
      <c r="AJ692" s="47"/>
      <c r="AK692" s="47"/>
      <c r="AL692" s="47"/>
      <c r="AM692" s="47"/>
      <c r="AN692" s="47"/>
      <c r="AO692" s="47"/>
      <c r="AP692" s="47"/>
      <c r="AQ692" s="47"/>
      <c r="AR692" s="47"/>
      <c r="AS692" s="47"/>
      <c r="AT692" s="47">
        <v>20</v>
      </c>
      <c r="AU692" s="47">
        <v>20</v>
      </c>
      <c r="AV692" s="47">
        <v>20</v>
      </c>
      <c r="AW692" s="47">
        <v>20</v>
      </c>
      <c r="AX692" s="47">
        <v>20</v>
      </c>
      <c r="AY692" s="47"/>
      <c r="AZ692" s="134"/>
      <c r="BA692" s="46"/>
      <c r="BB692" s="62"/>
      <c r="BC692" s="61"/>
      <c r="BE692" s="2">
        <f t="shared" si="84"/>
        <v>100</v>
      </c>
      <c r="BF692" s="9">
        <f t="shared" si="85"/>
        <v>0</v>
      </c>
    </row>
    <row r="693" spans="1:58" ht="9" hidden="1" customHeight="1">
      <c r="A693" s="140"/>
      <c r="B693" s="56"/>
      <c r="C693" s="55"/>
      <c r="D693" s="55"/>
      <c r="E693" s="138"/>
      <c r="F693" s="138"/>
      <c r="G693" s="138"/>
      <c r="H693" s="139"/>
      <c r="I693" s="140"/>
      <c r="J693" s="141"/>
      <c r="K693" s="142"/>
      <c r="L693" s="143"/>
      <c r="M693" s="144"/>
      <c r="N693" s="136"/>
      <c r="O693" s="137"/>
      <c r="P693" s="50" t="s">
        <v>19</v>
      </c>
      <c r="Q693" s="49"/>
      <c r="R693" s="49"/>
      <c r="T693" s="131"/>
      <c r="U693" s="48"/>
      <c r="V693" s="47"/>
      <c r="W693" s="47"/>
      <c r="X693" s="47"/>
      <c r="Y693" s="47"/>
      <c r="Z693" s="47"/>
      <c r="AA693" s="47"/>
      <c r="AB693" s="47"/>
      <c r="AC693" s="47"/>
      <c r="AD693" s="47"/>
      <c r="AE693" s="47"/>
      <c r="AF693" s="47"/>
      <c r="AG693" s="47"/>
      <c r="AH693" s="47"/>
      <c r="AI693" s="47"/>
      <c r="AJ693" s="47"/>
      <c r="AK693" s="47"/>
      <c r="AL693" s="47"/>
      <c r="AM693" s="47"/>
      <c r="AN693" s="47"/>
      <c r="AO693" s="47"/>
      <c r="AP693" s="47"/>
      <c r="AQ693" s="47"/>
      <c r="AR693" s="47"/>
      <c r="AS693" s="47"/>
      <c r="AT693" s="47"/>
      <c r="AU693" s="47"/>
      <c r="AV693" s="47"/>
      <c r="AW693" s="47"/>
      <c r="AX693" s="47"/>
      <c r="AY693" s="47"/>
      <c r="AZ693" s="134"/>
      <c r="BA693" s="46"/>
      <c r="BB693" s="62"/>
      <c r="BC693" s="61"/>
      <c r="BE693" s="2">
        <f t="shared" si="84"/>
        <v>0</v>
      </c>
      <c r="BF693" s="9">
        <f t="shared" si="85"/>
        <v>-100</v>
      </c>
    </row>
    <row r="694" spans="1:58" ht="9" hidden="1" customHeight="1">
      <c r="A694" s="140"/>
      <c r="B694" s="56"/>
      <c r="C694" s="55"/>
      <c r="D694" s="55"/>
      <c r="E694" s="138" t="s">
        <v>132</v>
      </c>
      <c r="F694" s="138"/>
      <c r="G694" s="138"/>
      <c r="H694" s="139"/>
      <c r="I694" s="140" t="s">
        <v>104</v>
      </c>
      <c r="J694" s="141">
        <f>[178]BOQ!J342</f>
        <v>240</v>
      </c>
      <c r="K694" s="142">
        <f>L694-M694</f>
        <v>0</v>
      </c>
      <c r="L694" s="143">
        <f>[178]BOQ!L342</f>
        <v>182.46</v>
      </c>
      <c r="M694" s="144">
        <f>[178]BOQ!L342</f>
        <v>182.46</v>
      </c>
      <c r="N694" s="136">
        <f>J694*M694</f>
        <v>43790.400000000001</v>
      </c>
      <c r="O694" s="137">
        <f>N694/$N$815</f>
        <v>4.8145232577039097E-5</v>
      </c>
      <c r="P694" s="50" t="s">
        <v>20</v>
      </c>
      <c r="Q694" s="49"/>
      <c r="R694" s="49"/>
      <c r="T694" s="131"/>
      <c r="U694" s="48"/>
      <c r="V694" s="47"/>
      <c r="W694" s="47"/>
      <c r="X694" s="47"/>
      <c r="Y694" s="47"/>
      <c r="Z694" s="47"/>
      <c r="AA694" s="47"/>
      <c r="AB694" s="47"/>
      <c r="AC694" s="47"/>
      <c r="AD694" s="47"/>
      <c r="AE694" s="47"/>
      <c r="AF694" s="47"/>
      <c r="AG694" s="47"/>
      <c r="AH694" s="47"/>
      <c r="AI694" s="47"/>
      <c r="AJ694" s="47"/>
      <c r="AK694" s="47"/>
      <c r="AL694" s="47"/>
      <c r="AM694" s="47"/>
      <c r="AN694" s="47"/>
      <c r="AO694" s="47"/>
      <c r="AP694" s="47"/>
      <c r="AQ694" s="47"/>
      <c r="AR694" s="47"/>
      <c r="AS694" s="47"/>
      <c r="AT694" s="47">
        <v>20</v>
      </c>
      <c r="AU694" s="47">
        <v>20</v>
      </c>
      <c r="AV694" s="47">
        <v>20</v>
      </c>
      <c r="AW694" s="47">
        <v>20</v>
      </c>
      <c r="AX694" s="47">
        <v>20</v>
      </c>
      <c r="AY694" s="47"/>
      <c r="AZ694" s="134"/>
      <c r="BA694" s="46"/>
      <c r="BB694" s="62"/>
      <c r="BC694" s="61"/>
      <c r="BE694" s="2">
        <f t="shared" si="84"/>
        <v>100</v>
      </c>
      <c r="BF694" s="9">
        <f t="shared" si="85"/>
        <v>0</v>
      </c>
    </row>
    <row r="695" spans="1:58" ht="9" hidden="1" customHeight="1">
      <c r="A695" s="140"/>
      <c r="B695" s="56"/>
      <c r="C695" s="55"/>
      <c r="D695" s="55"/>
      <c r="E695" s="138"/>
      <c r="F695" s="138"/>
      <c r="G695" s="138"/>
      <c r="H695" s="139"/>
      <c r="I695" s="140"/>
      <c r="J695" s="141"/>
      <c r="K695" s="142"/>
      <c r="L695" s="143"/>
      <c r="M695" s="144"/>
      <c r="N695" s="136"/>
      <c r="O695" s="137"/>
      <c r="P695" s="50" t="s">
        <v>19</v>
      </c>
      <c r="Q695" s="49"/>
      <c r="R695" s="49"/>
      <c r="T695" s="131"/>
      <c r="U695" s="48"/>
      <c r="V695" s="47"/>
      <c r="W695" s="47"/>
      <c r="X695" s="47"/>
      <c r="Y695" s="47"/>
      <c r="Z695" s="47"/>
      <c r="AA695" s="47"/>
      <c r="AB695" s="47"/>
      <c r="AC695" s="47"/>
      <c r="AD695" s="47"/>
      <c r="AE695" s="47"/>
      <c r="AF695" s="47"/>
      <c r="AG695" s="47"/>
      <c r="AH695" s="47"/>
      <c r="AI695" s="47"/>
      <c r="AJ695" s="47"/>
      <c r="AK695" s="47"/>
      <c r="AL695" s="47"/>
      <c r="AM695" s="47"/>
      <c r="AN695" s="47"/>
      <c r="AO695" s="47"/>
      <c r="AP695" s="47"/>
      <c r="AQ695" s="47"/>
      <c r="AR695" s="47"/>
      <c r="AS695" s="47"/>
      <c r="AT695" s="47"/>
      <c r="AU695" s="47"/>
      <c r="AV695" s="47"/>
      <c r="AW695" s="47"/>
      <c r="AX695" s="47"/>
      <c r="AY695" s="47"/>
      <c r="AZ695" s="134"/>
      <c r="BA695" s="46"/>
      <c r="BB695" s="62"/>
      <c r="BC695" s="61"/>
      <c r="BE695" s="2">
        <f t="shared" si="84"/>
        <v>0</v>
      </c>
      <c r="BF695" s="9">
        <f t="shared" si="85"/>
        <v>-100</v>
      </c>
    </row>
    <row r="696" spans="1:58" ht="9" customHeight="1">
      <c r="A696" s="140">
        <v>6.18</v>
      </c>
      <c r="B696" s="191" t="s">
        <v>131</v>
      </c>
      <c r="C696" s="180"/>
      <c r="D696" s="180"/>
      <c r="E696" s="180"/>
      <c r="F696" s="180"/>
      <c r="G696" s="180"/>
      <c r="H696" s="192"/>
      <c r="I696" s="140" t="s">
        <v>96</v>
      </c>
      <c r="J696" s="141">
        <v>1</v>
      </c>
      <c r="K696" s="142">
        <f>L696-M696</f>
        <v>0</v>
      </c>
      <c r="L696" s="143">
        <f>[178]BOQ!L343</f>
        <v>0</v>
      </c>
      <c r="M696" s="144"/>
      <c r="N696" s="136">
        <f>SUBTOTAL(9,N698:N709)</f>
        <v>2592027.2800000003</v>
      </c>
      <c r="O696" s="137">
        <f>N696/$N$815</f>
        <v>2.8497971300017822E-3</v>
      </c>
      <c r="P696" s="50" t="s">
        <v>95</v>
      </c>
      <c r="Q696" s="49"/>
      <c r="R696" s="49"/>
      <c r="T696" s="131"/>
      <c r="U696" s="48">
        <f t="shared" ref="U696:AY696" si="91">SUMPRODUCT(($P698:$P709="p")*($N698:$N709)*(U698:U709))/$N696</f>
        <v>0</v>
      </c>
      <c r="V696" s="47">
        <f t="shared" si="91"/>
        <v>0</v>
      </c>
      <c r="W696" s="47">
        <f t="shared" si="91"/>
        <v>0</v>
      </c>
      <c r="X696" s="47">
        <f t="shared" si="91"/>
        <v>0</v>
      </c>
      <c r="Y696" s="47">
        <f t="shared" si="91"/>
        <v>0</v>
      </c>
      <c r="Z696" s="47">
        <f t="shared" si="91"/>
        <v>0</v>
      </c>
      <c r="AA696" s="47">
        <f t="shared" si="91"/>
        <v>0</v>
      </c>
      <c r="AB696" s="47">
        <f t="shared" si="91"/>
        <v>0</v>
      </c>
      <c r="AC696" s="47">
        <f t="shared" si="91"/>
        <v>0</v>
      </c>
      <c r="AD696" s="47">
        <f t="shared" si="91"/>
        <v>0</v>
      </c>
      <c r="AE696" s="47">
        <f t="shared" si="91"/>
        <v>0</v>
      </c>
      <c r="AF696" s="47">
        <f t="shared" si="91"/>
        <v>0</v>
      </c>
      <c r="AG696" s="47">
        <f t="shared" si="91"/>
        <v>0</v>
      </c>
      <c r="AH696" s="47">
        <f t="shared" si="91"/>
        <v>0</v>
      </c>
      <c r="AI696" s="47">
        <f t="shared" si="91"/>
        <v>0</v>
      </c>
      <c r="AJ696" s="47">
        <f t="shared" si="91"/>
        <v>0</v>
      </c>
      <c r="AK696" s="47">
        <f t="shared" si="91"/>
        <v>0</v>
      </c>
      <c r="AL696" s="47">
        <f t="shared" si="91"/>
        <v>0</v>
      </c>
      <c r="AM696" s="47">
        <f t="shared" si="91"/>
        <v>0</v>
      </c>
      <c r="AN696" s="47">
        <f t="shared" si="91"/>
        <v>0</v>
      </c>
      <c r="AO696" s="47">
        <f t="shared" si="91"/>
        <v>0</v>
      </c>
      <c r="AP696" s="47">
        <f t="shared" si="91"/>
        <v>0</v>
      </c>
      <c r="AQ696" s="47">
        <f t="shared" si="91"/>
        <v>0</v>
      </c>
      <c r="AR696" s="47">
        <f t="shared" si="91"/>
        <v>0</v>
      </c>
      <c r="AS696" s="47">
        <f t="shared" si="91"/>
        <v>0</v>
      </c>
      <c r="AT696" s="47">
        <f t="shared" si="91"/>
        <v>20</v>
      </c>
      <c r="AU696" s="47">
        <f t="shared" si="91"/>
        <v>20</v>
      </c>
      <c r="AV696" s="47">
        <f t="shared" si="91"/>
        <v>20</v>
      </c>
      <c r="AW696" s="47">
        <f t="shared" si="91"/>
        <v>20</v>
      </c>
      <c r="AX696" s="47">
        <f t="shared" si="91"/>
        <v>20</v>
      </c>
      <c r="AY696" s="47">
        <f t="shared" si="91"/>
        <v>0</v>
      </c>
      <c r="AZ696" s="134"/>
      <c r="BA696" s="46"/>
      <c r="BB696" s="62"/>
      <c r="BC696" s="61"/>
      <c r="BE696" s="2">
        <f t="shared" si="84"/>
        <v>100</v>
      </c>
      <c r="BF696" s="9">
        <f t="shared" si="85"/>
        <v>0</v>
      </c>
    </row>
    <row r="697" spans="1:58" ht="9" customHeight="1">
      <c r="A697" s="140"/>
      <c r="B697" s="193"/>
      <c r="C697" s="181"/>
      <c r="D697" s="181"/>
      <c r="E697" s="181"/>
      <c r="F697" s="181"/>
      <c r="G697" s="181"/>
      <c r="H697" s="194"/>
      <c r="I697" s="140"/>
      <c r="J697" s="141"/>
      <c r="K697" s="142"/>
      <c r="L697" s="143"/>
      <c r="M697" s="144"/>
      <c r="N697" s="136"/>
      <c r="O697" s="137"/>
      <c r="P697" s="50" t="s">
        <v>94</v>
      </c>
      <c r="Q697" s="49"/>
      <c r="R697" s="49"/>
      <c r="T697" s="131"/>
      <c r="U697" s="48"/>
      <c r="V697" s="47"/>
      <c r="W697" s="47"/>
      <c r="X697" s="47"/>
      <c r="Y697" s="47"/>
      <c r="Z697" s="47"/>
      <c r="AA697" s="47"/>
      <c r="AB697" s="47"/>
      <c r="AC697" s="47"/>
      <c r="AD697" s="47"/>
      <c r="AE697" s="47"/>
      <c r="AF697" s="47"/>
      <c r="AG697" s="47"/>
      <c r="AH697" s="47"/>
      <c r="AI697" s="47"/>
      <c r="AJ697" s="47"/>
      <c r="AK697" s="47"/>
      <c r="AL697" s="47"/>
      <c r="AM697" s="47"/>
      <c r="AN697" s="47"/>
      <c r="AO697" s="47"/>
      <c r="AP697" s="47"/>
      <c r="AQ697" s="47"/>
      <c r="AR697" s="47"/>
      <c r="AS697" s="47"/>
      <c r="AT697" s="47"/>
      <c r="AU697" s="47"/>
      <c r="AV697" s="47"/>
      <c r="AW697" s="47"/>
      <c r="AX697" s="47"/>
      <c r="AY697" s="47"/>
      <c r="AZ697" s="134"/>
      <c r="BA697" s="46"/>
      <c r="BB697" s="62"/>
      <c r="BC697" s="61"/>
      <c r="BE697" s="2">
        <f t="shared" si="84"/>
        <v>0</v>
      </c>
      <c r="BF697" s="9">
        <f t="shared" si="85"/>
        <v>-100</v>
      </c>
    </row>
    <row r="698" spans="1:58" ht="9" hidden="1" customHeight="1">
      <c r="A698" s="57"/>
      <c r="B698" s="56"/>
      <c r="C698" s="55"/>
      <c r="D698" s="138" t="s">
        <v>130</v>
      </c>
      <c r="E698" s="138" t="s">
        <v>109</v>
      </c>
      <c r="F698" s="138"/>
      <c r="G698" s="138"/>
      <c r="H698" s="139"/>
      <c r="I698" s="140"/>
      <c r="J698" s="141"/>
      <c r="K698" s="142">
        <f>L698-M698</f>
        <v>0</v>
      </c>
      <c r="L698" s="143">
        <f>[178]BOQ!L344</f>
        <v>0</v>
      </c>
      <c r="M698" s="144"/>
      <c r="N698" s="136">
        <f>J698*M698</f>
        <v>0</v>
      </c>
      <c r="O698" s="137">
        <f>N698/$N$815</f>
        <v>0</v>
      </c>
      <c r="P698" s="50"/>
      <c r="Q698" s="49"/>
      <c r="R698" s="49"/>
      <c r="T698" s="131"/>
      <c r="U698" s="48"/>
      <c r="V698" s="47"/>
      <c r="W698" s="47"/>
      <c r="X698" s="47"/>
      <c r="Y698" s="47"/>
      <c r="Z698" s="47"/>
      <c r="AA698" s="47"/>
      <c r="AB698" s="47"/>
      <c r="AC698" s="47"/>
      <c r="AD698" s="47"/>
      <c r="AE698" s="47"/>
      <c r="AF698" s="47"/>
      <c r="AG698" s="47"/>
      <c r="AH698" s="47"/>
      <c r="AI698" s="47"/>
      <c r="AJ698" s="47"/>
      <c r="AK698" s="47"/>
      <c r="AL698" s="47"/>
      <c r="AM698" s="47"/>
      <c r="AN698" s="47"/>
      <c r="AO698" s="47"/>
      <c r="AP698" s="47"/>
      <c r="AQ698" s="47"/>
      <c r="AR698" s="47"/>
      <c r="AS698" s="47"/>
      <c r="AT698" s="47"/>
      <c r="AU698" s="47"/>
      <c r="AV698" s="47"/>
      <c r="AW698" s="47"/>
      <c r="AX698" s="47"/>
      <c r="AY698" s="47"/>
      <c r="AZ698" s="134"/>
      <c r="BA698" s="46"/>
      <c r="BB698" s="62"/>
      <c r="BC698" s="61"/>
      <c r="BE698" s="2">
        <f t="shared" si="84"/>
        <v>0</v>
      </c>
      <c r="BF698" s="9">
        <f t="shared" si="85"/>
        <v>-100</v>
      </c>
    </row>
    <row r="699" spans="1:58" ht="9" hidden="1" customHeight="1">
      <c r="A699" s="57"/>
      <c r="B699" s="56"/>
      <c r="C699" s="55"/>
      <c r="D699" s="138"/>
      <c r="E699" s="138"/>
      <c r="F699" s="138"/>
      <c r="G699" s="138"/>
      <c r="H699" s="139"/>
      <c r="I699" s="140"/>
      <c r="J699" s="141"/>
      <c r="K699" s="142"/>
      <c r="L699" s="143"/>
      <c r="M699" s="144"/>
      <c r="N699" s="136"/>
      <c r="O699" s="137"/>
      <c r="P699" s="50"/>
      <c r="Q699" s="49"/>
      <c r="R699" s="49"/>
      <c r="T699" s="131"/>
      <c r="U699" s="48"/>
      <c r="V699" s="47"/>
      <c r="W699" s="47"/>
      <c r="X699" s="47"/>
      <c r="Y699" s="47"/>
      <c r="Z699" s="47"/>
      <c r="AA699" s="47"/>
      <c r="AB699" s="47"/>
      <c r="AC699" s="47"/>
      <c r="AD699" s="47"/>
      <c r="AE699" s="47"/>
      <c r="AF699" s="47"/>
      <c r="AG699" s="47"/>
      <c r="AH699" s="47"/>
      <c r="AI699" s="47"/>
      <c r="AJ699" s="47"/>
      <c r="AK699" s="47"/>
      <c r="AL699" s="47"/>
      <c r="AM699" s="47"/>
      <c r="AN699" s="47"/>
      <c r="AO699" s="47"/>
      <c r="AP699" s="47"/>
      <c r="AQ699" s="47"/>
      <c r="AR699" s="47"/>
      <c r="AS699" s="47"/>
      <c r="AT699" s="47"/>
      <c r="AU699" s="47"/>
      <c r="AV699" s="47"/>
      <c r="AW699" s="47"/>
      <c r="AX699" s="47"/>
      <c r="AY699" s="47"/>
      <c r="AZ699" s="134"/>
      <c r="BA699" s="46"/>
      <c r="BB699" s="62"/>
      <c r="BC699" s="61"/>
      <c r="BE699" s="2">
        <f t="shared" si="84"/>
        <v>0</v>
      </c>
      <c r="BF699" s="9">
        <f t="shared" si="85"/>
        <v>-100</v>
      </c>
    </row>
    <row r="700" spans="1:58" ht="9" hidden="1" customHeight="1">
      <c r="A700" s="57"/>
      <c r="B700" s="56"/>
      <c r="C700" s="55"/>
      <c r="D700" s="60"/>
      <c r="E700" s="138" t="s">
        <v>129</v>
      </c>
      <c r="F700" s="138"/>
      <c r="G700" s="138"/>
      <c r="H700" s="139"/>
      <c r="I700" s="140" t="s">
        <v>104</v>
      </c>
      <c r="J700" s="141">
        <f>[178]BOQ!J345</f>
        <v>300</v>
      </c>
      <c r="K700" s="142">
        <f>L700-M700</f>
        <v>0</v>
      </c>
      <c r="L700" s="143">
        <f>[178]BOQ!L345</f>
        <v>1466.54</v>
      </c>
      <c r="M700" s="144">
        <f>[178]BOQ!L345</f>
        <v>1466.54</v>
      </c>
      <c r="N700" s="136">
        <f>J700*M700</f>
        <v>439962</v>
      </c>
      <c r="O700" s="137">
        <f>N700/$N$815</f>
        <v>4.8371498810376873E-4</v>
      </c>
      <c r="P700" s="50" t="s">
        <v>20</v>
      </c>
      <c r="Q700" s="49"/>
      <c r="R700" s="49"/>
      <c r="T700" s="131"/>
      <c r="U700" s="48"/>
      <c r="V700" s="47"/>
      <c r="W700" s="47"/>
      <c r="X700" s="47"/>
      <c r="Y700" s="47"/>
      <c r="Z700" s="47"/>
      <c r="AA700" s="47"/>
      <c r="AB700" s="47"/>
      <c r="AC700" s="47"/>
      <c r="AD700" s="47"/>
      <c r="AE700" s="47"/>
      <c r="AF700" s="47"/>
      <c r="AG700" s="47"/>
      <c r="AH700" s="47"/>
      <c r="AI700" s="47"/>
      <c r="AJ700" s="47"/>
      <c r="AK700" s="47"/>
      <c r="AL700" s="47"/>
      <c r="AM700" s="47"/>
      <c r="AN700" s="47"/>
      <c r="AO700" s="47"/>
      <c r="AP700" s="47"/>
      <c r="AQ700" s="47"/>
      <c r="AR700" s="47"/>
      <c r="AS700" s="47"/>
      <c r="AT700" s="47">
        <v>20</v>
      </c>
      <c r="AU700" s="47">
        <v>20</v>
      </c>
      <c r="AV700" s="47">
        <v>20</v>
      </c>
      <c r="AW700" s="47">
        <v>20</v>
      </c>
      <c r="AX700" s="47">
        <v>20</v>
      </c>
      <c r="AY700" s="47"/>
      <c r="AZ700" s="134"/>
      <c r="BA700" s="46"/>
      <c r="BB700" s="62"/>
      <c r="BC700" s="61"/>
      <c r="BE700" s="2">
        <f t="shared" si="84"/>
        <v>100</v>
      </c>
      <c r="BF700" s="9">
        <f t="shared" si="85"/>
        <v>0</v>
      </c>
    </row>
    <row r="701" spans="1:58" ht="9" hidden="1" customHeight="1">
      <c r="A701" s="57"/>
      <c r="B701" s="56"/>
      <c r="C701" s="55"/>
      <c r="D701" s="60"/>
      <c r="E701" s="138"/>
      <c r="F701" s="138"/>
      <c r="G701" s="138"/>
      <c r="H701" s="139"/>
      <c r="I701" s="140"/>
      <c r="J701" s="141"/>
      <c r="K701" s="142"/>
      <c r="L701" s="143"/>
      <c r="M701" s="144"/>
      <c r="N701" s="136"/>
      <c r="O701" s="137"/>
      <c r="P701" s="50" t="s">
        <v>19</v>
      </c>
      <c r="Q701" s="49"/>
      <c r="R701" s="49"/>
      <c r="T701" s="131"/>
      <c r="U701" s="48"/>
      <c r="V701" s="47"/>
      <c r="W701" s="47"/>
      <c r="X701" s="47"/>
      <c r="Y701" s="47"/>
      <c r="Z701" s="47"/>
      <c r="AA701" s="47"/>
      <c r="AB701" s="47"/>
      <c r="AC701" s="47"/>
      <c r="AD701" s="47"/>
      <c r="AE701" s="47"/>
      <c r="AF701" s="47"/>
      <c r="AG701" s="47"/>
      <c r="AH701" s="47"/>
      <c r="AI701" s="47"/>
      <c r="AJ701" s="47"/>
      <c r="AK701" s="47"/>
      <c r="AL701" s="47"/>
      <c r="AM701" s="47"/>
      <c r="AN701" s="47"/>
      <c r="AO701" s="47"/>
      <c r="AP701" s="47"/>
      <c r="AQ701" s="47"/>
      <c r="AR701" s="47"/>
      <c r="AS701" s="47"/>
      <c r="AT701" s="47"/>
      <c r="AU701" s="47"/>
      <c r="AV701" s="47"/>
      <c r="AW701" s="47"/>
      <c r="AX701" s="47"/>
      <c r="AY701" s="47"/>
      <c r="AZ701" s="134"/>
      <c r="BA701" s="46"/>
      <c r="BB701" s="62"/>
      <c r="BC701" s="61"/>
      <c r="BE701" s="2">
        <f t="shared" si="84"/>
        <v>0</v>
      </c>
      <c r="BF701" s="9">
        <f t="shared" si="85"/>
        <v>-100</v>
      </c>
    </row>
    <row r="702" spans="1:58" ht="9" hidden="1" customHeight="1">
      <c r="A702" s="57"/>
      <c r="B702" s="56"/>
      <c r="C702" s="55"/>
      <c r="D702" s="138" t="s">
        <v>128</v>
      </c>
      <c r="E702" s="138" t="s">
        <v>127</v>
      </c>
      <c r="F702" s="138"/>
      <c r="G702" s="138"/>
      <c r="H702" s="139"/>
      <c r="I702" s="140"/>
      <c r="J702" s="141"/>
      <c r="K702" s="142">
        <f>L702-M702</f>
        <v>0</v>
      </c>
      <c r="L702" s="143">
        <f>[178]BOQ!L346</f>
        <v>0</v>
      </c>
      <c r="M702" s="144"/>
      <c r="N702" s="136">
        <f>J702*M702</f>
        <v>0</v>
      </c>
      <c r="O702" s="137">
        <f>N702/$N$815</f>
        <v>0</v>
      </c>
      <c r="P702" s="50"/>
      <c r="Q702" s="49"/>
      <c r="R702" s="49"/>
      <c r="T702" s="131"/>
      <c r="U702" s="48"/>
      <c r="V702" s="47"/>
      <c r="W702" s="47"/>
      <c r="X702" s="47"/>
      <c r="Y702" s="47"/>
      <c r="Z702" s="47"/>
      <c r="AA702" s="47"/>
      <c r="AB702" s="47"/>
      <c r="AC702" s="47"/>
      <c r="AD702" s="47"/>
      <c r="AE702" s="47"/>
      <c r="AF702" s="47"/>
      <c r="AG702" s="47"/>
      <c r="AH702" s="47"/>
      <c r="AI702" s="47"/>
      <c r="AJ702" s="47"/>
      <c r="AK702" s="47"/>
      <c r="AL702" s="47"/>
      <c r="AM702" s="47"/>
      <c r="AN702" s="47"/>
      <c r="AO702" s="47"/>
      <c r="AP702" s="47"/>
      <c r="AQ702" s="47"/>
      <c r="AR702" s="47"/>
      <c r="AS702" s="47"/>
      <c r="AT702" s="47"/>
      <c r="AU702" s="47"/>
      <c r="AV702" s="47"/>
      <c r="AW702" s="47"/>
      <c r="AX702" s="47"/>
      <c r="AY702" s="47"/>
      <c r="AZ702" s="134"/>
      <c r="BA702" s="46"/>
      <c r="BB702" s="62"/>
      <c r="BC702" s="61"/>
      <c r="BE702" s="2">
        <f t="shared" si="84"/>
        <v>0</v>
      </c>
      <c r="BF702" s="9">
        <f t="shared" si="85"/>
        <v>-100</v>
      </c>
    </row>
    <row r="703" spans="1:58" ht="9" hidden="1" customHeight="1">
      <c r="A703" s="57"/>
      <c r="B703" s="56"/>
      <c r="C703" s="55"/>
      <c r="D703" s="138"/>
      <c r="E703" s="138"/>
      <c r="F703" s="138"/>
      <c r="G703" s="138"/>
      <c r="H703" s="139"/>
      <c r="I703" s="140"/>
      <c r="J703" s="141"/>
      <c r="K703" s="142"/>
      <c r="L703" s="143"/>
      <c r="M703" s="144"/>
      <c r="N703" s="136"/>
      <c r="O703" s="137"/>
      <c r="P703" s="50"/>
      <c r="Q703" s="49"/>
      <c r="R703" s="49"/>
      <c r="T703" s="131"/>
      <c r="U703" s="48"/>
      <c r="V703" s="47"/>
      <c r="W703" s="47"/>
      <c r="X703" s="47"/>
      <c r="Y703" s="47"/>
      <c r="Z703" s="47"/>
      <c r="AA703" s="47"/>
      <c r="AB703" s="47"/>
      <c r="AC703" s="47"/>
      <c r="AD703" s="47"/>
      <c r="AE703" s="47"/>
      <c r="AF703" s="47"/>
      <c r="AG703" s="47"/>
      <c r="AH703" s="47"/>
      <c r="AI703" s="47"/>
      <c r="AJ703" s="47"/>
      <c r="AK703" s="47"/>
      <c r="AL703" s="47"/>
      <c r="AM703" s="47"/>
      <c r="AN703" s="47"/>
      <c r="AO703" s="47"/>
      <c r="AP703" s="47"/>
      <c r="AQ703" s="47"/>
      <c r="AR703" s="47"/>
      <c r="AS703" s="47"/>
      <c r="AT703" s="47"/>
      <c r="AU703" s="47"/>
      <c r="AV703" s="47"/>
      <c r="AW703" s="47"/>
      <c r="AX703" s="47"/>
      <c r="AY703" s="47"/>
      <c r="AZ703" s="134"/>
      <c r="BA703" s="46"/>
      <c r="BB703" s="62"/>
      <c r="BC703" s="61"/>
      <c r="BE703" s="2">
        <f t="shared" si="84"/>
        <v>0</v>
      </c>
      <c r="BF703" s="9">
        <f t="shared" si="85"/>
        <v>-100</v>
      </c>
    </row>
    <row r="704" spans="1:58" ht="9" hidden="1" customHeight="1">
      <c r="A704" s="57"/>
      <c r="B704" s="56"/>
      <c r="C704" s="55"/>
      <c r="D704" s="60"/>
      <c r="E704" s="138" t="s">
        <v>126</v>
      </c>
      <c r="F704" s="138"/>
      <c r="G704" s="138"/>
      <c r="H704" s="139"/>
      <c r="I704" s="140" t="s">
        <v>104</v>
      </c>
      <c r="J704" s="141">
        <f>[178]BOQ!J347</f>
        <v>1850</v>
      </c>
      <c r="K704" s="142">
        <f>L704-M704</f>
        <v>0</v>
      </c>
      <c r="L704" s="143">
        <f>[178]BOQ!L347</f>
        <v>105.26</v>
      </c>
      <c r="M704" s="144">
        <f>[178]BOQ!L347</f>
        <v>105.26</v>
      </c>
      <c r="N704" s="136">
        <f>J704*M704</f>
        <v>194731</v>
      </c>
      <c r="O704" s="137">
        <f>N704/$N$815</f>
        <v>2.1409645230368758E-4</v>
      </c>
      <c r="P704" s="50" t="s">
        <v>20</v>
      </c>
      <c r="Q704" s="49"/>
      <c r="R704" s="49"/>
      <c r="T704" s="131"/>
      <c r="U704" s="48"/>
      <c r="V704" s="47"/>
      <c r="W704" s="47"/>
      <c r="X704" s="47"/>
      <c r="Y704" s="47"/>
      <c r="Z704" s="47"/>
      <c r="AA704" s="47"/>
      <c r="AB704" s="47"/>
      <c r="AC704" s="47"/>
      <c r="AD704" s="47"/>
      <c r="AE704" s="47"/>
      <c r="AF704" s="47"/>
      <c r="AG704" s="47"/>
      <c r="AH704" s="47"/>
      <c r="AI704" s="47"/>
      <c r="AJ704" s="47"/>
      <c r="AK704" s="47"/>
      <c r="AL704" s="47"/>
      <c r="AM704" s="47"/>
      <c r="AN704" s="47"/>
      <c r="AO704" s="47"/>
      <c r="AP704" s="47"/>
      <c r="AQ704" s="47"/>
      <c r="AR704" s="47"/>
      <c r="AS704" s="47"/>
      <c r="AT704" s="47">
        <v>20</v>
      </c>
      <c r="AU704" s="47">
        <v>20</v>
      </c>
      <c r="AV704" s="47">
        <v>20</v>
      </c>
      <c r="AW704" s="47">
        <v>20</v>
      </c>
      <c r="AX704" s="47">
        <v>20</v>
      </c>
      <c r="AY704" s="47"/>
      <c r="AZ704" s="134"/>
      <c r="BA704" s="46"/>
      <c r="BB704" s="62"/>
      <c r="BC704" s="61"/>
      <c r="BE704" s="2">
        <f t="shared" si="84"/>
        <v>100</v>
      </c>
      <c r="BF704" s="9">
        <f t="shared" si="85"/>
        <v>0</v>
      </c>
    </row>
    <row r="705" spans="1:58" ht="9" hidden="1" customHeight="1">
      <c r="A705" s="57"/>
      <c r="B705" s="56"/>
      <c r="C705" s="55"/>
      <c r="D705" s="60"/>
      <c r="E705" s="138"/>
      <c r="F705" s="138"/>
      <c r="G705" s="138"/>
      <c r="H705" s="139"/>
      <c r="I705" s="140"/>
      <c r="J705" s="141"/>
      <c r="K705" s="142"/>
      <c r="L705" s="143"/>
      <c r="M705" s="144"/>
      <c r="N705" s="136"/>
      <c r="O705" s="137"/>
      <c r="P705" s="50" t="s">
        <v>19</v>
      </c>
      <c r="Q705" s="49"/>
      <c r="R705" s="49"/>
      <c r="T705" s="131"/>
      <c r="U705" s="48"/>
      <c r="V705" s="47"/>
      <c r="W705" s="47"/>
      <c r="X705" s="47"/>
      <c r="Y705" s="47"/>
      <c r="Z705" s="47"/>
      <c r="AA705" s="47"/>
      <c r="AB705" s="47"/>
      <c r="AC705" s="47"/>
      <c r="AD705" s="47"/>
      <c r="AE705" s="47"/>
      <c r="AF705" s="47"/>
      <c r="AG705" s="47"/>
      <c r="AH705" s="47"/>
      <c r="AI705" s="47"/>
      <c r="AJ705" s="47"/>
      <c r="AK705" s="47"/>
      <c r="AL705" s="47"/>
      <c r="AM705" s="47"/>
      <c r="AN705" s="47"/>
      <c r="AO705" s="47"/>
      <c r="AP705" s="47"/>
      <c r="AQ705" s="47"/>
      <c r="AR705" s="47"/>
      <c r="AS705" s="47"/>
      <c r="AT705" s="47"/>
      <c r="AU705" s="47"/>
      <c r="AV705" s="47"/>
      <c r="AW705" s="47"/>
      <c r="AX705" s="47"/>
      <c r="AY705" s="47"/>
      <c r="AZ705" s="134"/>
      <c r="BA705" s="46"/>
      <c r="BB705" s="62"/>
      <c r="BC705" s="61"/>
      <c r="BE705" s="2">
        <f t="shared" si="84"/>
        <v>0</v>
      </c>
      <c r="BF705" s="9">
        <f t="shared" si="85"/>
        <v>-100</v>
      </c>
    </row>
    <row r="706" spans="1:58" ht="9" hidden="1" customHeight="1">
      <c r="A706" s="57"/>
      <c r="B706" s="56"/>
      <c r="C706" s="55"/>
      <c r="D706" s="138" t="s">
        <v>125</v>
      </c>
      <c r="E706" s="138" t="s">
        <v>124</v>
      </c>
      <c r="F706" s="138"/>
      <c r="G706" s="138"/>
      <c r="H706" s="139"/>
      <c r="I706" s="140"/>
      <c r="J706" s="141"/>
      <c r="K706" s="142">
        <f>L706-M706</f>
        <v>0</v>
      </c>
      <c r="L706" s="143">
        <f>[178]BOQ!L348</f>
        <v>0</v>
      </c>
      <c r="M706" s="144"/>
      <c r="N706" s="136">
        <f>J706*M706</f>
        <v>0</v>
      </c>
      <c r="O706" s="137">
        <f>N706/$N$815</f>
        <v>0</v>
      </c>
      <c r="P706" s="50"/>
      <c r="Q706" s="49"/>
      <c r="R706" s="49"/>
      <c r="T706" s="131"/>
      <c r="U706" s="48"/>
      <c r="V706" s="47"/>
      <c r="W706" s="47"/>
      <c r="X706" s="47"/>
      <c r="Y706" s="47"/>
      <c r="Z706" s="47"/>
      <c r="AA706" s="47"/>
      <c r="AB706" s="47"/>
      <c r="AC706" s="47"/>
      <c r="AD706" s="47"/>
      <c r="AE706" s="47"/>
      <c r="AF706" s="47"/>
      <c r="AG706" s="47"/>
      <c r="AH706" s="47"/>
      <c r="AI706" s="47"/>
      <c r="AJ706" s="47"/>
      <c r="AK706" s="47"/>
      <c r="AL706" s="47"/>
      <c r="AM706" s="47"/>
      <c r="AN706" s="47"/>
      <c r="AO706" s="47"/>
      <c r="AP706" s="47"/>
      <c r="AQ706" s="47"/>
      <c r="AR706" s="47"/>
      <c r="AS706" s="47"/>
      <c r="AT706" s="47"/>
      <c r="AU706" s="47"/>
      <c r="AV706" s="47"/>
      <c r="AW706" s="47"/>
      <c r="AX706" s="47"/>
      <c r="AY706" s="47"/>
      <c r="AZ706" s="134"/>
      <c r="BA706" s="46"/>
      <c r="BB706" s="62"/>
      <c r="BC706" s="61"/>
      <c r="BE706" s="2">
        <f t="shared" si="84"/>
        <v>0</v>
      </c>
      <c r="BF706" s="9">
        <f t="shared" si="85"/>
        <v>-100</v>
      </c>
    </row>
    <row r="707" spans="1:58" ht="9" hidden="1" customHeight="1">
      <c r="A707" s="57"/>
      <c r="B707" s="56"/>
      <c r="C707" s="55"/>
      <c r="D707" s="138"/>
      <c r="E707" s="138"/>
      <c r="F707" s="138"/>
      <c r="G707" s="138"/>
      <c r="H707" s="139"/>
      <c r="I707" s="140"/>
      <c r="J707" s="141"/>
      <c r="K707" s="142"/>
      <c r="L707" s="143"/>
      <c r="M707" s="144"/>
      <c r="N707" s="136"/>
      <c r="O707" s="137"/>
      <c r="P707" s="50"/>
      <c r="Q707" s="49"/>
      <c r="R707" s="49"/>
      <c r="T707" s="131"/>
      <c r="U707" s="48"/>
      <c r="V707" s="47"/>
      <c r="W707" s="47"/>
      <c r="X707" s="47"/>
      <c r="Y707" s="47"/>
      <c r="Z707" s="47"/>
      <c r="AA707" s="47"/>
      <c r="AB707" s="47"/>
      <c r="AC707" s="47"/>
      <c r="AD707" s="47"/>
      <c r="AE707" s="47"/>
      <c r="AF707" s="47"/>
      <c r="AG707" s="47"/>
      <c r="AH707" s="47"/>
      <c r="AI707" s="47"/>
      <c r="AJ707" s="47"/>
      <c r="AK707" s="47"/>
      <c r="AL707" s="47"/>
      <c r="AM707" s="47"/>
      <c r="AN707" s="47"/>
      <c r="AO707" s="47"/>
      <c r="AP707" s="47"/>
      <c r="AQ707" s="47"/>
      <c r="AR707" s="47"/>
      <c r="AS707" s="47"/>
      <c r="AT707" s="47"/>
      <c r="AU707" s="47"/>
      <c r="AV707" s="47"/>
      <c r="AW707" s="47"/>
      <c r="AX707" s="47"/>
      <c r="AY707" s="47"/>
      <c r="AZ707" s="134"/>
      <c r="BA707" s="46"/>
      <c r="BB707" s="62"/>
      <c r="BC707" s="61"/>
      <c r="BE707" s="2">
        <f t="shared" si="84"/>
        <v>0</v>
      </c>
      <c r="BF707" s="9">
        <f t="shared" si="85"/>
        <v>-100</v>
      </c>
    </row>
    <row r="708" spans="1:58" ht="9" hidden="1" customHeight="1">
      <c r="A708" s="57"/>
      <c r="B708" s="56"/>
      <c r="C708" s="55"/>
      <c r="D708" s="60"/>
      <c r="E708" s="138" t="s">
        <v>123</v>
      </c>
      <c r="F708" s="138"/>
      <c r="G708" s="138"/>
      <c r="H708" s="139"/>
      <c r="I708" s="140" t="s">
        <v>104</v>
      </c>
      <c r="J708" s="141">
        <f>[178]BOQ!J349</f>
        <v>11748</v>
      </c>
      <c r="K708" s="142">
        <f>L708-M708</f>
        <v>0</v>
      </c>
      <c r="L708" s="143">
        <f>[178]BOQ!L349</f>
        <v>166.61</v>
      </c>
      <c r="M708" s="144">
        <f>[178]BOQ!L349</f>
        <v>166.61</v>
      </c>
      <c r="N708" s="136">
        <f>J708*M708</f>
        <v>1957334.2800000003</v>
      </c>
      <c r="O708" s="137">
        <f>N708/$N$815</f>
        <v>2.151985689594326E-3</v>
      </c>
      <c r="P708" s="50" t="s">
        <v>20</v>
      </c>
      <c r="Q708" s="49"/>
      <c r="R708" s="49"/>
      <c r="T708" s="131"/>
      <c r="U708" s="48"/>
      <c r="V708" s="47"/>
      <c r="W708" s="47"/>
      <c r="X708" s="47"/>
      <c r="Y708" s="47"/>
      <c r="Z708" s="47"/>
      <c r="AA708" s="47"/>
      <c r="AB708" s="47"/>
      <c r="AC708" s="47"/>
      <c r="AD708" s="47"/>
      <c r="AE708" s="47"/>
      <c r="AF708" s="47"/>
      <c r="AG708" s="47"/>
      <c r="AH708" s="47"/>
      <c r="AI708" s="47"/>
      <c r="AJ708" s="47"/>
      <c r="AK708" s="47"/>
      <c r="AL708" s="47"/>
      <c r="AM708" s="47"/>
      <c r="AN708" s="47"/>
      <c r="AO708" s="47"/>
      <c r="AP708" s="47"/>
      <c r="AQ708" s="47"/>
      <c r="AR708" s="47"/>
      <c r="AS708" s="47"/>
      <c r="AT708" s="47">
        <v>20</v>
      </c>
      <c r="AU708" s="47">
        <v>20</v>
      </c>
      <c r="AV708" s="47">
        <v>20</v>
      </c>
      <c r="AW708" s="47">
        <v>20</v>
      </c>
      <c r="AX708" s="47">
        <v>20</v>
      </c>
      <c r="AY708" s="47"/>
      <c r="AZ708" s="134"/>
      <c r="BA708" s="46"/>
      <c r="BB708" s="62"/>
      <c r="BC708" s="61"/>
      <c r="BE708" s="2">
        <f t="shared" si="84"/>
        <v>100</v>
      </c>
      <c r="BF708" s="9">
        <f t="shared" si="85"/>
        <v>0</v>
      </c>
    </row>
    <row r="709" spans="1:58" ht="9" hidden="1" customHeight="1">
      <c r="A709" s="57"/>
      <c r="B709" s="56"/>
      <c r="C709" s="55"/>
      <c r="D709" s="60"/>
      <c r="E709" s="138"/>
      <c r="F709" s="138"/>
      <c r="G709" s="138"/>
      <c r="H709" s="139"/>
      <c r="I709" s="140"/>
      <c r="J709" s="141"/>
      <c r="K709" s="142"/>
      <c r="L709" s="143"/>
      <c r="M709" s="144"/>
      <c r="N709" s="136"/>
      <c r="O709" s="137"/>
      <c r="P709" s="50" t="s">
        <v>19</v>
      </c>
      <c r="Q709" s="49"/>
      <c r="R709" s="49"/>
      <c r="T709" s="131"/>
      <c r="U709" s="48"/>
      <c r="V709" s="47"/>
      <c r="W709" s="47"/>
      <c r="X709" s="47"/>
      <c r="Y709" s="47"/>
      <c r="Z709" s="47"/>
      <c r="AA709" s="47"/>
      <c r="AB709" s="47"/>
      <c r="AC709" s="47"/>
      <c r="AD709" s="47"/>
      <c r="AE709" s="47"/>
      <c r="AF709" s="47"/>
      <c r="AG709" s="47"/>
      <c r="AH709" s="47"/>
      <c r="AI709" s="47"/>
      <c r="AJ709" s="47"/>
      <c r="AK709" s="47"/>
      <c r="AL709" s="47"/>
      <c r="AM709" s="47"/>
      <c r="AN709" s="47"/>
      <c r="AO709" s="47"/>
      <c r="AP709" s="47"/>
      <c r="AQ709" s="47"/>
      <c r="AR709" s="47"/>
      <c r="AS709" s="47"/>
      <c r="AT709" s="47"/>
      <c r="AU709" s="47"/>
      <c r="AV709" s="47"/>
      <c r="AW709" s="47"/>
      <c r="AX709" s="47"/>
      <c r="AY709" s="47"/>
      <c r="AZ709" s="134"/>
      <c r="BA709" s="46"/>
      <c r="BB709" s="62"/>
      <c r="BC709" s="61"/>
      <c r="BE709" s="2">
        <f t="shared" si="84"/>
        <v>0</v>
      </c>
      <c r="BF709" s="9">
        <f t="shared" si="85"/>
        <v>-100</v>
      </c>
    </row>
    <row r="710" spans="1:58" ht="9" customHeight="1">
      <c r="A710" s="140">
        <v>6.19</v>
      </c>
      <c r="B710" s="191" t="s">
        <v>122</v>
      </c>
      <c r="C710" s="180"/>
      <c r="D710" s="180"/>
      <c r="E710" s="180"/>
      <c r="F710" s="180"/>
      <c r="G710" s="180"/>
      <c r="H710" s="192"/>
      <c r="I710" s="140"/>
      <c r="J710" s="141"/>
      <c r="K710" s="142">
        <f>L710-M710</f>
        <v>0</v>
      </c>
      <c r="L710" s="143">
        <f>[178]BOQ!L350</f>
        <v>0</v>
      </c>
      <c r="M710" s="144"/>
      <c r="N710" s="136">
        <f>J710*M710</f>
        <v>0</v>
      </c>
      <c r="O710" s="137">
        <f>N710/$N$815</f>
        <v>0</v>
      </c>
      <c r="P710" s="50"/>
      <c r="Q710" s="49"/>
      <c r="R710" s="49"/>
      <c r="T710" s="131"/>
      <c r="U710" s="48"/>
      <c r="V710" s="47"/>
      <c r="W710" s="47"/>
      <c r="X710" s="47"/>
      <c r="Y710" s="47"/>
      <c r="Z710" s="47"/>
      <c r="AA710" s="47"/>
      <c r="AB710" s="47"/>
      <c r="AC710" s="47"/>
      <c r="AD710" s="47"/>
      <c r="AE710" s="47"/>
      <c r="AF710" s="47"/>
      <c r="AG710" s="47"/>
      <c r="AH710" s="47"/>
      <c r="AI710" s="47"/>
      <c r="AJ710" s="47"/>
      <c r="AK710" s="47"/>
      <c r="AL710" s="47"/>
      <c r="AM710" s="47"/>
      <c r="AN710" s="47"/>
      <c r="AO710" s="47"/>
      <c r="AP710" s="47"/>
      <c r="AQ710" s="47"/>
      <c r="AR710" s="47"/>
      <c r="AS710" s="47"/>
      <c r="AT710" s="47"/>
      <c r="AU710" s="47"/>
      <c r="AV710" s="47"/>
      <c r="AW710" s="47"/>
      <c r="AX710" s="47"/>
      <c r="AY710" s="47"/>
      <c r="AZ710" s="134"/>
      <c r="BA710" s="46"/>
      <c r="BB710" s="62"/>
      <c r="BC710" s="61"/>
      <c r="BE710" s="2">
        <f t="shared" si="84"/>
        <v>0</v>
      </c>
      <c r="BF710" s="9">
        <f t="shared" si="85"/>
        <v>-100</v>
      </c>
    </row>
    <row r="711" spans="1:58" ht="9" customHeight="1">
      <c r="A711" s="140"/>
      <c r="B711" s="193"/>
      <c r="C711" s="181"/>
      <c r="D711" s="181"/>
      <c r="E711" s="181"/>
      <c r="F711" s="181"/>
      <c r="G711" s="181"/>
      <c r="H711" s="194"/>
      <c r="I711" s="140"/>
      <c r="J711" s="141"/>
      <c r="K711" s="142"/>
      <c r="L711" s="143"/>
      <c r="M711" s="144"/>
      <c r="N711" s="136"/>
      <c r="O711" s="137"/>
      <c r="P711" s="50"/>
      <c r="Q711" s="49"/>
      <c r="R711" s="49"/>
      <c r="T711" s="131"/>
      <c r="U711" s="48"/>
      <c r="V711" s="47"/>
      <c r="W711" s="47"/>
      <c r="X711" s="47"/>
      <c r="Y711" s="47"/>
      <c r="Z711" s="47"/>
      <c r="AA711" s="47"/>
      <c r="AB711" s="47"/>
      <c r="AC711" s="47"/>
      <c r="AD711" s="47"/>
      <c r="AE711" s="47"/>
      <c r="AF711" s="47"/>
      <c r="AG711" s="47"/>
      <c r="AH711" s="47"/>
      <c r="AI711" s="47"/>
      <c r="AJ711" s="47"/>
      <c r="AK711" s="47"/>
      <c r="AL711" s="47"/>
      <c r="AM711" s="47"/>
      <c r="AN711" s="47"/>
      <c r="AO711" s="47"/>
      <c r="AP711" s="47"/>
      <c r="AQ711" s="47"/>
      <c r="AR711" s="47"/>
      <c r="AS711" s="47"/>
      <c r="AT711" s="47"/>
      <c r="AU711" s="47"/>
      <c r="AV711" s="47"/>
      <c r="AW711" s="47"/>
      <c r="AX711" s="47"/>
      <c r="AY711" s="47"/>
      <c r="AZ711" s="134"/>
      <c r="BA711" s="46"/>
      <c r="BB711" s="62"/>
      <c r="BC711" s="61"/>
      <c r="BE711" s="2">
        <f t="shared" si="84"/>
        <v>0</v>
      </c>
      <c r="BF711" s="9">
        <f t="shared" si="85"/>
        <v>-100</v>
      </c>
    </row>
    <row r="712" spans="1:58" ht="9" customHeight="1">
      <c r="A712" s="140" t="s">
        <v>121</v>
      </c>
      <c r="B712" s="145" t="s">
        <v>120</v>
      </c>
      <c r="C712" s="146"/>
      <c r="D712" s="146"/>
      <c r="E712" s="146"/>
      <c r="F712" s="146"/>
      <c r="G712" s="146"/>
      <c r="H712" s="147"/>
      <c r="I712" s="140" t="s">
        <v>98</v>
      </c>
      <c r="J712" s="141">
        <f>[178]BOQ!J351</f>
        <v>9</v>
      </c>
      <c r="K712" s="142">
        <f>L712-M712</f>
        <v>0</v>
      </c>
      <c r="L712" s="143">
        <f>[178]BOQ!L351</f>
        <v>257560.56</v>
      </c>
      <c r="M712" s="144">
        <f>[178]BOQ!L351</f>
        <v>257560.56</v>
      </c>
      <c r="N712" s="136">
        <f>J712*M712</f>
        <v>2318045.04</v>
      </c>
      <c r="O712" s="137">
        <f>N712/$N$815</f>
        <v>2.5485681239461595E-3</v>
      </c>
      <c r="P712" s="50" t="s">
        <v>20</v>
      </c>
      <c r="Q712" s="49"/>
      <c r="R712" s="49"/>
      <c r="T712" s="131"/>
      <c r="U712" s="48"/>
      <c r="V712" s="47"/>
      <c r="W712" s="47"/>
      <c r="X712" s="47"/>
      <c r="Y712" s="47"/>
      <c r="Z712" s="47"/>
      <c r="AA712" s="47"/>
      <c r="AB712" s="47"/>
      <c r="AC712" s="47"/>
      <c r="AD712" s="47"/>
      <c r="AE712" s="47"/>
      <c r="AF712" s="47"/>
      <c r="AG712" s="47"/>
      <c r="AH712" s="47"/>
      <c r="AI712" s="47"/>
      <c r="AJ712" s="47"/>
      <c r="AK712" s="47"/>
      <c r="AL712" s="47"/>
      <c r="AM712" s="47"/>
      <c r="AN712" s="47"/>
      <c r="AO712" s="47"/>
      <c r="AP712" s="47"/>
      <c r="AQ712" s="47"/>
      <c r="AR712" s="47"/>
      <c r="AS712" s="47"/>
      <c r="AT712" s="47">
        <v>20</v>
      </c>
      <c r="AU712" s="47">
        <v>20</v>
      </c>
      <c r="AV712" s="47">
        <v>20</v>
      </c>
      <c r="AW712" s="47">
        <v>20</v>
      </c>
      <c r="AX712" s="47">
        <v>20</v>
      </c>
      <c r="AY712" s="47"/>
      <c r="AZ712" s="134"/>
      <c r="BA712" s="46"/>
      <c r="BB712" s="62"/>
      <c r="BC712" s="61"/>
      <c r="BE712" s="2">
        <f t="shared" si="84"/>
        <v>100</v>
      </c>
      <c r="BF712" s="9">
        <f t="shared" si="85"/>
        <v>0</v>
      </c>
    </row>
    <row r="713" spans="1:58" ht="9" customHeight="1">
      <c r="A713" s="140"/>
      <c r="B713" s="145"/>
      <c r="C713" s="146"/>
      <c r="D713" s="146"/>
      <c r="E713" s="146"/>
      <c r="F713" s="146"/>
      <c r="G713" s="146"/>
      <c r="H713" s="147"/>
      <c r="I713" s="140"/>
      <c r="J713" s="141"/>
      <c r="K713" s="142"/>
      <c r="L713" s="143"/>
      <c r="M713" s="144"/>
      <c r="N713" s="136"/>
      <c r="O713" s="137"/>
      <c r="P713" s="50" t="s">
        <v>19</v>
      </c>
      <c r="Q713" s="49"/>
      <c r="R713" s="49"/>
      <c r="T713" s="131"/>
      <c r="U713" s="48"/>
      <c r="V713" s="47"/>
      <c r="W713" s="47"/>
      <c r="X713" s="47"/>
      <c r="Y713" s="47"/>
      <c r="Z713" s="47"/>
      <c r="AA713" s="47"/>
      <c r="AB713" s="47"/>
      <c r="AC713" s="47"/>
      <c r="AD713" s="47"/>
      <c r="AE713" s="47"/>
      <c r="AF713" s="47"/>
      <c r="AG713" s="47"/>
      <c r="AH713" s="47"/>
      <c r="AI713" s="47"/>
      <c r="AJ713" s="47"/>
      <c r="AK713" s="47"/>
      <c r="AL713" s="47"/>
      <c r="AM713" s="47"/>
      <c r="AN713" s="47"/>
      <c r="AO713" s="47"/>
      <c r="AP713" s="47"/>
      <c r="AQ713" s="47"/>
      <c r="AR713" s="47"/>
      <c r="AS713" s="47"/>
      <c r="AT713" s="47"/>
      <c r="AU713" s="47"/>
      <c r="AV713" s="47"/>
      <c r="AW713" s="47"/>
      <c r="AX713" s="47"/>
      <c r="AY713" s="47"/>
      <c r="AZ713" s="134"/>
      <c r="BA713" s="46"/>
      <c r="BB713" s="62"/>
      <c r="BC713" s="61"/>
      <c r="BE713" s="2">
        <f t="shared" si="84"/>
        <v>0</v>
      </c>
      <c r="BF713" s="9">
        <f t="shared" si="85"/>
        <v>-100</v>
      </c>
    </row>
    <row r="714" spans="1:58" ht="9" customHeight="1">
      <c r="A714" s="140" t="s">
        <v>119</v>
      </c>
      <c r="B714" s="145" t="s">
        <v>118</v>
      </c>
      <c r="C714" s="146"/>
      <c r="D714" s="146"/>
      <c r="E714" s="146"/>
      <c r="F714" s="146"/>
      <c r="G714" s="146"/>
      <c r="H714" s="147"/>
      <c r="I714" s="140" t="s">
        <v>96</v>
      </c>
      <c r="J714" s="141">
        <v>1</v>
      </c>
      <c r="K714" s="142">
        <f>L714-M714</f>
        <v>0</v>
      </c>
      <c r="L714" s="143">
        <f>[178]BOQ!L352</f>
        <v>0</v>
      </c>
      <c r="M714" s="144"/>
      <c r="N714" s="136">
        <f>SUBTOTAL(9,N716:N719)</f>
        <v>608629.8899999999</v>
      </c>
      <c r="O714" s="137">
        <f>N714/$N$815</f>
        <v>6.6915642714813562E-4</v>
      </c>
      <c r="P714" s="50" t="s">
        <v>95</v>
      </c>
      <c r="Q714" s="49"/>
      <c r="R714" s="49"/>
      <c r="T714" s="131"/>
      <c r="U714" s="48">
        <f t="shared" ref="U714:AY714" si="92">SUMPRODUCT(($P716:$P719="p")*($N716:$N719)*(U716:U719))/$N714</f>
        <v>0</v>
      </c>
      <c r="V714" s="47">
        <f t="shared" si="92"/>
        <v>0</v>
      </c>
      <c r="W714" s="47">
        <f t="shared" si="92"/>
        <v>0</v>
      </c>
      <c r="X714" s="47">
        <f t="shared" si="92"/>
        <v>0</v>
      </c>
      <c r="Y714" s="47">
        <f t="shared" si="92"/>
        <v>0</v>
      </c>
      <c r="Z714" s="47">
        <f t="shared" si="92"/>
        <v>0</v>
      </c>
      <c r="AA714" s="47">
        <f t="shared" si="92"/>
        <v>0</v>
      </c>
      <c r="AB714" s="47">
        <f t="shared" si="92"/>
        <v>0</v>
      </c>
      <c r="AC714" s="47">
        <f t="shared" si="92"/>
        <v>0</v>
      </c>
      <c r="AD714" s="47">
        <f t="shared" si="92"/>
        <v>0</v>
      </c>
      <c r="AE714" s="47">
        <f t="shared" si="92"/>
        <v>0</v>
      </c>
      <c r="AF714" s="47">
        <f t="shared" si="92"/>
        <v>0</v>
      </c>
      <c r="AG714" s="47">
        <f t="shared" si="92"/>
        <v>0</v>
      </c>
      <c r="AH714" s="47">
        <f t="shared" si="92"/>
        <v>0</v>
      </c>
      <c r="AI714" s="47">
        <f t="shared" si="92"/>
        <v>0</v>
      </c>
      <c r="AJ714" s="47">
        <f t="shared" si="92"/>
        <v>0</v>
      </c>
      <c r="AK714" s="47">
        <f t="shared" si="92"/>
        <v>0</v>
      </c>
      <c r="AL714" s="47">
        <f t="shared" si="92"/>
        <v>0</v>
      </c>
      <c r="AM714" s="47">
        <f t="shared" si="92"/>
        <v>0</v>
      </c>
      <c r="AN714" s="47">
        <f t="shared" si="92"/>
        <v>0</v>
      </c>
      <c r="AO714" s="47">
        <f t="shared" si="92"/>
        <v>0</v>
      </c>
      <c r="AP714" s="47">
        <f t="shared" si="92"/>
        <v>0</v>
      </c>
      <c r="AQ714" s="47">
        <f t="shared" si="92"/>
        <v>0</v>
      </c>
      <c r="AR714" s="47">
        <f t="shared" si="92"/>
        <v>0</v>
      </c>
      <c r="AS714" s="47">
        <f t="shared" si="92"/>
        <v>0</v>
      </c>
      <c r="AT714" s="47">
        <f t="shared" si="92"/>
        <v>20</v>
      </c>
      <c r="AU714" s="47">
        <f t="shared" si="92"/>
        <v>20</v>
      </c>
      <c r="AV714" s="47">
        <f t="shared" si="92"/>
        <v>20</v>
      </c>
      <c r="AW714" s="47">
        <f t="shared" si="92"/>
        <v>20</v>
      </c>
      <c r="AX714" s="47">
        <f t="shared" si="92"/>
        <v>20</v>
      </c>
      <c r="AY714" s="47">
        <f t="shared" si="92"/>
        <v>0</v>
      </c>
      <c r="AZ714" s="134"/>
      <c r="BA714" s="46"/>
      <c r="BB714" s="62"/>
      <c r="BC714" s="61"/>
      <c r="BE714" s="2">
        <f t="shared" si="84"/>
        <v>100</v>
      </c>
      <c r="BF714" s="9">
        <f t="shared" si="85"/>
        <v>0</v>
      </c>
    </row>
    <row r="715" spans="1:58" ht="9" customHeight="1">
      <c r="A715" s="140"/>
      <c r="B715" s="145"/>
      <c r="C715" s="146"/>
      <c r="D715" s="146"/>
      <c r="E715" s="146"/>
      <c r="F715" s="146"/>
      <c r="G715" s="146"/>
      <c r="H715" s="147"/>
      <c r="I715" s="140"/>
      <c r="J715" s="141"/>
      <c r="K715" s="142"/>
      <c r="L715" s="143"/>
      <c r="M715" s="144"/>
      <c r="N715" s="136"/>
      <c r="O715" s="137"/>
      <c r="P715" s="50" t="s">
        <v>94</v>
      </c>
      <c r="Q715" s="49"/>
      <c r="R715" s="49"/>
      <c r="T715" s="131"/>
      <c r="U715" s="48"/>
      <c r="V715" s="47"/>
      <c r="W715" s="47"/>
      <c r="X715" s="47"/>
      <c r="Y715" s="47"/>
      <c r="Z715" s="47"/>
      <c r="AA715" s="47"/>
      <c r="AB715" s="47"/>
      <c r="AC715" s="47"/>
      <c r="AD715" s="47"/>
      <c r="AE715" s="47"/>
      <c r="AF715" s="47"/>
      <c r="AG715" s="47"/>
      <c r="AH715" s="47"/>
      <c r="AI715" s="47"/>
      <c r="AJ715" s="47"/>
      <c r="AK715" s="47"/>
      <c r="AL715" s="47"/>
      <c r="AM715" s="47"/>
      <c r="AN715" s="47"/>
      <c r="AO715" s="47"/>
      <c r="AP715" s="47"/>
      <c r="AQ715" s="47"/>
      <c r="AR715" s="47"/>
      <c r="AS715" s="47"/>
      <c r="AT715" s="47"/>
      <c r="AU715" s="47"/>
      <c r="AV715" s="47"/>
      <c r="AW715" s="47"/>
      <c r="AX715" s="47"/>
      <c r="AY715" s="47"/>
      <c r="AZ715" s="134"/>
      <c r="BA715" s="46"/>
      <c r="BB715" s="62"/>
      <c r="BC715" s="61"/>
      <c r="BE715" s="2">
        <f t="shared" si="84"/>
        <v>0</v>
      </c>
      <c r="BF715" s="9">
        <f t="shared" si="85"/>
        <v>-100</v>
      </c>
    </row>
    <row r="716" spans="1:58" ht="9" hidden="1" customHeight="1">
      <c r="A716" s="66"/>
      <c r="B716" s="65"/>
      <c r="C716" s="55"/>
      <c r="D716" s="64"/>
      <c r="E716" s="138" t="s">
        <v>117</v>
      </c>
      <c r="F716" s="138"/>
      <c r="G716" s="138"/>
      <c r="H716" s="139"/>
      <c r="I716" s="140" t="s">
        <v>98</v>
      </c>
      <c r="J716" s="141">
        <f>[178]BOQ!J353</f>
        <v>41</v>
      </c>
      <c r="K716" s="142">
        <f>L716-M716</f>
        <v>0</v>
      </c>
      <c r="L716" s="143">
        <f>[178]BOQ!L353</f>
        <v>5291.53</v>
      </c>
      <c r="M716" s="144">
        <f>[178]BOQ!L353</f>
        <v>5291.53</v>
      </c>
      <c r="N716" s="136">
        <f>J716*M716</f>
        <v>216952.72999999998</v>
      </c>
      <c r="O716" s="137">
        <f>N716/$N$815</f>
        <v>2.385280710857532E-4</v>
      </c>
      <c r="P716" s="50" t="s">
        <v>20</v>
      </c>
      <c r="Q716" s="49"/>
      <c r="R716" s="49"/>
      <c r="T716" s="131"/>
      <c r="U716" s="48"/>
      <c r="V716" s="47"/>
      <c r="W716" s="47"/>
      <c r="X716" s="47"/>
      <c r="Y716" s="47"/>
      <c r="Z716" s="47"/>
      <c r="AA716" s="47"/>
      <c r="AB716" s="47"/>
      <c r="AC716" s="47"/>
      <c r="AD716" s="47"/>
      <c r="AE716" s="47"/>
      <c r="AF716" s="47"/>
      <c r="AG716" s="47"/>
      <c r="AH716" s="47"/>
      <c r="AI716" s="47"/>
      <c r="AJ716" s="47"/>
      <c r="AK716" s="47"/>
      <c r="AL716" s="47"/>
      <c r="AM716" s="47"/>
      <c r="AN716" s="47"/>
      <c r="AO716" s="47"/>
      <c r="AP716" s="47"/>
      <c r="AQ716" s="47"/>
      <c r="AR716" s="47"/>
      <c r="AS716" s="47"/>
      <c r="AT716" s="47">
        <v>20</v>
      </c>
      <c r="AU716" s="47">
        <v>20</v>
      </c>
      <c r="AV716" s="47">
        <v>20</v>
      </c>
      <c r="AW716" s="47">
        <v>20</v>
      </c>
      <c r="AX716" s="47">
        <v>20</v>
      </c>
      <c r="AY716" s="47"/>
      <c r="AZ716" s="134"/>
      <c r="BA716" s="46"/>
      <c r="BB716" s="62"/>
      <c r="BC716" s="61"/>
      <c r="BE716" s="2">
        <f t="shared" si="84"/>
        <v>100</v>
      </c>
      <c r="BF716" s="9">
        <f t="shared" si="85"/>
        <v>0</v>
      </c>
    </row>
    <row r="717" spans="1:58" ht="9" hidden="1" customHeight="1">
      <c r="A717" s="66"/>
      <c r="B717" s="65"/>
      <c r="C717" s="55"/>
      <c r="D717" s="64"/>
      <c r="E717" s="138"/>
      <c r="F717" s="138"/>
      <c r="G717" s="138"/>
      <c r="H717" s="139"/>
      <c r="I717" s="140"/>
      <c r="J717" s="141"/>
      <c r="K717" s="142"/>
      <c r="L717" s="143"/>
      <c r="M717" s="144"/>
      <c r="N717" s="136"/>
      <c r="O717" s="137"/>
      <c r="P717" s="50" t="s">
        <v>19</v>
      </c>
      <c r="Q717" s="49"/>
      <c r="R717" s="49"/>
      <c r="T717" s="131"/>
      <c r="U717" s="48"/>
      <c r="V717" s="47"/>
      <c r="W717" s="47"/>
      <c r="X717" s="47"/>
      <c r="Y717" s="47"/>
      <c r="Z717" s="47"/>
      <c r="AA717" s="47"/>
      <c r="AB717" s="47"/>
      <c r="AC717" s="47"/>
      <c r="AD717" s="47"/>
      <c r="AE717" s="47"/>
      <c r="AF717" s="47"/>
      <c r="AG717" s="47"/>
      <c r="AH717" s="47"/>
      <c r="AI717" s="47"/>
      <c r="AJ717" s="47"/>
      <c r="AK717" s="47"/>
      <c r="AL717" s="47"/>
      <c r="AM717" s="47"/>
      <c r="AN717" s="47"/>
      <c r="AO717" s="47"/>
      <c r="AP717" s="47"/>
      <c r="AQ717" s="47"/>
      <c r="AR717" s="47"/>
      <c r="AS717" s="47"/>
      <c r="AT717" s="47"/>
      <c r="AU717" s="47"/>
      <c r="AV717" s="47"/>
      <c r="AW717" s="47"/>
      <c r="AX717" s="47"/>
      <c r="AY717" s="47"/>
      <c r="AZ717" s="134"/>
      <c r="BA717" s="46"/>
      <c r="BB717" s="62"/>
      <c r="BC717" s="61"/>
      <c r="BE717" s="2">
        <f t="shared" si="84"/>
        <v>0</v>
      </c>
      <c r="BF717" s="9">
        <f t="shared" si="85"/>
        <v>-100</v>
      </c>
    </row>
    <row r="718" spans="1:58" ht="9" hidden="1" customHeight="1">
      <c r="A718" s="57"/>
      <c r="B718" s="56"/>
      <c r="C718" s="55"/>
      <c r="D718" s="55"/>
      <c r="E718" s="138" t="s">
        <v>116</v>
      </c>
      <c r="F718" s="138"/>
      <c r="G718" s="138"/>
      <c r="H718" s="139"/>
      <c r="I718" s="140" t="s">
        <v>98</v>
      </c>
      <c r="J718" s="141">
        <f>[178]BOQ!J354</f>
        <v>28</v>
      </c>
      <c r="K718" s="142">
        <f>L718-M718</f>
        <v>0</v>
      </c>
      <c r="L718" s="143">
        <f>[178]BOQ!L354</f>
        <v>13988.47</v>
      </c>
      <c r="M718" s="144">
        <f>[178]BOQ!L354</f>
        <v>13988.47</v>
      </c>
      <c r="N718" s="136">
        <f>J718*M718</f>
        <v>391677.16</v>
      </c>
      <c r="O718" s="137">
        <f>N718/$N$815</f>
        <v>4.3062835606238244E-4</v>
      </c>
      <c r="P718" s="50" t="s">
        <v>20</v>
      </c>
      <c r="Q718" s="49"/>
      <c r="R718" s="49"/>
      <c r="T718" s="131"/>
      <c r="U718" s="48"/>
      <c r="V718" s="47"/>
      <c r="W718" s="47"/>
      <c r="X718" s="47"/>
      <c r="Y718" s="47"/>
      <c r="Z718" s="47"/>
      <c r="AA718" s="47"/>
      <c r="AB718" s="47"/>
      <c r="AC718" s="47"/>
      <c r="AD718" s="47"/>
      <c r="AE718" s="47"/>
      <c r="AF718" s="47"/>
      <c r="AG718" s="47"/>
      <c r="AH718" s="47"/>
      <c r="AI718" s="47"/>
      <c r="AJ718" s="47"/>
      <c r="AK718" s="47"/>
      <c r="AL718" s="47"/>
      <c r="AM718" s="47"/>
      <c r="AN718" s="47"/>
      <c r="AO718" s="47"/>
      <c r="AP718" s="47"/>
      <c r="AQ718" s="47"/>
      <c r="AR718" s="47"/>
      <c r="AS718" s="47"/>
      <c r="AT718" s="47">
        <v>20</v>
      </c>
      <c r="AU718" s="47">
        <v>20</v>
      </c>
      <c r="AV718" s="47">
        <v>20</v>
      </c>
      <c r="AW718" s="47">
        <v>20</v>
      </c>
      <c r="AX718" s="47">
        <v>20</v>
      </c>
      <c r="AY718" s="47"/>
      <c r="AZ718" s="134"/>
      <c r="BA718" s="46"/>
      <c r="BB718" s="62"/>
      <c r="BC718" s="61"/>
      <c r="BE718" s="2">
        <f t="shared" si="84"/>
        <v>100</v>
      </c>
      <c r="BF718" s="9">
        <f t="shared" si="85"/>
        <v>0</v>
      </c>
    </row>
    <row r="719" spans="1:58" ht="9" hidden="1" customHeight="1">
      <c r="A719" s="57"/>
      <c r="B719" s="56"/>
      <c r="C719" s="55"/>
      <c r="D719" s="55"/>
      <c r="E719" s="138"/>
      <c r="F719" s="138"/>
      <c r="G719" s="138"/>
      <c r="H719" s="139"/>
      <c r="I719" s="140"/>
      <c r="J719" s="141"/>
      <c r="K719" s="142"/>
      <c r="L719" s="143"/>
      <c r="M719" s="144"/>
      <c r="N719" s="136"/>
      <c r="O719" s="137"/>
      <c r="P719" s="50" t="s">
        <v>19</v>
      </c>
      <c r="Q719" s="49"/>
      <c r="R719" s="49"/>
      <c r="T719" s="131"/>
      <c r="U719" s="48"/>
      <c r="V719" s="47"/>
      <c r="W719" s="47"/>
      <c r="X719" s="47"/>
      <c r="Y719" s="47"/>
      <c r="Z719" s="47"/>
      <c r="AA719" s="47"/>
      <c r="AB719" s="47"/>
      <c r="AC719" s="47"/>
      <c r="AD719" s="47"/>
      <c r="AE719" s="47"/>
      <c r="AF719" s="47"/>
      <c r="AG719" s="47"/>
      <c r="AH719" s="47"/>
      <c r="AI719" s="47"/>
      <c r="AJ719" s="47"/>
      <c r="AK719" s="47"/>
      <c r="AL719" s="47"/>
      <c r="AM719" s="47"/>
      <c r="AN719" s="47"/>
      <c r="AO719" s="47"/>
      <c r="AP719" s="47"/>
      <c r="AQ719" s="47"/>
      <c r="AR719" s="47"/>
      <c r="AS719" s="47"/>
      <c r="AT719" s="47"/>
      <c r="AU719" s="47"/>
      <c r="AV719" s="47"/>
      <c r="AW719" s="47"/>
      <c r="AX719" s="47"/>
      <c r="AY719" s="47"/>
      <c r="AZ719" s="134"/>
      <c r="BA719" s="46"/>
      <c r="BB719" s="62"/>
      <c r="BC719" s="61"/>
      <c r="BE719" s="2">
        <f t="shared" si="84"/>
        <v>0</v>
      </c>
      <c r="BF719" s="9">
        <f t="shared" si="85"/>
        <v>-100</v>
      </c>
    </row>
    <row r="720" spans="1:58" ht="9" customHeight="1">
      <c r="A720" s="140" t="s">
        <v>115</v>
      </c>
      <c r="B720" s="145" t="s">
        <v>114</v>
      </c>
      <c r="C720" s="146"/>
      <c r="D720" s="146"/>
      <c r="E720" s="146"/>
      <c r="F720" s="146"/>
      <c r="G720" s="146"/>
      <c r="H720" s="147"/>
      <c r="I720" s="140" t="s">
        <v>98</v>
      </c>
      <c r="J720" s="141">
        <v>137</v>
      </c>
      <c r="K720" s="142">
        <f>L720-M720</f>
        <v>0</v>
      </c>
      <c r="L720" s="143">
        <f>[178]BOQ!L355</f>
        <v>0</v>
      </c>
      <c r="M720" s="144"/>
      <c r="N720" s="136">
        <f>SUBTOTAL(9,N722)</f>
        <v>5052284.63</v>
      </c>
      <c r="O720" s="137">
        <f>N720/$N$815</f>
        <v>5.5547201796912089E-3</v>
      </c>
      <c r="P720" s="50" t="s">
        <v>95</v>
      </c>
      <c r="Q720" s="49"/>
      <c r="R720" s="49"/>
      <c r="T720" s="131"/>
      <c r="U720" s="48">
        <f t="shared" ref="U720:AY720" si="93">SUMPRODUCT(($P722:$P723="p")*($N722)*(U722:U723))/$N720</f>
        <v>0</v>
      </c>
      <c r="V720" s="47">
        <f t="shared" si="93"/>
        <v>0</v>
      </c>
      <c r="W720" s="47">
        <f t="shared" si="93"/>
        <v>0</v>
      </c>
      <c r="X720" s="47">
        <f t="shared" si="93"/>
        <v>0</v>
      </c>
      <c r="Y720" s="47">
        <f t="shared" si="93"/>
        <v>0</v>
      </c>
      <c r="Z720" s="47">
        <f t="shared" si="93"/>
        <v>0</v>
      </c>
      <c r="AA720" s="47">
        <f t="shared" si="93"/>
        <v>0</v>
      </c>
      <c r="AB720" s="47">
        <f t="shared" si="93"/>
        <v>0</v>
      </c>
      <c r="AC720" s="47">
        <f t="shared" si="93"/>
        <v>0</v>
      </c>
      <c r="AD720" s="47">
        <f t="shared" si="93"/>
        <v>0</v>
      </c>
      <c r="AE720" s="47">
        <f t="shared" si="93"/>
        <v>0</v>
      </c>
      <c r="AF720" s="47">
        <f t="shared" si="93"/>
        <v>0</v>
      </c>
      <c r="AG720" s="47">
        <f t="shared" si="93"/>
        <v>0</v>
      </c>
      <c r="AH720" s="47">
        <f t="shared" si="93"/>
        <v>0</v>
      </c>
      <c r="AI720" s="47">
        <f t="shared" si="93"/>
        <v>0</v>
      </c>
      <c r="AJ720" s="47">
        <f t="shared" si="93"/>
        <v>0</v>
      </c>
      <c r="AK720" s="47">
        <f t="shared" si="93"/>
        <v>0</v>
      </c>
      <c r="AL720" s="47">
        <f t="shared" si="93"/>
        <v>0</v>
      </c>
      <c r="AM720" s="47">
        <f t="shared" si="93"/>
        <v>0</v>
      </c>
      <c r="AN720" s="47">
        <f t="shared" si="93"/>
        <v>0</v>
      </c>
      <c r="AO720" s="47">
        <f t="shared" si="93"/>
        <v>0</v>
      </c>
      <c r="AP720" s="47">
        <f t="shared" si="93"/>
        <v>0</v>
      </c>
      <c r="AQ720" s="47">
        <f t="shared" si="93"/>
        <v>0</v>
      </c>
      <c r="AR720" s="47">
        <f t="shared" si="93"/>
        <v>0</v>
      </c>
      <c r="AS720" s="47">
        <f t="shared" si="93"/>
        <v>0</v>
      </c>
      <c r="AT720" s="47">
        <f t="shared" si="93"/>
        <v>20</v>
      </c>
      <c r="AU720" s="47">
        <f t="shared" si="93"/>
        <v>20</v>
      </c>
      <c r="AV720" s="47">
        <f t="shared" si="93"/>
        <v>20</v>
      </c>
      <c r="AW720" s="47">
        <f t="shared" si="93"/>
        <v>20</v>
      </c>
      <c r="AX720" s="47">
        <f t="shared" si="93"/>
        <v>20</v>
      </c>
      <c r="AY720" s="47">
        <f t="shared" si="93"/>
        <v>0</v>
      </c>
      <c r="AZ720" s="134"/>
      <c r="BA720" s="46"/>
      <c r="BB720" s="62"/>
      <c r="BC720" s="61"/>
      <c r="BE720" s="2">
        <f t="shared" si="84"/>
        <v>100</v>
      </c>
      <c r="BF720" s="9">
        <f t="shared" si="85"/>
        <v>0</v>
      </c>
    </row>
    <row r="721" spans="1:58" ht="9" customHeight="1">
      <c r="A721" s="140"/>
      <c r="B721" s="145"/>
      <c r="C721" s="146"/>
      <c r="D721" s="146"/>
      <c r="E721" s="146"/>
      <c r="F721" s="146"/>
      <c r="G721" s="146"/>
      <c r="H721" s="147"/>
      <c r="I721" s="140"/>
      <c r="J721" s="141"/>
      <c r="K721" s="142"/>
      <c r="L721" s="143"/>
      <c r="M721" s="144"/>
      <c r="N721" s="136"/>
      <c r="O721" s="137"/>
      <c r="P721" s="50" t="s">
        <v>94</v>
      </c>
      <c r="Q721" s="49"/>
      <c r="R721" s="49"/>
      <c r="T721" s="131"/>
      <c r="U721" s="48"/>
      <c r="V721" s="47"/>
      <c r="W721" s="47"/>
      <c r="X721" s="47"/>
      <c r="Y721" s="47"/>
      <c r="Z721" s="47"/>
      <c r="AA721" s="47"/>
      <c r="AB721" s="47"/>
      <c r="AC721" s="47"/>
      <c r="AD721" s="47"/>
      <c r="AE721" s="47"/>
      <c r="AF721" s="47"/>
      <c r="AG721" s="47"/>
      <c r="AH721" s="47"/>
      <c r="AI721" s="47"/>
      <c r="AJ721" s="47"/>
      <c r="AK721" s="47"/>
      <c r="AL721" s="47"/>
      <c r="AM721" s="47"/>
      <c r="AN721" s="47"/>
      <c r="AO721" s="47"/>
      <c r="AP721" s="47"/>
      <c r="AQ721" s="47"/>
      <c r="AR721" s="47"/>
      <c r="AS721" s="47"/>
      <c r="AT721" s="47"/>
      <c r="AU721" s="47"/>
      <c r="AV721" s="47"/>
      <c r="AW721" s="47"/>
      <c r="AX721" s="47"/>
      <c r="AY721" s="47"/>
      <c r="AZ721" s="134"/>
      <c r="BA721" s="46"/>
      <c r="BB721" s="62"/>
      <c r="BC721" s="61"/>
      <c r="BE721" s="2">
        <f t="shared" si="84"/>
        <v>0</v>
      </c>
      <c r="BF721" s="9">
        <f t="shared" si="85"/>
        <v>-100</v>
      </c>
    </row>
    <row r="722" spans="1:58" ht="9" hidden="1" customHeight="1">
      <c r="A722" s="57"/>
      <c r="B722" s="56"/>
      <c r="C722" s="55"/>
      <c r="D722" s="55"/>
      <c r="E722" s="138" t="s">
        <v>113</v>
      </c>
      <c r="F722" s="138"/>
      <c r="G722" s="138"/>
      <c r="H722" s="139"/>
      <c r="I722" s="140" t="s">
        <v>98</v>
      </c>
      <c r="J722" s="141">
        <f>[178]BOQ!J356</f>
        <v>137</v>
      </c>
      <c r="K722" s="142">
        <f>L722-M722</f>
        <v>0</v>
      </c>
      <c r="L722" s="143">
        <f>[178]BOQ!L356</f>
        <v>36877.99</v>
      </c>
      <c r="M722" s="144">
        <f>[178]BOQ!L356</f>
        <v>36877.99</v>
      </c>
      <c r="N722" s="136">
        <f>J722*M722</f>
        <v>5052284.63</v>
      </c>
      <c r="O722" s="137">
        <f>N722/$N$815</f>
        <v>5.5547201796912089E-3</v>
      </c>
      <c r="P722" s="50" t="s">
        <v>20</v>
      </c>
      <c r="Q722" s="49"/>
      <c r="R722" s="49"/>
      <c r="T722" s="131"/>
      <c r="U722" s="48"/>
      <c r="V722" s="47"/>
      <c r="W722" s="47"/>
      <c r="X722" s="47"/>
      <c r="Y722" s="47"/>
      <c r="Z722" s="47"/>
      <c r="AA722" s="47"/>
      <c r="AB722" s="47"/>
      <c r="AC722" s="47"/>
      <c r="AD722" s="47"/>
      <c r="AE722" s="47"/>
      <c r="AF722" s="47"/>
      <c r="AG722" s="47"/>
      <c r="AH722" s="47"/>
      <c r="AI722" s="47"/>
      <c r="AJ722" s="47"/>
      <c r="AK722" s="47"/>
      <c r="AL722" s="47"/>
      <c r="AM722" s="47"/>
      <c r="AN722" s="47"/>
      <c r="AO722" s="47"/>
      <c r="AP722" s="47"/>
      <c r="AQ722" s="47"/>
      <c r="AR722" s="47"/>
      <c r="AS722" s="47"/>
      <c r="AT722" s="47">
        <v>20</v>
      </c>
      <c r="AU722" s="47">
        <v>20</v>
      </c>
      <c r="AV722" s="47">
        <v>20</v>
      </c>
      <c r="AW722" s="47">
        <v>20</v>
      </c>
      <c r="AX722" s="47">
        <v>20</v>
      </c>
      <c r="AY722" s="47"/>
      <c r="AZ722" s="134"/>
      <c r="BA722" s="46"/>
      <c r="BB722" s="62"/>
      <c r="BC722" s="61"/>
      <c r="BE722" s="2">
        <f t="shared" si="84"/>
        <v>100</v>
      </c>
      <c r="BF722" s="9">
        <f t="shared" si="85"/>
        <v>0</v>
      </c>
    </row>
    <row r="723" spans="1:58" ht="9" hidden="1" customHeight="1">
      <c r="A723" s="57"/>
      <c r="B723" s="56"/>
      <c r="C723" s="55"/>
      <c r="D723" s="55"/>
      <c r="E723" s="138"/>
      <c r="F723" s="138"/>
      <c r="G723" s="138"/>
      <c r="H723" s="139"/>
      <c r="I723" s="140"/>
      <c r="J723" s="141"/>
      <c r="K723" s="142"/>
      <c r="L723" s="143"/>
      <c r="M723" s="144"/>
      <c r="N723" s="136"/>
      <c r="O723" s="137"/>
      <c r="P723" s="50" t="s">
        <v>19</v>
      </c>
      <c r="Q723" s="49"/>
      <c r="R723" s="49"/>
      <c r="T723" s="131"/>
      <c r="U723" s="48"/>
      <c r="V723" s="47"/>
      <c r="W723" s="47"/>
      <c r="X723" s="47"/>
      <c r="Y723" s="47"/>
      <c r="Z723" s="47"/>
      <c r="AA723" s="47"/>
      <c r="AB723" s="47"/>
      <c r="AC723" s="47"/>
      <c r="AD723" s="47"/>
      <c r="AE723" s="47"/>
      <c r="AF723" s="47"/>
      <c r="AG723" s="47"/>
      <c r="AH723" s="47"/>
      <c r="AI723" s="47"/>
      <c r="AJ723" s="47"/>
      <c r="AK723" s="47"/>
      <c r="AL723" s="47"/>
      <c r="AM723" s="47"/>
      <c r="AN723" s="47"/>
      <c r="AO723" s="47"/>
      <c r="AP723" s="47"/>
      <c r="AQ723" s="47"/>
      <c r="AR723" s="47"/>
      <c r="AS723" s="47"/>
      <c r="AT723" s="47"/>
      <c r="AU723" s="47"/>
      <c r="AV723" s="47"/>
      <c r="AW723" s="47"/>
      <c r="AX723" s="47"/>
      <c r="AY723" s="47"/>
      <c r="AZ723" s="134"/>
      <c r="BA723" s="46"/>
      <c r="BB723" s="62"/>
      <c r="BC723" s="61"/>
      <c r="BE723" s="2">
        <f t="shared" si="84"/>
        <v>0</v>
      </c>
      <c r="BF723" s="9">
        <f t="shared" si="85"/>
        <v>-100</v>
      </c>
    </row>
    <row r="724" spans="1:58" ht="9" customHeight="1">
      <c r="A724" s="140" t="s">
        <v>112</v>
      </c>
      <c r="B724" s="145" t="s">
        <v>111</v>
      </c>
      <c r="C724" s="146"/>
      <c r="D724" s="146"/>
      <c r="E724" s="146"/>
      <c r="F724" s="146"/>
      <c r="G724" s="146"/>
      <c r="H724" s="147"/>
      <c r="I724" s="140" t="s">
        <v>98</v>
      </c>
      <c r="J724" s="141">
        <f>[178]BOQ!J357</f>
        <v>36</v>
      </c>
      <c r="K724" s="142">
        <f>L724-M724</f>
        <v>0</v>
      </c>
      <c r="L724" s="143">
        <f>[178]BOQ!L357</f>
        <v>4345.43</v>
      </c>
      <c r="M724" s="144">
        <f>[178]BOQ!L357</f>
        <v>4345.43</v>
      </c>
      <c r="N724" s="136">
        <f>J724*M724</f>
        <v>156435.48000000001</v>
      </c>
      <c r="O724" s="137">
        <f>N724/$N$815</f>
        <v>1.7199255014571112E-4</v>
      </c>
      <c r="P724" s="63" t="s">
        <v>20</v>
      </c>
      <c r="Q724" s="49"/>
      <c r="R724" s="49"/>
      <c r="T724" s="131"/>
      <c r="U724" s="48"/>
      <c r="V724" s="47"/>
      <c r="W724" s="47"/>
      <c r="X724" s="47"/>
      <c r="Y724" s="47"/>
      <c r="Z724" s="47"/>
      <c r="AA724" s="47"/>
      <c r="AB724" s="47"/>
      <c r="AC724" s="47"/>
      <c r="AD724" s="47"/>
      <c r="AE724" s="47"/>
      <c r="AF724" s="47"/>
      <c r="AG724" s="47"/>
      <c r="AH724" s="47"/>
      <c r="AI724" s="47"/>
      <c r="AJ724" s="47"/>
      <c r="AK724" s="47"/>
      <c r="AL724" s="47"/>
      <c r="AM724" s="47"/>
      <c r="AN724" s="47"/>
      <c r="AO724" s="47"/>
      <c r="AP724" s="47"/>
      <c r="AQ724" s="47"/>
      <c r="AR724" s="47"/>
      <c r="AS724" s="47"/>
      <c r="AT724" s="47">
        <v>20</v>
      </c>
      <c r="AU724" s="47">
        <v>20</v>
      </c>
      <c r="AV724" s="47">
        <v>20</v>
      </c>
      <c r="AW724" s="47">
        <v>20</v>
      </c>
      <c r="AX724" s="47">
        <v>20</v>
      </c>
      <c r="AY724" s="47"/>
      <c r="AZ724" s="134"/>
      <c r="BA724" s="46"/>
      <c r="BB724" s="62"/>
      <c r="BC724" s="61"/>
      <c r="BE724" s="2">
        <f t="shared" ref="BE724:BE787" si="94">SUM(U724:AY724)</f>
        <v>100</v>
      </c>
      <c r="BF724" s="9">
        <f t="shared" ref="BF724:BF787" si="95">BE724-100</f>
        <v>0</v>
      </c>
    </row>
    <row r="725" spans="1:58" ht="9" customHeight="1">
      <c r="A725" s="140"/>
      <c r="B725" s="145"/>
      <c r="C725" s="146"/>
      <c r="D725" s="146"/>
      <c r="E725" s="146"/>
      <c r="F725" s="146"/>
      <c r="G725" s="146"/>
      <c r="H725" s="147"/>
      <c r="I725" s="140"/>
      <c r="J725" s="141"/>
      <c r="K725" s="142"/>
      <c r="L725" s="143"/>
      <c r="M725" s="144"/>
      <c r="N725" s="136"/>
      <c r="O725" s="137"/>
      <c r="P725" s="63" t="s">
        <v>19</v>
      </c>
      <c r="Q725" s="49"/>
      <c r="R725" s="49"/>
      <c r="T725" s="131"/>
      <c r="U725" s="48"/>
      <c r="V725" s="47"/>
      <c r="W725" s="47"/>
      <c r="X725" s="47"/>
      <c r="Y725" s="47"/>
      <c r="Z725" s="47"/>
      <c r="AA725" s="47"/>
      <c r="AB725" s="47"/>
      <c r="AC725" s="47"/>
      <c r="AD725" s="47"/>
      <c r="AE725" s="47"/>
      <c r="AF725" s="47"/>
      <c r="AG725" s="47"/>
      <c r="AH725" s="47"/>
      <c r="AI725" s="47"/>
      <c r="AJ725" s="47"/>
      <c r="AK725" s="47"/>
      <c r="AL725" s="47"/>
      <c r="AM725" s="47"/>
      <c r="AN725" s="47"/>
      <c r="AO725" s="47"/>
      <c r="AP725" s="47"/>
      <c r="AQ725" s="47"/>
      <c r="AR725" s="47"/>
      <c r="AS725" s="47"/>
      <c r="AT725" s="47"/>
      <c r="AU725" s="47"/>
      <c r="AV725" s="47"/>
      <c r="AW725" s="47"/>
      <c r="AX725" s="47"/>
      <c r="AY725" s="47"/>
      <c r="AZ725" s="134"/>
      <c r="BA725" s="46"/>
      <c r="BB725" s="62"/>
      <c r="BC725" s="61"/>
      <c r="BE725" s="2">
        <f t="shared" si="94"/>
        <v>0</v>
      </c>
      <c r="BF725" s="9">
        <f t="shared" si="95"/>
        <v>-100</v>
      </c>
    </row>
    <row r="726" spans="1:58" ht="9" customHeight="1">
      <c r="A726" s="195" t="s">
        <v>110</v>
      </c>
      <c r="B726" s="196" t="s">
        <v>109</v>
      </c>
      <c r="C726" s="197"/>
      <c r="D726" s="197"/>
      <c r="E726" s="197"/>
      <c r="F726" s="197"/>
      <c r="G726" s="197"/>
      <c r="H726" s="198"/>
      <c r="I726" s="140" t="s">
        <v>104</v>
      </c>
      <c r="J726" s="141">
        <v>1250</v>
      </c>
      <c r="K726" s="142">
        <f>L726-M726</f>
        <v>0</v>
      </c>
      <c r="L726" s="143">
        <f>[178]BOQ!L358</f>
        <v>0</v>
      </c>
      <c r="M726" s="144"/>
      <c r="N726" s="136">
        <f>SUBTOTAL(9,N728)</f>
        <v>527450</v>
      </c>
      <c r="O726" s="137">
        <f>N726/$N$815</f>
        <v>5.7990342455787735E-4</v>
      </c>
      <c r="P726" s="50" t="s">
        <v>95</v>
      </c>
      <c r="Q726" s="49"/>
      <c r="R726" s="49"/>
      <c r="T726" s="131"/>
      <c r="U726" s="48">
        <f t="shared" ref="U726:AY726" si="96">SUMPRODUCT(($P728:$P729="p")*($N728)*(U728:U729))/$N726</f>
        <v>0</v>
      </c>
      <c r="V726" s="47">
        <f t="shared" si="96"/>
        <v>0</v>
      </c>
      <c r="W726" s="47">
        <f t="shared" si="96"/>
        <v>0</v>
      </c>
      <c r="X726" s="47">
        <f t="shared" si="96"/>
        <v>0</v>
      </c>
      <c r="Y726" s="47">
        <f t="shared" si="96"/>
        <v>0</v>
      </c>
      <c r="Z726" s="47">
        <f t="shared" si="96"/>
        <v>0</v>
      </c>
      <c r="AA726" s="47">
        <f t="shared" si="96"/>
        <v>0</v>
      </c>
      <c r="AB726" s="47">
        <f t="shared" si="96"/>
        <v>0</v>
      </c>
      <c r="AC726" s="47">
        <f t="shared" si="96"/>
        <v>0</v>
      </c>
      <c r="AD726" s="47">
        <f t="shared" si="96"/>
        <v>0</v>
      </c>
      <c r="AE726" s="47">
        <f t="shared" si="96"/>
        <v>0</v>
      </c>
      <c r="AF726" s="47">
        <f t="shared" si="96"/>
        <v>0</v>
      </c>
      <c r="AG726" s="47">
        <f t="shared" si="96"/>
        <v>0</v>
      </c>
      <c r="AH726" s="47">
        <f t="shared" si="96"/>
        <v>0</v>
      </c>
      <c r="AI726" s="47">
        <f t="shared" si="96"/>
        <v>0</v>
      </c>
      <c r="AJ726" s="47">
        <f t="shared" si="96"/>
        <v>0</v>
      </c>
      <c r="AK726" s="47">
        <f t="shared" si="96"/>
        <v>0</v>
      </c>
      <c r="AL726" s="47">
        <f t="shared" si="96"/>
        <v>0</v>
      </c>
      <c r="AM726" s="47">
        <f t="shared" si="96"/>
        <v>0</v>
      </c>
      <c r="AN726" s="47">
        <f t="shared" si="96"/>
        <v>0</v>
      </c>
      <c r="AO726" s="47">
        <f t="shared" si="96"/>
        <v>0</v>
      </c>
      <c r="AP726" s="47">
        <f t="shared" si="96"/>
        <v>0</v>
      </c>
      <c r="AQ726" s="47">
        <f t="shared" si="96"/>
        <v>0</v>
      </c>
      <c r="AR726" s="47">
        <f t="shared" si="96"/>
        <v>0</v>
      </c>
      <c r="AS726" s="47">
        <f t="shared" si="96"/>
        <v>0</v>
      </c>
      <c r="AT726" s="47">
        <f t="shared" si="96"/>
        <v>20</v>
      </c>
      <c r="AU726" s="47">
        <f t="shared" si="96"/>
        <v>20</v>
      </c>
      <c r="AV726" s="47">
        <f t="shared" si="96"/>
        <v>20</v>
      </c>
      <c r="AW726" s="47">
        <f t="shared" si="96"/>
        <v>20</v>
      </c>
      <c r="AX726" s="47">
        <f t="shared" si="96"/>
        <v>20</v>
      </c>
      <c r="AY726" s="47">
        <f t="shared" si="96"/>
        <v>0</v>
      </c>
      <c r="AZ726" s="134"/>
      <c r="BA726" s="46"/>
      <c r="BB726" s="62"/>
      <c r="BC726" s="61"/>
      <c r="BE726" s="2">
        <f t="shared" si="94"/>
        <v>100</v>
      </c>
      <c r="BF726" s="9">
        <f t="shared" si="95"/>
        <v>0</v>
      </c>
    </row>
    <row r="727" spans="1:58" ht="9" customHeight="1">
      <c r="A727" s="195"/>
      <c r="B727" s="196"/>
      <c r="C727" s="197"/>
      <c r="D727" s="197"/>
      <c r="E727" s="197"/>
      <c r="F727" s="197"/>
      <c r="G727" s="197"/>
      <c r="H727" s="198"/>
      <c r="I727" s="140"/>
      <c r="J727" s="141"/>
      <c r="K727" s="142"/>
      <c r="L727" s="143"/>
      <c r="M727" s="144"/>
      <c r="N727" s="136"/>
      <c r="O727" s="137"/>
      <c r="P727" s="50" t="s">
        <v>94</v>
      </c>
      <c r="Q727" s="49"/>
      <c r="R727" s="49"/>
      <c r="T727" s="131"/>
      <c r="U727" s="48"/>
      <c r="V727" s="47"/>
      <c r="W727" s="47"/>
      <c r="X727" s="47"/>
      <c r="Y727" s="47"/>
      <c r="Z727" s="47"/>
      <c r="AA727" s="47"/>
      <c r="AB727" s="47"/>
      <c r="AC727" s="47"/>
      <c r="AD727" s="47"/>
      <c r="AE727" s="47"/>
      <c r="AF727" s="47"/>
      <c r="AG727" s="47"/>
      <c r="AH727" s="47"/>
      <c r="AI727" s="47"/>
      <c r="AJ727" s="47"/>
      <c r="AK727" s="47"/>
      <c r="AL727" s="47"/>
      <c r="AM727" s="47"/>
      <c r="AN727" s="47"/>
      <c r="AO727" s="47"/>
      <c r="AP727" s="47"/>
      <c r="AQ727" s="47"/>
      <c r="AR727" s="47"/>
      <c r="AS727" s="47"/>
      <c r="AT727" s="47"/>
      <c r="AU727" s="47"/>
      <c r="AV727" s="47"/>
      <c r="AW727" s="47"/>
      <c r="AX727" s="47"/>
      <c r="AY727" s="47"/>
      <c r="AZ727" s="134"/>
      <c r="BA727" s="46"/>
      <c r="BB727" s="62"/>
      <c r="BC727" s="61"/>
      <c r="BE727" s="2">
        <f t="shared" si="94"/>
        <v>0</v>
      </c>
      <c r="BF727" s="9">
        <f t="shared" si="95"/>
        <v>-100</v>
      </c>
    </row>
    <row r="728" spans="1:58" ht="9" hidden="1" customHeight="1">
      <c r="A728" s="57"/>
      <c r="B728" s="56"/>
      <c r="C728" s="55"/>
      <c r="D728" s="55"/>
      <c r="E728" s="138" t="s">
        <v>108</v>
      </c>
      <c r="F728" s="138"/>
      <c r="G728" s="138"/>
      <c r="H728" s="139"/>
      <c r="I728" s="140" t="s">
        <v>104</v>
      </c>
      <c r="J728" s="141">
        <f>[178]BOQ!J359</f>
        <v>1250</v>
      </c>
      <c r="K728" s="142">
        <f>L728-M728</f>
        <v>0</v>
      </c>
      <c r="L728" s="143">
        <f>[178]BOQ!L359</f>
        <v>421.96</v>
      </c>
      <c r="M728" s="144">
        <f>[178]BOQ!L359</f>
        <v>421.96</v>
      </c>
      <c r="N728" s="136">
        <f>J728*M728</f>
        <v>527450</v>
      </c>
      <c r="O728" s="137">
        <f>N728/$N$815</f>
        <v>5.7990342455787735E-4</v>
      </c>
      <c r="P728" s="50" t="s">
        <v>20</v>
      </c>
      <c r="Q728" s="49"/>
      <c r="R728" s="49"/>
      <c r="T728" s="131"/>
      <c r="U728" s="48"/>
      <c r="V728" s="47"/>
      <c r="W728" s="47"/>
      <c r="X728" s="47"/>
      <c r="Y728" s="47"/>
      <c r="Z728" s="47"/>
      <c r="AA728" s="47"/>
      <c r="AB728" s="47"/>
      <c r="AC728" s="47"/>
      <c r="AD728" s="47"/>
      <c r="AE728" s="47"/>
      <c r="AF728" s="47"/>
      <c r="AG728" s="47"/>
      <c r="AH728" s="47"/>
      <c r="AI728" s="47"/>
      <c r="AJ728" s="47"/>
      <c r="AK728" s="47"/>
      <c r="AL728" s="47"/>
      <c r="AM728" s="47"/>
      <c r="AN728" s="47"/>
      <c r="AO728" s="47"/>
      <c r="AP728" s="47"/>
      <c r="AQ728" s="47"/>
      <c r="AR728" s="47"/>
      <c r="AS728" s="47"/>
      <c r="AT728" s="47">
        <v>20</v>
      </c>
      <c r="AU728" s="47">
        <v>20</v>
      </c>
      <c r="AV728" s="47">
        <v>20</v>
      </c>
      <c r="AW728" s="47">
        <v>20</v>
      </c>
      <c r="AX728" s="47">
        <v>20</v>
      </c>
      <c r="AY728" s="47"/>
      <c r="AZ728" s="134"/>
      <c r="BA728" s="46"/>
      <c r="BB728" s="62"/>
      <c r="BC728" s="61"/>
      <c r="BE728" s="2">
        <f t="shared" si="94"/>
        <v>100</v>
      </c>
      <c r="BF728" s="9">
        <f t="shared" si="95"/>
        <v>0</v>
      </c>
    </row>
    <row r="729" spans="1:58" ht="9" hidden="1" customHeight="1">
      <c r="A729" s="57"/>
      <c r="B729" s="56"/>
      <c r="C729" s="55"/>
      <c r="D729" s="55"/>
      <c r="E729" s="138"/>
      <c r="F729" s="138"/>
      <c r="G729" s="138"/>
      <c r="H729" s="139"/>
      <c r="I729" s="140"/>
      <c r="J729" s="141"/>
      <c r="K729" s="142"/>
      <c r="L729" s="143"/>
      <c r="M729" s="144"/>
      <c r="N729" s="136"/>
      <c r="O729" s="137"/>
      <c r="P729" s="50" t="s">
        <v>19</v>
      </c>
      <c r="Q729" s="49"/>
      <c r="R729" s="49"/>
      <c r="T729" s="131"/>
      <c r="U729" s="48"/>
      <c r="V729" s="47"/>
      <c r="W729" s="47"/>
      <c r="X729" s="47"/>
      <c r="Y729" s="47"/>
      <c r="Z729" s="47"/>
      <c r="AA729" s="47"/>
      <c r="AB729" s="47"/>
      <c r="AC729" s="47"/>
      <c r="AD729" s="47"/>
      <c r="AE729" s="47"/>
      <c r="AF729" s="47"/>
      <c r="AG729" s="47"/>
      <c r="AH729" s="47"/>
      <c r="AI729" s="47"/>
      <c r="AJ729" s="47"/>
      <c r="AK729" s="47"/>
      <c r="AL729" s="47"/>
      <c r="AM729" s="47"/>
      <c r="AN729" s="47"/>
      <c r="AO729" s="47"/>
      <c r="AP729" s="47"/>
      <c r="AQ729" s="47"/>
      <c r="AR729" s="47"/>
      <c r="AS729" s="47"/>
      <c r="AT729" s="47"/>
      <c r="AU729" s="47"/>
      <c r="AV729" s="47"/>
      <c r="AW729" s="47"/>
      <c r="AX729" s="47"/>
      <c r="AY729" s="47"/>
      <c r="AZ729" s="134"/>
      <c r="BA729" s="46"/>
      <c r="BB729" s="62"/>
      <c r="BC729" s="61"/>
      <c r="BE729" s="2">
        <f t="shared" si="94"/>
        <v>0</v>
      </c>
      <c r="BF729" s="9">
        <f t="shared" si="95"/>
        <v>-100</v>
      </c>
    </row>
    <row r="730" spans="1:58" ht="9" customHeight="1">
      <c r="A730" s="140" t="s">
        <v>107</v>
      </c>
      <c r="B730" s="145" t="s">
        <v>106</v>
      </c>
      <c r="C730" s="146"/>
      <c r="D730" s="146"/>
      <c r="E730" s="146"/>
      <c r="F730" s="146"/>
      <c r="G730" s="146"/>
      <c r="H730" s="147"/>
      <c r="I730" s="140" t="s">
        <v>104</v>
      </c>
      <c r="J730" s="141">
        <v>2963</v>
      </c>
      <c r="K730" s="142">
        <f>L730-M730</f>
        <v>0</v>
      </c>
      <c r="L730" s="143">
        <f>[178]BOQ!L360</f>
        <v>0</v>
      </c>
      <c r="M730" s="144"/>
      <c r="N730" s="136">
        <f>SUBTOTAL(9,N732)</f>
        <v>364241.59</v>
      </c>
      <c r="O730" s="137">
        <f>N730/$N$815</f>
        <v>4.0046439550176568E-4</v>
      </c>
      <c r="P730" s="50" t="s">
        <v>95</v>
      </c>
      <c r="Q730" s="49"/>
      <c r="R730" s="49"/>
      <c r="T730" s="131"/>
      <c r="U730" s="48">
        <f t="shared" ref="U730:AY730" si="97">SUMPRODUCT(($P732:$P733="p")*($N732)*(U732:U733))/$N730</f>
        <v>0</v>
      </c>
      <c r="V730" s="47">
        <f t="shared" si="97"/>
        <v>0</v>
      </c>
      <c r="W730" s="47">
        <f t="shared" si="97"/>
        <v>0</v>
      </c>
      <c r="X730" s="47">
        <f t="shared" si="97"/>
        <v>0</v>
      </c>
      <c r="Y730" s="47">
        <f t="shared" si="97"/>
        <v>0</v>
      </c>
      <c r="Z730" s="47">
        <f t="shared" si="97"/>
        <v>0</v>
      </c>
      <c r="AA730" s="47">
        <f t="shared" si="97"/>
        <v>0</v>
      </c>
      <c r="AB730" s="47">
        <f t="shared" si="97"/>
        <v>0</v>
      </c>
      <c r="AC730" s="47">
        <f t="shared" si="97"/>
        <v>0</v>
      </c>
      <c r="AD730" s="47">
        <f t="shared" si="97"/>
        <v>0</v>
      </c>
      <c r="AE730" s="47">
        <f t="shared" si="97"/>
        <v>0</v>
      </c>
      <c r="AF730" s="47">
        <f t="shared" si="97"/>
        <v>0</v>
      </c>
      <c r="AG730" s="47">
        <f t="shared" si="97"/>
        <v>0</v>
      </c>
      <c r="AH730" s="47">
        <f t="shared" si="97"/>
        <v>0</v>
      </c>
      <c r="AI730" s="47">
        <f t="shared" si="97"/>
        <v>0</v>
      </c>
      <c r="AJ730" s="47">
        <f t="shared" si="97"/>
        <v>0</v>
      </c>
      <c r="AK730" s="47">
        <f t="shared" si="97"/>
        <v>0</v>
      </c>
      <c r="AL730" s="47">
        <f t="shared" si="97"/>
        <v>0</v>
      </c>
      <c r="AM730" s="47">
        <f t="shared" si="97"/>
        <v>0</v>
      </c>
      <c r="AN730" s="47">
        <f t="shared" si="97"/>
        <v>0</v>
      </c>
      <c r="AO730" s="47">
        <f t="shared" si="97"/>
        <v>0</v>
      </c>
      <c r="AP730" s="47">
        <f t="shared" si="97"/>
        <v>0</v>
      </c>
      <c r="AQ730" s="47">
        <f t="shared" si="97"/>
        <v>0</v>
      </c>
      <c r="AR730" s="47">
        <f t="shared" si="97"/>
        <v>0</v>
      </c>
      <c r="AS730" s="47">
        <f t="shared" si="97"/>
        <v>0</v>
      </c>
      <c r="AT730" s="47">
        <f t="shared" si="97"/>
        <v>20</v>
      </c>
      <c r="AU730" s="47">
        <f t="shared" si="97"/>
        <v>20</v>
      </c>
      <c r="AV730" s="47">
        <f t="shared" si="97"/>
        <v>20</v>
      </c>
      <c r="AW730" s="47">
        <f t="shared" si="97"/>
        <v>20</v>
      </c>
      <c r="AX730" s="47">
        <f t="shared" si="97"/>
        <v>20</v>
      </c>
      <c r="AY730" s="47">
        <f t="shared" si="97"/>
        <v>0</v>
      </c>
      <c r="AZ730" s="134"/>
      <c r="BA730" s="46"/>
      <c r="BB730" s="62"/>
      <c r="BC730" s="61"/>
      <c r="BE730" s="2">
        <f t="shared" si="94"/>
        <v>100</v>
      </c>
      <c r="BF730" s="9">
        <f t="shared" si="95"/>
        <v>0</v>
      </c>
    </row>
    <row r="731" spans="1:58" ht="9" customHeight="1">
      <c r="A731" s="140"/>
      <c r="B731" s="145"/>
      <c r="C731" s="146"/>
      <c r="D731" s="146"/>
      <c r="E731" s="146"/>
      <c r="F731" s="146"/>
      <c r="G731" s="146"/>
      <c r="H731" s="147"/>
      <c r="I731" s="140"/>
      <c r="J731" s="141"/>
      <c r="K731" s="142"/>
      <c r="L731" s="143"/>
      <c r="M731" s="144"/>
      <c r="N731" s="136"/>
      <c r="O731" s="137"/>
      <c r="P731" s="50" t="s">
        <v>94</v>
      </c>
      <c r="Q731" s="49"/>
      <c r="R731" s="49"/>
      <c r="T731" s="131"/>
      <c r="U731" s="48"/>
      <c r="V731" s="47"/>
      <c r="W731" s="47"/>
      <c r="X731" s="47"/>
      <c r="Y731" s="47"/>
      <c r="Z731" s="47"/>
      <c r="AA731" s="47"/>
      <c r="AB731" s="47"/>
      <c r="AC731" s="47"/>
      <c r="AD731" s="47"/>
      <c r="AE731" s="47"/>
      <c r="AF731" s="47"/>
      <c r="AG731" s="47"/>
      <c r="AH731" s="47"/>
      <c r="AI731" s="47"/>
      <c r="AJ731" s="47"/>
      <c r="AK731" s="47"/>
      <c r="AL731" s="47"/>
      <c r="AM731" s="47"/>
      <c r="AN731" s="47"/>
      <c r="AO731" s="47"/>
      <c r="AP731" s="47"/>
      <c r="AQ731" s="47"/>
      <c r="AR731" s="47"/>
      <c r="AS731" s="47"/>
      <c r="AT731" s="47"/>
      <c r="AU731" s="47"/>
      <c r="AV731" s="47"/>
      <c r="AW731" s="47"/>
      <c r="AX731" s="47"/>
      <c r="AY731" s="47"/>
      <c r="AZ731" s="134"/>
      <c r="BA731" s="46"/>
      <c r="BB731" s="52"/>
      <c r="BC731" s="51"/>
      <c r="BE731" s="2">
        <f t="shared" si="94"/>
        <v>0</v>
      </c>
      <c r="BF731" s="9">
        <f t="shared" si="95"/>
        <v>-100</v>
      </c>
    </row>
    <row r="732" spans="1:58" ht="9" hidden="1" customHeight="1">
      <c r="A732" s="57"/>
      <c r="B732" s="56"/>
      <c r="C732" s="55"/>
      <c r="D732" s="55"/>
      <c r="E732" s="138" t="s">
        <v>105</v>
      </c>
      <c r="F732" s="138"/>
      <c r="G732" s="138"/>
      <c r="H732" s="139"/>
      <c r="I732" s="140" t="s">
        <v>104</v>
      </c>
      <c r="J732" s="141">
        <f>[178]BOQ!J361</f>
        <v>2963</v>
      </c>
      <c r="K732" s="142">
        <f>L732-M732</f>
        <v>0</v>
      </c>
      <c r="L732" s="143">
        <f>[178]BOQ!L361</f>
        <v>122.93</v>
      </c>
      <c r="M732" s="144">
        <f>[178]BOQ!L361</f>
        <v>122.93</v>
      </c>
      <c r="N732" s="136">
        <f>J732*M732</f>
        <v>364241.59</v>
      </c>
      <c r="O732" s="137">
        <f>N732/$N$815</f>
        <v>4.0046439550176568E-4</v>
      </c>
      <c r="P732" s="50" t="s">
        <v>20</v>
      </c>
      <c r="Q732" s="49"/>
      <c r="R732" s="49"/>
      <c r="T732" s="131"/>
      <c r="U732" s="48"/>
      <c r="V732" s="47"/>
      <c r="W732" s="47"/>
      <c r="X732" s="47"/>
      <c r="Y732" s="47"/>
      <c r="Z732" s="47"/>
      <c r="AA732" s="47"/>
      <c r="AB732" s="47"/>
      <c r="AC732" s="47"/>
      <c r="AD732" s="47"/>
      <c r="AE732" s="47"/>
      <c r="AF732" s="47"/>
      <c r="AG732" s="47"/>
      <c r="AH732" s="47"/>
      <c r="AI732" s="47"/>
      <c r="AJ732" s="47"/>
      <c r="AK732" s="47"/>
      <c r="AL732" s="47"/>
      <c r="AM732" s="47"/>
      <c r="AN732" s="47"/>
      <c r="AO732" s="47"/>
      <c r="AP732" s="47"/>
      <c r="AQ732" s="47"/>
      <c r="AR732" s="47"/>
      <c r="AS732" s="47"/>
      <c r="AT732" s="47">
        <v>20</v>
      </c>
      <c r="AU732" s="47">
        <v>20</v>
      </c>
      <c r="AV732" s="47">
        <v>20</v>
      </c>
      <c r="AW732" s="47">
        <v>20</v>
      </c>
      <c r="AX732" s="47">
        <v>20</v>
      </c>
      <c r="AY732" s="47"/>
      <c r="AZ732" s="134"/>
      <c r="BA732" s="46"/>
      <c r="BB732" s="52"/>
      <c r="BC732" s="51"/>
      <c r="BE732" s="2">
        <f t="shared" si="94"/>
        <v>100</v>
      </c>
      <c r="BF732" s="9">
        <f t="shared" si="95"/>
        <v>0</v>
      </c>
    </row>
    <row r="733" spans="1:58" ht="9" hidden="1" customHeight="1">
      <c r="A733" s="57"/>
      <c r="B733" s="56"/>
      <c r="C733" s="55"/>
      <c r="D733" s="55"/>
      <c r="E733" s="138"/>
      <c r="F733" s="138"/>
      <c r="G733" s="138"/>
      <c r="H733" s="139"/>
      <c r="I733" s="140"/>
      <c r="J733" s="141"/>
      <c r="K733" s="142"/>
      <c r="L733" s="143"/>
      <c r="M733" s="144"/>
      <c r="N733" s="136"/>
      <c r="O733" s="137"/>
      <c r="P733" s="50" t="s">
        <v>19</v>
      </c>
      <c r="Q733" s="49"/>
      <c r="R733" s="49"/>
      <c r="T733" s="131"/>
      <c r="U733" s="48"/>
      <c r="V733" s="47"/>
      <c r="W733" s="47"/>
      <c r="X733" s="47"/>
      <c r="Y733" s="47"/>
      <c r="Z733" s="47"/>
      <c r="AA733" s="47"/>
      <c r="AB733" s="47"/>
      <c r="AC733" s="47"/>
      <c r="AD733" s="47"/>
      <c r="AE733" s="47"/>
      <c r="AF733" s="47"/>
      <c r="AG733" s="47"/>
      <c r="AH733" s="47"/>
      <c r="AI733" s="47"/>
      <c r="AJ733" s="47"/>
      <c r="AK733" s="47"/>
      <c r="AL733" s="47"/>
      <c r="AM733" s="47"/>
      <c r="AN733" s="47"/>
      <c r="AO733" s="47"/>
      <c r="AP733" s="47"/>
      <c r="AQ733" s="47"/>
      <c r="AR733" s="47"/>
      <c r="AS733" s="47"/>
      <c r="AT733" s="47"/>
      <c r="AU733" s="47"/>
      <c r="AV733" s="47"/>
      <c r="AW733" s="47"/>
      <c r="AX733" s="47"/>
      <c r="AY733" s="47"/>
      <c r="AZ733" s="134"/>
      <c r="BA733" s="46"/>
      <c r="BB733" s="52"/>
      <c r="BC733" s="51"/>
      <c r="BE733" s="2">
        <f t="shared" si="94"/>
        <v>0</v>
      </c>
      <c r="BF733" s="9">
        <f t="shared" si="95"/>
        <v>-100</v>
      </c>
    </row>
    <row r="734" spans="1:58" ht="9" customHeight="1">
      <c r="A734" s="140" t="s">
        <v>103</v>
      </c>
      <c r="B734" s="145" t="s">
        <v>102</v>
      </c>
      <c r="C734" s="146"/>
      <c r="D734" s="146"/>
      <c r="E734" s="146"/>
      <c r="F734" s="146"/>
      <c r="G734" s="146"/>
      <c r="H734" s="147"/>
      <c r="I734" s="140" t="s">
        <v>101</v>
      </c>
      <c r="J734" s="141">
        <f>[178]BOQ!J362</f>
        <v>9</v>
      </c>
      <c r="K734" s="142">
        <f>L734-M734</f>
        <v>0</v>
      </c>
      <c r="L734" s="143">
        <f>[178]BOQ!L362</f>
        <v>8274.2000000000007</v>
      </c>
      <c r="M734" s="144">
        <f>[178]BOQ!L362</f>
        <v>8274.2000000000007</v>
      </c>
      <c r="N734" s="136">
        <f>J734*M734</f>
        <v>74467.8</v>
      </c>
      <c r="O734" s="137">
        <f>N734/$N$815</f>
        <v>8.1873414047380983E-5</v>
      </c>
      <c r="P734" s="50" t="s">
        <v>20</v>
      </c>
      <c r="Q734" s="49"/>
      <c r="R734" s="49"/>
      <c r="T734" s="131"/>
      <c r="U734" s="48"/>
      <c r="V734" s="47"/>
      <c r="W734" s="47"/>
      <c r="X734" s="47"/>
      <c r="Y734" s="47"/>
      <c r="Z734" s="47"/>
      <c r="AA734" s="47"/>
      <c r="AB734" s="47"/>
      <c r="AC734" s="47"/>
      <c r="AD734" s="47"/>
      <c r="AE734" s="47"/>
      <c r="AF734" s="47"/>
      <c r="AG734" s="47"/>
      <c r="AH734" s="47"/>
      <c r="AI734" s="47"/>
      <c r="AJ734" s="47"/>
      <c r="AK734" s="47"/>
      <c r="AL734" s="47"/>
      <c r="AM734" s="47"/>
      <c r="AN734" s="47"/>
      <c r="AO734" s="47"/>
      <c r="AP734" s="47"/>
      <c r="AQ734" s="47"/>
      <c r="AR734" s="47"/>
      <c r="AS734" s="47"/>
      <c r="AT734" s="47">
        <v>20</v>
      </c>
      <c r="AU734" s="47">
        <v>20</v>
      </c>
      <c r="AV734" s="47">
        <v>20</v>
      </c>
      <c r="AW734" s="47">
        <v>20</v>
      </c>
      <c r="AX734" s="47">
        <v>20</v>
      </c>
      <c r="AY734" s="47"/>
      <c r="AZ734" s="134"/>
      <c r="BA734" s="46"/>
      <c r="BB734" s="52"/>
      <c r="BC734" s="51"/>
      <c r="BE734" s="2">
        <f t="shared" si="94"/>
        <v>100</v>
      </c>
      <c r="BF734" s="9">
        <f t="shared" si="95"/>
        <v>0</v>
      </c>
    </row>
    <row r="735" spans="1:58" ht="9" customHeight="1">
      <c r="A735" s="140"/>
      <c r="B735" s="145"/>
      <c r="C735" s="146"/>
      <c r="D735" s="146"/>
      <c r="E735" s="146"/>
      <c r="F735" s="146"/>
      <c r="G735" s="146"/>
      <c r="H735" s="147"/>
      <c r="I735" s="140"/>
      <c r="J735" s="141"/>
      <c r="K735" s="142"/>
      <c r="L735" s="143"/>
      <c r="M735" s="144"/>
      <c r="N735" s="136"/>
      <c r="O735" s="137"/>
      <c r="P735" s="50" t="s">
        <v>19</v>
      </c>
      <c r="Q735" s="49"/>
      <c r="R735" s="49"/>
      <c r="T735" s="131"/>
      <c r="U735" s="48"/>
      <c r="V735" s="47"/>
      <c r="W735" s="47"/>
      <c r="X735" s="47"/>
      <c r="Y735" s="47"/>
      <c r="Z735" s="47"/>
      <c r="AA735" s="47"/>
      <c r="AB735" s="47"/>
      <c r="AC735" s="47"/>
      <c r="AD735" s="47"/>
      <c r="AE735" s="47"/>
      <c r="AF735" s="47"/>
      <c r="AG735" s="47"/>
      <c r="AH735" s="47"/>
      <c r="AI735" s="47"/>
      <c r="AJ735" s="47"/>
      <c r="AK735" s="47"/>
      <c r="AL735" s="47"/>
      <c r="AM735" s="47"/>
      <c r="AN735" s="47"/>
      <c r="AO735" s="47"/>
      <c r="AP735" s="47"/>
      <c r="AQ735" s="47"/>
      <c r="AR735" s="47"/>
      <c r="AS735" s="47"/>
      <c r="AT735" s="47"/>
      <c r="AU735" s="47"/>
      <c r="AV735" s="47"/>
      <c r="AW735" s="47"/>
      <c r="AX735" s="47"/>
      <c r="AY735" s="47"/>
      <c r="AZ735" s="134"/>
      <c r="BA735" s="46"/>
      <c r="BB735" s="52"/>
      <c r="BC735" s="51"/>
      <c r="BE735" s="2">
        <f t="shared" si="94"/>
        <v>0</v>
      </c>
      <c r="BF735" s="9">
        <f t="shared" si="95"/>
        <v>-100</v>
      </c>
    </row>
    <row r="736" spans="1:58" ht="9" customHeight="1">
      <c r="A736" s="115">
        <v>7</v>
      </c>
      <c r="B736" s="119" t="s">
        <v>97</v>
      </c>
      <c r="C736" s="120"/>
      <c r="D736" s="120"/>
      <c r="E736" s="120"/>
      <c r="F736" s="120"/>
      <c r="G736" s="120"/>
      <c r="H736" s="121"/>
      <c r="I736" s="115"/>
      <c r="J736" s="123"/>
      <c r="K736" s="177">
        <f>L736-M736</f>
        <v>0</v>
      </c>
      <c r="L736" s="178">
        <f>[178]BOQ!L363</f>
        <v>0</v>
      </c>
      <c r="M736" s="125"/>
      <c r="N736" s="127">
        <f>SUBTOTAL(9,N738:N795)</f>
        <v>2339230.7000000002</v>
      </c>
      <c r="O736" s="129">
        <f>N736/$N$815</f>
        <v>2.5718606384698469E-3</v>
      </c>
      <c r="P736" s="50" t="s">
        <v>37</v>
      </c>
      <c r="Q736" s="49"/>
      <c r="R736" s="49"/>
      <c r="T736" s="131"/>
      <c r="U736" s="48">
        <f t="shared" ref="U736:AY736" si="98">SUMPRODUCT(($P738:$P795="p")*($N738:$N795)*(U738:U795))/$N736</f>
        <v>0.21674470671062926</v>
      </c>
      <c r="V736" s="47">
        <f t="shared" si="98"/>
        <v>3.2840107077368068</v>
      </c>
      <c r="W736" s="47">
        <f t="shared" si="98"/>
        <v>4.763689475632594</v>
      </c>
      <c r="X736" s="47">
        <f t="shared" si="98"/>
        <v>3.2840107077368068</v>
      </c>
      <c r="Y736" s="47">
        <f t="shared" si="98"/>
        <v>3.2840107077368068</v>
      </c>
      <c r="Z736" s="47">
        <f t="shared" si="98"/>
        <v>3.2840107077368068</v>
      </c>
      <c r="AA736" s="47">
        <f t="shared" si="98"/>
        <v>3.2840107077368068</v>
      </c>
      <c r="AB736" s="47">
        <f t="shared" si="98"/>
        <v>3.2840107077368068</v>
      </c>
      <c r="AC736" s="47">
        <f t="shared" si="98"/>
        <v>3.2840107077368068</v>
      </c>
      <c r="AD736" s="47">
        <f t="shared" si="98"/>
        <v>3.2840107077368068</v>
      </c>
      <c r="AE736" s="47">
        <f t="shared" si="98"/>
        <v>3.2840107077368068</v>
      </c>
      <c r="AF736" s="47">
        <f t="shared" si="98"/>
        <v>3.2840107077368068</v>
      </c>
      <c r="AG736" s="47">
        <f t="shared" si="98"/>
        <v>3.2840107077368068</v>
      </c>
      <c r="AH736" s="47">
        <f t="shared" si="98"/>
        <v>3.2840107077368068</v>
      </c>
      <c r="AI736" s="47">
        <f t="shared" si="98"/>
        <v>3.2840107077368068</v>
      </c>
      <c r="AJ736" s="47">
        <f t="shared" si="98"/>
        <v>3.2840107077368068</v>
      </c>
      <c r="AK736" s="47">
        <f t="shared" si="98"/>
        <v>3.2840107077368068</v>
      </c>
      <c r="AL736" s="47">
        <f t="shared" si="98"/>
        <v>3.2840107077368068</v>
      </c>
      <c r="AM736" s="47">
        <f t="shared" si="98"/>
        <v>3.2840107077368068</v>
      </c>
      <c r="AN736" s="47">
        <f t="shared" si="98"/>
        <v>3.2840107077368068</v>
      </c>
      <c r="AO736" s="47">
        <f t="shared" si="98"/>
        <v>3.2840107077368068</v>
      </c>
      <c r="AP736" s="47">
        <f t="shared" si="98"/>
        <v>3.2840107077368068</v>
      </c>
      <c r="AQ736" s="47">
        <f t="shared" si="98"/>
        <v>3.2840107077368068</v>
      </c>
      <c r="AR736" s="47">
        <f t="shared" si="98"/>
        <v>3.2840107077368068</v>
      </c>
      <c r="AS736" s="47">
        <f t="shared" si="98"/>
        <v>3.2840107077368068</v>
      </c>
      <c r="AT736" s="47">
        <f t="shared" si="98"/>
        <v>3.2840107077368068</v>
      </c>
      <c r="AU736" s="47">
        <f t="shared" si="98"/>
        <v>3.2840107077368068</v>
      </c>
      <c r="AV736" s="47">
        <f t="shared" si="98"/>
        <v>3.2840107077368068</v>
      </c>
      <c r="AW736" s="47">
        <f t="shared" si="98"/>
        <v>3.2840107077368068</v>
      </c>
      <c r="AX736" s="47">
        <f t="shared" si="98"/>
        <v>3.1756383543814892</v>
      </c>
      <c r="AY736" s="47">
        <f t="shared" si="98"/>
        <v>3.1756383543814892</v>
      </c>
      <c r="AZ736" s="134"/>
      <c r="BA736" s="46"/>
      <c r="BB736" s="52"/>
      <c r="BC736" s="51"/>
      <c r="BE736" s="2">
        <f t="shared" si="94"/>
        <v>100.00000000000001</v>
      </c>
      <c r="BF736" s="9">
        <f t="shared" si="95"/>
        <v>0</v>
      </c>
    </row>
    <row r="737" spans="1:58" ht="9" customHeight="1">
      <c r="A737" s="115"/>
      <c r="B737" s="119"/>
      <c r="C737" s="120"/>
      <c r="D737" s="120"/>
      <c r="E737" s="120"/>
      <c r="F737" s="120"/>
      <c r="G737" s="120"/>
      <c r="H737" s="121"/>
      <c r="I737" s="115"/>
      <c r="J737" s="123"/>
      <c r="K737" s="177"/>
      <c r="L737" s="178"/>
      <c r="M737" s="125"/>
      <c r="N737" s="127"/>
      <c r="O737" s="129"/>
      <c r="P737" s="50" t="s">
        <v>36</v>
      </c>
      <c r="Q737" s="49"/>
      <c r="R737" s="49"/>
      <c r="T737" s="131"/>
      <c r="U737" s="48"/>
      <c r="V737" s="47"/>
      <c r="W737" s="47"/>
      <c r="X737" s="47"/>
      <c r="Y737" s="47"/>
      <c r="Z737" s="47"/>
      <c r="AA737" s="47"/>
      <c r="AB737" s="47"/>
      <c r="AC737" s="47"/>
      <c r="AD737" s="47"/>
      <c r="AE737" s="47"/>
      <c r="AF737" s="47"/>
      <c r="AG737" s="47"/>
      <c r="AH737" s="47"/>
      <c r="AI737" s="47"/>
      <c r="AJ737" s="47"/>
      <c r="AK737" s="47"/>
      <c r="AL737" s="47"/>
      <c r="AM737" s="47"/>
      <c r="AN737" s="47"/>
      <c r="AO737" s="47"/>
      <c r="AP737" s="47"/>
      <c r="AQ737" s="47"/>
      <c r="AR737" s="47"/>
      <c r="AS737" s="47"/>
      <c r="AT737" s="47"/>
      <c r="AU737" s="47"/>
      <c r="AV737" s="47"/>
      <c r="AW737" s="47"/>
      <c r="AX737" s="47"/>
      <c r="AY737" s="47"/>
      <c r="AZ737" s="134"/>
      <c r="BA737" s="46"/>
      <c r="BB737" s="52"/>
      <c r="BC737" s="51"/>
      <c r="BE737" s="2">
        <f t="shared" si="94"/>
        <v>0</v>
      </c>
      <c r="BF737" s="9">
        <f t="shared" si="95"/>
        <v>-100</v>
      </c>
    </row>
    <row r="738" spans="1:58" ht="9" customHeight="1">
      <c r="A738" s="140" t="s">
        <v>100</v>
      </c>
      <c r="B738" s="145" t="s">
        <v>99</v>
      </c>
      <c r="C738" s="146"/>
      <c r="D738" s="146"/>
      <c r="E738" s="146"/>
      <c r="F738" s="146"/>
      <c r="G738" s="146"/>
      <c r="H738" s="147"/>
      <c r="I738" s="140" t="s">
        <v>98</v>
      </c>
      <c r="J738" s="141">
        <f>[178]BOQ!J364</f>
        <v>2</v>
      </c>
      <c r="K738" s="142">
        <f>L738-M738</f>
        <v>0</v>
      </c>
      <c r="L738" s="143">
        <f>[178]BOQ!L364</f>
        <v>17306.55</v>
      </c>
      <c r="M738" s="144">
        <f>[178]BOQ!L364</f>
        <v>17306.55</v>
      </c>
      <c r="N738" s="136">
        <f>J738*M738</f>
        <v>34613.1</v>
      </c>
      <c r="O738" s="137">
        <f>N738/$N$815</f>
        <v>3.8055275807307352E-5</v>
      </c>
      <c r="P738" s="50" t="s">
        <v>20</v>
      </c>
      <c r="Q738" s="49"/>
      <c r="R738" s="49"/>
      <c r="T738" s="131"/>
      <c r="U738" s="48"/>
      <c r="V738" s="47"/>
      <c r="W738" s="47">
        <v>100</v>
      </c>
      <c r="X738" s="47"/>
      <c r="Y738" s="47"/>
      <c r="Z738" s="47"/>
      <c r="AA738" s="47"/>
      <c r="AB738" s="47"/>
      <c r="AC738" s="47"/>
      <c r="AD738" s="47"/>
      <c r="AE738" s="47"/>
      <c r="AF738" s="47"/>
      <c r="AG738" s="47"/>
      <c r="AH738" s="47"/>
      <c r="AI738" s="47"/>
      <c r="AJ738" s="47"/>
      <c r="AK738" s="47"/>
      <c r="AL738" s="47"/>
      <c r="AM738" s="47"/>
      <c r="AN738" s="47"/>
      <c r="AO738" s="47"/>
      <c r="AP738" s="47"/>
      <c r="AQ738" s="47"/>
      <c r="AR738" s="47"/>
      <c r="AS738" s="47"/>
      <c r="AT738" s="47"/>
      <c r="AU738" s="47"/>
      <c r="AV738" s="47"/>
      <c r="AW738" s="47"/>
      <c r="AX738" s="47"/>
      <c r="AY738" s="47"/>
      <c r="AZ738" s="134"/>
      <c r="BA738" s="46"/>
      <c r="BB738" s="52"/>
      <c r="BC738" s="51"/>
      <c r="BE738" s="2">
        <f t="shared" si="94"/>
        <v>100</v>
      </c>
      <c r="BF738" s="9">
        <f t="shared" si="95"/>
        <v>0</v>
      </c>
    </row>
    <row r="739" spans="1:58" ht="9" customHeight="1">
      <c r="A739" s="140"/>
      <c r="B739" s="145"/>
      <c r="C739" s="146"/>
      <c r="D739" s="146"/>
      <c r="E739" s="146"/>
      <c r="F739" s="146"/>
      <c r="G739" s="146"/>
      <c r="H739" s="147"/>
      <c r="I739" s="140"/>
      <c r="J739" s="141"/>
      <c r="K739" s="142"/>
      <c r="L739" s="143"/>
      <c r="M739" s="144"/>
      <c r="N739" s="136"/>
      <c r="O739" s="137"/>
      <c r="P739" s="50" t="s">
        <v>19</v>
      </c>
      <c r="Q739" s="49"/>
      <c r="R739" s="49"/>
      <c r="T739" s="131"/>
      <c r="U739" s="48"/>
      <c r="V739" s="47"/>
      <c r="W739" s="47"/>
      <c r="X739" s="47"/>
      <c r="Y739" s="47"/>
      <c r="Z739" s="47"/>
      <c r="AA739" s="47"/>
      <c r="AB739" s="47"/>
      <c r="AC739" s="47"/>
      <c r="AD739" s="47"/>
      <c r="AE739" s="47"/>
      <c r="AF739" s="47"/>
      <c r="AG739" s="47"/>
      <c r="AH739" s="47"/>
      <c r="AI739" s="47"/>
      <c r="AJ739" s="47"/>
      <c r="AK739" s="47"/>
      <c r="AL739" s="47"/>
      <c r="AM739" s="47"/>
      <c r="AN739" s="47"/>
      <c r="AO739" s="47"/>
      <c r="AP739" s="47"/>
      <c r="AQ739" s="47"/>
      <c r="AR739" s="47"/>
      <c r="AS739" s="47"/>
      <c r="AT739" s="47"/>
      <c r="AU739" s="47"/>
      <c r="AV739" s="47"/>
      <c r="AW739" s="47"/>
      <c r="AX739" s="47"/>
      <c r="AY739" s="47"/>
      <c r="AZ739" s="134"/>
      <c r="BA739" s="46"/>
      <c r="BB739" s="52"/>
      <c r="BC739" s="51"/>
      <c r="BE739" s="2">
        <f t="shared" si="94"/>
        <v>0</v>
      </c>
      <c r="BF739" s="9">
        <f t="shared" si="95"/>
        <v>-100</v>
      </c>
    </row>
    <row r="740" spans="1:58" ht="9" customHeight="1">
      <c r="A740" s="140">
        <v>7.2</v>
      </c>
      <c r="B740" s="145" t="s">
        <v>97</v>
      </c>
      <c r="C740" s="146"/>
      <c r="D740" s="146"/>
      <c r="E740" s="146"/>
      <c r="F740" s="146"/>
      <c r="G740" s="146"/>
      <c r="H740" s="147"/>
      <c r="I740" s="140" t="s">
        <v>96</v>
      </c>
      <c r="J740" s="141">
        <v>1</v>
      </c>
      <c r="K740" s="142">
        <f>L740-M740</f>
        <v>0</v>
      </c>
      <c r="L740" s="143">
        <f>[178]BOQ!L365</f>
        <v>0</v>
      </c>
      <c r="M740" s="144"/>
      <c r="N740" s="136">
        <f>SUBTOTAL(9,N742:N795)</f>
        <v>2304617.5999999996</v>
      </c>
      <c r="O740" s="137">
        <f>N740/$N$815</f>
        <v>2.533805362662539E-3</v>
      </c>
      <c r="P740" s="50" t="s">
        <v>95</v>
      </c>
      <c r="Q740" s="49"/>
      <c r="R740" s="49"/>
      <c r="T740" s="131"/>
      <c r="U740" s="48">
        <v>0.22</v>
      </c>
      <c r="V740" s="47">
        <v>3.3333333333333335</v>
      </c>
      <c r="W740" s="47">
        <v>3.3333333333333335</v>
      </c>
      <c r="X740" s="47">
        <v>3.3333333333333335</v>
      </c>
      <c r="Y740" s="47">
        <v>3.3333333333333335</v>
      </c>
      <c r="Z740" s="47">
        <v>3.3333333333333335</v>
      </c>
      <c r="AA740" s="47">
        <v>3.3333333333333335</v>
      </c>
      <c r="AB740" s="47">
        <v>3.3333333333333335</v>
      </c>
      <c r="AC740" s="47">
        <v>3.3333333333333335</v>
      </c>
      <c r="AD740" s="47">
        <v>3.3333333333333335</v>
      </c>
      <c r="AE740" s="47">
        <v>3.3333333333333335</v>
      </c>
      <c r="AF740" s="47">
        <v>3.3333333333333335</v>
      </c>
      <c r="AG740" s="47">
        <v>3.3333333333333335</v>
      </c>
      <c r="AH740" s="47">
        <v>3.3333333333333335</v>
      </c>
      <c r="AI740" s="47">
        <v>3.3333333333333335</v>
      </c>
      <c r="AJ740" s="47">
        <v>3.3333333333333335</v>
      </c>
      <c r="AK740" s="47">
        <v>3.3333333333333335</v>
      </c>
      <c r="AL740" s="47">
        <v>3.3333333333333335</v>
      </c>
      <c r="AM740" s="47">
        <v>3.3333333333333335</v>
      </c>
      <c r="AN740" s="47">
        <v>3.3333333333333335</v>
      </c>
      <c r="AO740" s="47">
        <v>3.3333333333333335</v>
      </c>
      <c r="AP740" s="47">
        <v>3.3333333333333335</v>
      </c>
      <c r="AQ740" s="47">
        <v>3.3333333333333335</v>
      </c>
      <c r="AR740" s="47">
        <v>3.3333333333333335</v>
      </c>
      <c r="AS740" s="47">
        <v>3.3333333333333335</v>
      </c>
      <c r="AT740" s="47">
        <v>3.3333333333333335</v>
      </c>
      <c r="AU740" s="47">
        <v>3.3333333333333335</v>
      </c>
      <c r="AV740" s="47">
        <v>3.3333333333333335</v>
      </c>
      <c r="AW740" s="47">
        <v>3.3333333333333335</v>
      </c>
      <c r="AX740" s="47">
        <v>3.2233333333333301</v>
      </c>
      <c r="AY740" s="47">
        <v>3.2233333333333301</v>
      </c>
      <c r="AZ740" s="134"/>
      <c r="BA740" s="46"/>
      <c r="BB740" s="52"/>
      <c r="BC740" s="51"/>
      <c r="BE740" s="2">
        <f t="shared" si="94"/>
        <v>99.999999999999972</v>
      </c>
      <c r="BF740" s="9">
        <f t="shared" si="95"/>
        <v>0</v>
      </c>
    </row>
    <row r="741" spans="1:58" ht="9" customHeight="1">
      <c r="A741" s="140"/>
      <c r="B741" s="145"/>
      <c r="C741" s="146"/>
      <c r="D741" s="146"/>
      <c r="E741" s="146"/>
      <c r="F741" s="146"/>
      <c r="G741" s="146"/>
      <c r="H741" s="147"/>
      <c r="I741" s="140"/>
      <c r="J741" s="141"/>
      <c r="K741" s="142"/>
      <c r="L741" s="143"/>
      <c r="M741" s="144"/>
      <c r="N741" s="136"/>
      <c r="O741" s="137"/>
      <c r="P741" s="50" t="s">
        <v>94</v>
      </c>
      <c r="Q741" s="49"/>
      <c r="R741" s="49"/>
      <c r="T741" s="131"/>
      <c r="U741" s="48"/>
      <c r="V741" s="47"/>
      <c r="W741" s="47"/>
      <c r="X741" s="47"/>
      <c r="Y741" s="47"/>
      <c r="Z741" s="47"/>
      <c r="AA741" s="47"/>
      <c r="AB741" s="47"/>
      <c r="AC741" s="47"/>
      <c r="AD741" s="47"/>
      <c r="AE741" s="47"/>
      <c r="AF741" s="47"/>
      <c r="AG741" s="47"/>
      <c r="AH741" s="47"/>
      <c r="AI741" s="47"/>
      <c r="AJ741" s="47"/>
      <c r="AK741" s="47"/>
      <c r="AL741" s="47"/>
      <c r="AM741" s="47"/>
      <c r="AN741" s="47"/>
      <c r="AO741" s="47"/>
      <c r="AP741" s="47"/>
      <c r="AQ741" s="47"/>
      <c r="AR741" s="47"/>
      <c r="AS741" s="47"/>
      <c r="AT741" s="47"/>
      <c r="AU741" s="47"/>
      <c r="AV741" s="47"/>
      <c r="AW741" s="47"/>
      <c r="AX741" s="47"/>
      <c r="AY741" s="47"/>
      <c r="AZ741" s="134"/>
      <c r="BA741" s="46"/>
      <c r="BB741" s="52"/>
      <c r="BC741" s="51"/>
      <c r="BE741" s="2">
        <f t="shared" si="94"/>
        <v>0</v>
      </c>
      <c r="BF741" s="9">
        <f t="shared" si="95"/>
        <v>-100</v>
      </c>
    </row>
    <row r="742" spans="1:58" ht="9" hidden="1" customHeight="1">
      <c r="A742" s="57"/>
      <c r="B742" s="56"/>
      <c r="C742" s="55"/>
      <c r="D742" s="146" t="s">
        <v>93</v>
      </c>
      <c r="E742" s="138" t="s">
        <v>92</v>
      </c>
      <c r="F742" s="138"/>
      <c r="G742" s="138"/>
      <c r="H742" s="139"/>
      <c r="I742" s="140" t="s">
        <v>39</v>
      </c>
      <c r="J742" s="141">
        <f>[178]BOQ!J366</f>
        <v>152</v>
      </c>
      <c r="K742" s="142">
        <f>L742-M742</f>
        <v>0</v>
      </c>
      <c r="L742" s="143">
        <f>[178]BOQ!L366</f>
        <v>276.3</v>
      </c>
      <c r="M742" s="144">
        <f>[178]BOQ!L366</f>
        <v>276.3</v>
      </c>
      <c r="N742" s="136">
        <f>J742*M742</f>
        <v>41997.599999999999</v>
      </c>
      <c r="O742" s="137">
        <f>N742/$N$815</f>
        <v>4.6174143640557221E-5</v>
      </c>
      <c r="P742" s="50" t="s">
        <v>20</v>
      </c>
      <c r="Q742" s="49"/>
      <c r="R742" s="49"/>
      <c r="T742" s="131"/>
      <c r="U742" s="48">
        <v>0.22</v>
      </c>
      <c r="V742" s="47">
        <v>3.3333333333333335</v>
      </c>
      <c r="W742" s="47">
        <v>3.3333333333333335</v>
      </c>
      <c r="X742" s="47">
        <v>3.3333333333333335</v>
      </c>
      <c r="Y742" s="47">
        <v>3.3333333333333335</v>
      </c>
      <c r="Z742" s="47">
        <v>3.3333333333333335</v>
      </c>
      <c r="AA742" s="47">
        <v>3.3333333333333335</v>
      </c>
      <c r="AB742" s="47">
        <v>3.3333333333333335</v>
      </c>
      <c r="AC742" s="47">
        <v>3.3333333333333335</v>
      </c>
      <c r="AD742" s="47">
        <v>3.3333333333333335</v>
      </c>
      <c r="AE742" s="47">
        <v>3.3333333333333335</v>
      </c>
      <c r="AF742" s="47">
        <v>3.3333333333333335</v>
      </c>
      <c r="AG742" s="47">
        <v>3.3333333333333335</v>
      </c>
      <c r="AH742" s="47">
        <v>3.3333333333333335</v>
      </c>
      <c r="AI742" s="47">
        <v>3.3333333333333335</v>
      </c>
      <c r="AJ742" s="47">
        <v>3.3333333333333335</v>
      </c>
      <c r="AK742" s="47">
        <v>3.3333333333333335</v>
      </c>
      <c r="AL742" s="47">
        <v>3.3333333333333335</v>
      </c>
      <c r="AM742" s="47">
        <v>3.3333333333333335</v>
      </c>
      <c r="AN742" s="47">
        <v>3.3333333333333335</v>
      </c>
      <c r="AO742" s="47">
        <v>3.3333333333333335</v>
      </c>
      <c r="AP742" s="47">
        <v>3.3333333333333335</v>
      </c>
      <c r="AQ742" s="47">
        <v>3.3333333333333335</v>
      </c>
      <c r="AR742" s="47">
        <v>3.3333333333333335</v>
      </c>
      <c r="AS742" s="47">
        <v>3.3333333333333335</v>
      </c>
      <c r="AT742" s="47">
        <v>3.3333333333333335</v>
      </c>
      <c r="AU742" s="47">
        <v>3.3333333333333335</v>
      </c>
      <c r="AV742" s="47">
        <v>3.3333333333333335</v>
      </c>
      <c r="AW742" s="47">
        <v>3.3333333333333335</v>
      </c>
      <c r="AX742" s="47">
        <v>3.2233333333333301</v>
      </c>
      <c r="AY742" s="47">
        <v>3.2233333333333301</v>
      </c>
      <c r="AZ742" s="134"/>
      <c r="BA742" s="46"/>
      <c r="BB742" s="52"/>
      <c r="BC742" s="51"/>
      <c r="BE742" s="2">
        <f t="shared" si="94"/>
        <v>99.999999999999972</v>
      </c>
      <c r="BF742" s="9">
        <f t="shared" si="95"/>
        <v>0</v>
      </c>
    </row>
    <row r="743" spans="1:58" ht="9" hidden="1" customHeight="1">
      <c r="A743" s="57"/>
      <c r="B743" s="56"/>
      <c r="C743" s="55"/>
      <c r="D743" s="146"/>
      <c r="E743" s="138"/>
      <c r="F743" s="138"/>
      <c r="G743" s="138"/>
      <c r="H743" s="139"/>
      <c r="I743" s="140"/>
      <c r="J743" s="141"/>
      <c r="K743" s="142"/>
      <c r="L743" s="143"/>
      <c r="M743" s="144"/>
      <c r="N743" s="136"/>
      <c r="O743" s="137"/>
      <c r="P743" s="50" t="s">
        <v>19</v>
      </c>
      <c r="Q743" s="49"/>
      <c r="R743" s="49"/>
      <c r="T743" s="131"/>
      <c r="U743" s="48"/>
      <c r="V743" s="47"/>
      <c r="W743" s="47"/>
      <c r="X743" s="47"/>
      <c r="Y743" s="47"/>
      <c r="Z743" s="47"/>
      <c r="AA743" s="47"/>
      <c r="AB743" s="47"/>
      <c r="AC743" s="47"/>
      <c r="AD743" s="47"/>
      <c r="AE743" s="47"/>
      <c r="AF743" s="47"/>
      <c r="AG743" s="47"/>
      <c r="AH743" s="47"/>
      <c r="AI743" s="47"/>
      <c r="AJ743" s="47"/>
      <c r="AK743" s="47"/>
      <c r="AL743" s="47"/>
      <c r="AM743" s="47"/>
      <c r="AN743" s="47"/>
      <c r="AO743" s="47"/>
      <c r="AP743" s="47"/>
      <c r="AQ743" s="47"/>
      <c r="AR743" s="47"/>
      <c r="AS743" s="47"/>
      <c r="AT743" s="47"/>
      <c r="AU743" s="47"/>
      <c r="AV743" s="47"/>
      <c r="AW743" s="47"/>
      <c r="AX743" s="47"/>
      <c r="AY743" s="47"/>
      <c r="AZ743" s="134"/>
      <c r="BA743" s="46"/>
      <c r="BB743" s="52"/>
      <c r="BC743" s="51"/>
      <c r="BE743" s="2">
        <f t="shared" si="94"/>
        <v>0</v>
      </c>
      <c r="BF743" s="9">
        <f t="shared" si="95"/>
        <v>-100</v>
      </c>
    </row>
    <row r="744" spans="1:58" ht="9" hidden="1" customHeight="1">
      <c r="A744" s="57"/>
      <c r="B744" s="56"/>
      <c r="C744" s="55"/>
      <c r="D744" s="146" t="s">
        <v>91</v>
      </c>
      <c r="E744" s="138" t="s">
        <v>90</v>
      </c>
      <c r="F744" s="138"/>
      <c r="G744" s="138"/>
      <c r="H744" s="139"/>
      <c r="I744" s="140" t="s">
        <v>39</v>
      </c>
      <c r="J744" s="141">
        <f>[178]BOQ!J367</f>
        <v>288</v>
      </c>
      <c r="K744" s="142">
        <f>L744-M744</f>
        <v>0</v>
      </c>
      <c r="L744" s="143">
        <f>[178]BOQ!L367</f>
        <v>173.27</v>
      </c>
      <c r="M744" s="144">
        <f>[178]BOQ!L367</f>
        <v>173.27</v>
      </c>
      <c r="N744" s="136">
        <f>J744*M744</f>
        <v>49901.760000000002</v>
      </c>
      <c r="O744" s="137">
        <f>N744/$N$815</f>
        <v>5.4864350204692958E-5</v>
      </c>
      <c r="P744" s="50" t="s">
        <v>20</v>
      </c>
      <c r="Q744" s="49"/>
      <c r="R744" s="49"/>
      <c r="T744" s="131"/>
      <c r="U744" s="48">
        <v>0.22</v>
      </c>
      <c r="V744" s="47">
        <v>3.3333333333333335</v>
      </c>
      <c r="W744" s="47">
        <v>3.3333333333333335</v>
      </c>
      <c r="X744" s="47">
        <v>3.3333333333333335</v>
      </c>
      <c r="Y744" s="47">
        <v>3.3333333333333335</v>
      </c>
      <c r="Z744" s="47">
        <v>3.3333333333333335</v>
      </c>
      <c r="AA744" s="47">
        <v>3.3333333333333335</v>
      </c>
      <c r="AB744" s="47">
        <v>3.3333333333333335</v>
      </c>
      <c r="AC744" s="47">
        <v>3.3333333333333335</v>
      </c>
      <c r="AD744" s="47">
        <v>3.3333333333333335</v>
      </c>
      <c r="AE744" s="47">
        <v>3.3333333333333335</v>
      </c>
      <c r="AF744" s="47">
        <v>3.3333333333333335</v>
      </c>
      <c r="AG744" s="47">
        <v>3.3333333333333335</v>
      </c>
      <c r="AH744" s="47">
        <v>3.3333333333333335</v>
      </c>
      <c r="AI744" s="47">
        <v>3.3333333333333335</v>
      </c>
      <c r="AJ744" s="47">
        <v>3.3333333333333335</v>
      </c>
      <c r="AK744" s="47">
        <v>3.3333333333333335</v>
      </c>
      <c r="AL744" s="47">
        <v>3.3333333333333335</v>
      </c>
      <c r="AM744" s="47">
        <v>3.3333333333333335</v>
      </c>
      <c r="AN744" s="47">
        <v>3.3333333333333335</v>
      </c>
      <c r="AO744" s="47">
        <v>3.3333333333333335</v>
      </c>
      <c r="AP744" s="47">
        <v>3.3333333333333335</v>
      </c>
      <c r="AQ744" s="47">
        <v>3.3333333333333335</v>
      </c>
      <c r="AR744" s="47">
        <v>3.3333333333333335</v>
      </c>
      <c r="AS744" s="47">
        <v>3.3333333333333335</v>
      </c>
      <c r="AT744" s="47">
        <v>3.3333333333333335</v>
      </c>
      <c r="AU744" s="47">
        <v>3.3333333333333335</v>
      </c>
      <c r="AV744" s="47">
        <v>3.3333333333333335</v>
      </c>
      <c r="AW744" s="47">
        <v>3.3333333333333335</v>
      </c>
      <c r="AX744" s="47">
        <v>3.2233333333333301</v>
      </c>
      <c r="AY744" s="47">
        <v>3.2233333333333301</v>
      </c>
      <c r="AZ744" s="134"/>
      <c r="BA744" s="46"/>
      <c r="BB744" s="52"/>
      <c r="BC744" s="51"/>
      <c r="BE744" s="2">
        <f t="shared" si="94"/>
        <v>99.999999999999972</v>
      </c>
      <c r="BF744" s="9">
        <f t="shared" si="95"/>
        <v>0</v>
      </c>
    </row>
    <row r="745" spans="1:58" ht="9" hidden="1" customHeight="1">
      <c r="A745" s="57"/>
      <c r="B745" s="56"/>
      <c r="C745" s="55"/>
      <c r="D745" s="146"/>
      <c r="E745" s="138"/>
      <c r="F745" s="138"/>
      <c r="G745" s="138"/>
      <c r="H745" s="139"/>
      <c r="I745" s="140"/>
      <c r="J745" s="141"/>
      <c r="K745" s="142"/>
      <c r="L745" s="143"/>
      <c r="M745" s="144"/>
      <c r="N745" s="136"/>
      <c r="O745" s="137"/>
      <c r="P745" s="50" t="s">
        <v>19</v>
      </c>
      <c r="Q745" s="49"/>
      <c r="R745" s="49"/>
      <c r="T745" s="131"/>
      <c r="U745" s="48"/>
      <c r="V745" s="47"/>
      <c r="W745" s="47"/>
      <c r="X745" s="47"/>
      <c r="Y745" s="47"/>
      <c r="Z745" s="47"/>
      <c r="AA745" s="47"/>
      <c r="AB745" s="47"/>
      <c r="AC745" s="47"/>
      <c r="AD745" s="47"/>
      <c r="AE745" s="47"/>
      <c r="AF745" s="47"/>
      <c r="AG745" s="47"/>
      <c r="AH745" s="47"/>
      <c r="AI745" s="47"/>
      <c r="AJ745" s="47"/>
      <c r="AK745" s="47"/>
      <c r="AL745" s="47"/>
      <c r="AM745" s="47"/>
      <c r="AN745" s="47"/>
      <c r="AO745" s="47"/>
      <c r="AP745" s="47"/>
      <c r="AQ745" s="47"/>
      <c r="AR745" s="47"/>
      <c r="AS745" s="47"/>
      <c r="AT745" s="47"/>
      <c r="AU745" s="47"/>
      <c r="AV745" s="47"/>
      <c r="AW745" s="47"/>
      <c r="AX745" s="47"/>
      <c r="AY745" s="47"/>
      <c r="AZ745" s="134"/>
      <c r="BA745" s="46"/>
      <c r="BB745" s="52"/>
      <c r="BC745" s="51"/>
      <c r="BE745" s="2">
        <f t="shared" si="94"/>
        <v>0</v>
      </c>
      <c r="BF745" s="9">
        <f t="shared" si="95"/>
        <v>-100</v>
      </c>
    </row>
    <row r="746" spans="1:58" ht="9" hidden="1" customHeight="1">
      <c r="A746" s="57"/>
      <c r="B746" s="56"/>
      <c r="C746" s="55"/>
      <c r="D746" s="146" t="s">
        <v>89</v>
      </c>
      <c r="E746" s="138" t="s">
        <v>88</v>
      </c>
      <c r="F746" s="138"/>
      <c r="G746" s="138"/>
      <c r="H746" s="139"/>
      <c r="I746" s="140" t="s">
        <v>39</v>
      </c>
      <c r="J746" s="141">
        <f>[178]BOQ!J368</f>
        <v>20</v>
      </c>
      <c r="K746" s="142">
        <f>L746-M746</f>
        <v>0</v>
      </c>
      <c r="L746" s="143">
        <f>[178]BOQ!L368</f>
        <v>79.61</v>
      </c>
      <c r="M746" s="144">
        <f>[178]BOQ!L368</f>
        <v>79.61</v>
      </c>
      <c r="N746" s="136">
        <f>J746*M746</f>
        <v>1592.2</v>
      </c>
      <c r="O746" s="137">
        <f>N746/$N$815</f>
        <v>1.7505398285734236E-6</v>
      </c>
      <c r="P746" s="50" t="s">
        <v>20</v>
      </c>
      <c r="Q746" s="49"/>
      <c r="R746" s="49"/>
      <c r="T746" s="131"/>
      <c r="U746" s="48">
        <v>0.22</v>
      </c>
      <c r="V746" s="47">
        <v>3.3333333333333335</v>
      </c>
      <c r="W746" s="47">
        <v>3.3333333333333335</v>
      </c>
      <c r="X746" s="47">
        <v>3.3333333333333335</v>
      </c>
      <c r="Y746" s="47">
        <v>3.3333333333333335</v>
      </c>
      <c r="Z746" s="47">
        <v>3.3333333333333335</v>
      </c>
      <c r="AA746" s="47">
        <v>3.3333333333333335</v>
      </c>
      <c r="AB746" s="47">
        <v>3.3333333333333335</v>
      </c>
      <c r="AC746" s="47">
        <v>3.3333333333333335</v>
      </c>
      <c r="AD746" s="47">
        <v>3.3333333333333335</v>
      </c>
      <c r="AE746" s="47">
        <v>3.3333333333333335</v>
      </c>
      <c r="AF746" s="47">
        <v>3.3333333333333335</v>
      </c>
      <c r="AG746" s="47">
        <v>3.3333333333333335</v>
      </c>
      <c r="AH746" s="47">
        <v>3.3333333333333335</v>
      </c>
      <c r="AI746" s="47">
        <v>3.3333333333333335</v>
      </c>
      <c r="AJ746" s="47">
        <v>3.3333333333333335</v>
      </c>
      <c r="AK746" s="47">
        <v>3.3333333333333335</v>
      </c>
      <c r="AL746" s="47">
        <v>3.3333333333333335</v>
      </c>
      <c r="AM746" s="47">
        <v>3.3333333333333335</v>
      </c>
      <c r="AN746" s="47">
        <v>3.3333333333333335</v>
      </c>
      <c r="AO746" s="47">
        <v>3.3333333333333335</v>
      </c>
      <c r="AP746" s="47">
        <v>3.3333333333333335</v>
      </c>
      <c r="AQ746" s="47">
        <v>3.3333333333333335</v>
      </c>
      <c r="AR746" s="47">
        <v>3.3333333333333335</v>
      </c>
      <c r="AS746" s="47">
        <v>3.3333333333333335</v>
      </c>
      <c r="AT746" s="47">
        <v>3.3333333333333335</v>
      </c>
      <c r="AU746" s="47">
        <v>3.3333333333333335</v>
      </c>
      <c r="AV746" s="47">
        <v>3.3333333333333335</v>
      </c>
      <c r="AW746" s="47">
        <v>3.3333333333333335</v>
      </c>
      <c r="AX746" s="47">
        <v>3.2233333333333301</v>
      </c>
      <c r="AY746" s="47">
        <v>3.2233333333333301</v>
      </c>
      <c r="AZ746" s="134"/>
      <c r="BA746" s="46"/>
      <c r="BB746" s="52"/>
      <c r="BC746" s="51"/>
      <c r="BE746" s="2">
        <f t="shared" si="94"/>
        <v>99.999999999999972</v>
      </c>
      <c r="BF746" s="9">
        <f t="shared" si="95"/>
        <v>0</v>
      </c>
    </row>
    <row r="747" spans="1:58" ht="9" hidden="1" customHeight="1">
      <c r="A747" s="57"/>
      <c r="B747" s="56"/>
      <c r="C747" s="55"/>
      <c r="D747" s="146"/>
      <c r="E747" s="138"/>
      <c r="F747" s="138"/>
      <c r="G747" s="138"/>
      <c r="H747" s="139"/>
      <c r="I747" s="140"/>
      <c r="J747" s="141"/>
      <c r="K747" s="142"/>
      <c r="L747" s="143"/>
      <c r="M747" s="144"/>
      <c r="N747" s="136"/>
      <c r="O747" s="137"/>
      <c r="P747" s="50" t="s">
        <v>19</v>
      </c>
      <c r="Q747" s="49"/>
      <c r="R747" s="49"/>
      <c r="T747" s="131"/>
      <c r="U747" s="48"/>
      <c r="V747" s="47"/>
      <c r="W747" s="47"/>
      <c r="X747" s="47"/>
      <c r="Y747" s="47"/>
      <c r="Z747" s="47"/>
      <c r="AA747" s="47"/>
      <c r="AB747" s="47"/>
      <c r="AC747" s="47"/>
      <c r="AD747" s="47"/>
      <c r="AE747" s="47"/>
      <c r="AF747" s="47"/>
      <c r="AG747" s="47"/>
      <c r="AH747" s="47"/>
      <c r="AI747" s="47"/>
      <c r="AJ747" s="47"/>
      <c r="AK747" s="47"/>
      <c r="AL747" s="47"/>
      <c r="AM747" s="47"/>
      <c r="AN747" s="47"/>
      <c r="AO747" s="47"/>
      <c r="AP747" s="47"/>
      <c r="AQ747" s="47"/>
      <c r="AR747" s="47"/>
      <c r="AS747" s="47"/>
      <c r="AT747" s="47"/>
      <c r="AU747" s="47"/>
      <c r="AV747" s="47"/>
      <c r="AW747" s="47"/>
      <c r="AX747" s="47"/>
      <c r="AY747" s="47"/>
      <c r="AZ747" s="134"/>
      <c r="BA747" s="46"/>
      <c r="BB747" s="52"/>
      <c r="BC747" s="51"/>
      <c r="BE747" s="2">
        <f t="shared" si="94"/>
        <v>0</v>
      </c>
      <c r="BF747" s="9">
        <f t="shared" si="95"/>
        <v>-100</v>
      </c>
    </row>
    <row r="748" spans="1:58" ht="9" hidden="1" customHeight="1">
      <c r="A748" s="57"/>
      <c r="B748" s="56"/>
      <c r="C748" s="55"/>
      <c r="D748" s="146" t="s">
        <v>87</v>
      </c>
      <c r="E748" s="138" t="s">
        <v>86</v>
      </c>
      <c r="F748" s="138"/>
      <c r="G748" s="138"/>
      <c r="H748" s="139"/>
      <c r="I748" s="140" t="s">
        <v>39</v>
      </c>
      <c r="J748" s="141">
        <f>[178]BOQ!J369</f>
        <v>20</v>
      </c>
      <c r="K748" s="142">
        <f>L748-M748</f>
        <v>0</v>
      </c>
      <c r="L748" s="143">
        <f>[178]BOQ!L369</f>
        <v>124.1</v>
      </c>
      <c r="M748" s="144">
        <f>[178]BOQ!L369</f>
        <v>124.1</v>
      </c>
      <c r="N748" s="136">
        <f>J748*M748</f>
        <v>2482</v>
      </c>
      <c r="O748" s="137">
        <f>N748/$N$815</f>
        <v>2.7288279453078995E-6</v>
      </c>
      <c r="P748" s="50" t="s">
        <v>20</v>
      </c>
      <c r="Q748" s="49"/>
      <c r="R748" s="49"/>
      <c r="T748" s="131"/>
      <c r="U748" s="48">
        <v>0.22</v>
      </c>
      <c r="V748" s="47">
        <v>3.3333333333333335</v>
      </c>
      <c r="W748" s="47">
        <v>3.3333333333333335</v>
      </c>
      <c r="X748" s="47">
        <v>3.3333333333333335</v>
      </c>
      <c r="Y748" s="47">
        <v>3.3333333333333335</v>
      </c>
      <c r="Z748" s="47">
        <v>3.3333333333333335</v>
      </c>
      <c r="AA748" s="47">
        <v>3.3333333333333335</v>
      </c>
      <c r="AB748" s="47">
        <v>3.3333333333333335</v>
      </c>
      <c r="AC748" s="47">
        <v>3.3333333333333335</v>
      </c>
      <c r="AD748" s="47">
        <v>3.3333333333333335</v>
      </c>
      <c r="AE748" s="47">
        <v>3.3333333333333335</v>
      </c>
      <c r="AF748" s="47">
        <v>3.3333333333333335</v>
      </c>
      <c r="AG748" s="47">
        <v>3.3333333333333335</v>
      </c>
      <c r="AH748" s="47">
        <v>3.3333333333333335</v>
      </c>
      <c r="AI748" s="47">
        <v>3.3333333333333335</v>
      </c>
      <c r="AJ748" s="47">
        <v>3.3333333333333335</v>
      </c>
      <c r="AK748" s="47">
        <v>3.3333333333333335</v>
      </c>
      <c r="AL748" s="47">
        <v>3.3333333333333335</v>
      </c>
      <c r="AM748" s="47">
        <v>3.3333333333333335</v>
      </c>
      <c r="AN748" s="47">
        <v>3.3333333333333335</v>
      </c>
      <c r="AO748" s="47">
        <v>3.3333333333333335</v>
      </c>
      <c r="AP748" s="47">
        <v>3.3333333333333335</v>
      </c>
      <c r="AQ748" s="47">
        <v>3.3333333333333335</v>
      </c>
      <c r="AR748" s="47">
        <v>3.3333333333333335</v>
      </c>
      <c r="AS748" s="47">
        <v>3.3333333333333335</v>
      </c>
      <c r="AT748" s="47">
        <v>3.3333333333333335</v>
      </c>
      <c r="AU748" s="47">
        <v>3.3333333333333335</v>
      </c>
      <c r="AV748" s="47">
        <v>3.3333333333333335</v>
      </c>
      <c r="AW748" s="47">
        <v>3.3333333333333335</v>
      </c>
      <c r="AX748" s="47">
        <v>3.2233333333333301</v>
      </c>
      <c r="AY748" s="47">
        <v>3.2233333333333301</v>
      </c>
      <c r="AZ748" s="134"/>
      <c r="BA748" s="46"/>
      <c r="BB748" s="52"/>
      <c r="BC748" s="51"/>
      <c r="BE748" s="2">
        <f t="shared" si="94"/>
        <v>99.999999999999972</v>
      </c>
      <c r="BF748" s="9">
        <f t="shared" si="95"/>
        <v>0</v>
      </c>
    </row>
    <row r="749" spans="1:58" ht="9" hidden="1" customHeight="1">
      <c r="A749" s="57"/>
      <c r="B749" s="56"/>
      <c r="C749" s="55"/>
      <c r="D749" s="146"/>
      <c r="E749" s="138"/>
      <c r="F749" s="138"/>
      <c r="G749" s="138"/>
      <c r="H749" s="139"/>
      <c r="I749" s="140"/>
      <c r="J749" s="141"/>
      <c r="K749" s="142"/>
      <c r="L749" s="143"/>
      <c r="M749" s="144"/>
      <c r="N749" s="136"/>
      <c r="O749" s="137"/>
      <c r="P749" s="50" t="s">
        <v>19</v>
      </c>
      <c r="Q749" s="49"/>
      <c r="R749" s="49"/>
      <c r="T749" s="131"/>
      <c r="U749" s="48"/>
      <c r="V749" s="47"/>
      <c r="W749" s="47"/>
      <c r="X749" s="47"/>
      <c r="Y749" s="47"/>
      <c r="Z749" s="47"/>
      <c r="AA749" s="47"/>
      <c r="AB749" s="47"/>
      <c r="AC749" s="47"/>
      <c r="AD749" s="47"/>
      <c r="AE749" s="47"/>
      <c r="AF749" s="47"/>
      <c r="AG749" s="47"/>
      <c r="AH749" s="47"/>
      <c r="AI749" s="47"/>
      <c r="AJ749" s="47"/>
      <c r="AK749" s="47"/>
      <c r="AL749" s="47"/>
      <c r="AM749" s="47"/>
      <c r="AN749" s="47"/>
      <c r="AO749" s="47"/>
      <c r="AP749" s="47"/>
      <c r="AQ749" s="47"/>
      <c r="AR749" s="47"/>
      <c r="AS749" s="47"/>
      <c r="AT749" s="47"/>
      <c r="AU749" s="47"/>
      <c r="AV749" s="47"/>
      <c r="AW749" s="47"/>
      <c r="AX749" s="47"/>
      <c r="AY749" s="47"/>
      <c r="AZ749" s="134"/>
      <c r="BA749" s="46"/>
      <c r="BB749" s="52"/>
      <c r="BC749" s="51"/>
      <c r="BE749" s="2">
        <f t="shared" si="94"/>
        <v>0</v>
      </c>
      <c r="BF749" s="9">
        <f t="shared" si="95"/>
        <v>-100</v>
      </c>
    </row>
    <row r="750" spans="1:58" ht="9" hidden="1" customHeight="1">
      <c r="A750" s="57"/>
      <c r="B750" s="56"/>
      <c r="C750" s="55"/>
      <c r="D750" s="146" t="s">
        <v>85</v>
      </c>
      <c r="E750" s="138" t="s">
        <v>84</v>
      </c>
      <c r="F750" s="138"/>
      <c r="G750" s="138"/>
      <c r="H750" s="139"/>
      <c r="I750" s="140" t="s">
        <v>39</v>
      </c>
      <c r="J750" s="141">
        <f>[178]BOQ!J370</f>
        <v>176</v>
      </c>
      <c r="K750" s="142">
        <f>L750-M750</f>
        <v>0</v>
      </c>
      <c r="L750" s="143">
        <f>[178]BOQ!L370</f>
        <v>52.68</v>
      </c>
      <c r="M750" s="144">
        <f>[178]BOQ!L370</f>
        <v>52.68</v>
      </c>
      <c r="N750" s="136">
        <f>J750*M750</f>
        <v>9271.68</v>
      </c>
      <c r="O750" s="137">
        <f>N750/$N$815</f>
        <v>1.0193722596274112E-5</v>
      </c>
      <c r="P750" s="50" t="s">
        <v>20</v>
      </c>
      <c r="Q750" s="49"/>
      <c r="R750" s="49"/>
      <c r="T750" s="131"/>
      <c r="U750" s="48">
        <v>0.22</v>
      </c>
      <c r="V750" s="47">
        <v>3.3333333333333335</v>
      </c>
      <c r="W750" s="47">
        <v>3.3333333333333335</v>
      </c>
      <c r="X750" s="47">
        <v>3.3333333333333335</v>
      </c>
      <c r="Y750" s="47">
        <v>3.3333333333333335</v>
      </c>
      <c r="Z750" s="47">
        <v>3.3333333333333335</v>
      </c>
      <c r="AA750" s="47">
        <v>3.3333333333333335</v>
      </c>
      <c r="AB750" s="47">
        <v>3.3333333333333335</v>
      </c>
      <c r="AC750" s="47">
        <v>3.3333333333333335</v>
      </c>
      <c r="AD750" s="47">
        <v>3.3333333333333335</v>
      </c>
      <c r="AE750" s="47">
        <v>3.3333333333333335</v>
      </c>
      <c r="AF750" s="47">
        <v>3.3333333333333335</v>
      </c>
      <c r="AG750" s="47">
        <v>3.3333333333333335</v>
      </c>
      <c r="AH750" s="47">
        <v>3.3333333333333335</v>
      </c>
      <c r="AI750" s="47">
        <v>3.3333333333333335</v>
      </c>
      <c r="AJ750" s="47">
        <v>3.3333333333333335</v>
      </c>
      <c r="AK750" s="47">
        <v>3.3333333333333335</v>
      </c>
      <c r="AL750" s="47">
        <v>3.3333333333333335</v>
      </c>
      <c r="AM750" s="47">
        <v>3.3333333333333335</v>
      </c>
      <c r="AN750" s="47">
        <v>3.3333333333333335</v>
      </c>
      <c r="AO750" s="47">
        <v>3.3333333333333335</v>
      </c>
      <c r="AP750" s="47">
        <v>3.3333333333333335</v>
      </c>
      <c r="AQ750" s="47">
        <v>3.3333333333333335</v>
      </c>
      <c r="AR750" s="47">
        <v>3.3333333333333335</v>
      </c>
      <c r="AS750" s="47">
        <v>3.3333333333333335</v>
      </c>
      <c r="AT750" s="47">
        <v>3.3333333333333335</v>
      </c>
      <c r="AU750" s="47">
        <v>3.3333333333333335</v>
      </c>
      <c r="AV750" s="47">
        <v>3.3333333333333335</v>
      </c>
      <c r="AW750" s="47">
        <v>3.3333333333333335</v>
      </c>
      <c r="AX750" s="47">
        <v>3.2233333333333301</v>
      </c>
      <c r="AY750" s="47">
        <v>3.2233333333333301</v>
      </c>
      <c r="AZ750" s="134"/>
      <c r="BA750" s="46"/>
      <c r="BB750" s="52"/>
      <c r="BC750" s="51"/>
      <c r="BE750" s="2">
        <f t="shared" si="94"/>
        <v>99.999999999999972</v>
      </c>
      <c r="BF750" s="9">
        <f t="shared" si="95"/>
        <v>0</v>
      </c>
    </row>
    <row r="751" spans="1:58" ht="9" hidden="1" customHeight="1">
      <c r="A751" s="57"/>
      <c r="B751" s="56"/>
      <c r="C751" s="55"/>
      <c r="D751" s="146"/>
      <c r="E751" s="138"/>
      <c r="F751" s="138"/>
      <c r="G751" s="138"/>
      <c r="H751" s="139"/>
      <c r="I751" s="140"/>
      <c r="J751" s="141"/>
      <c r="K751" s="142"/>
      <c r="L751" s="143"/>
      <c r="M751" s="144"/>
      <c r="N751" s="136"/>
      <c r="O751" s="137"/>
      <c r="P751" s="50" t="s">
        <v>19</v>
      </c>
      <c r="Q751" s="49"/>
      <c r="R751" s="49"/>
      <c r="T751" s="131"/>
      <c r="U751" s="48"/>
      <c r="V751" s="47"/>
      <c r="W751" s="47"/>
      <c r="X751" s="47"/>
      <c r="Y751" s="47"/>
      <c r="Z751" s="47"/>
      <c r="AA751" s="47"/>
      <c r="AB751" s="47"/>
      <c r="AC751" s="47"/>
      <c r="AD751" s="47"/>
      <c r="AE751" s="47"/>
      <c r="AF751" s="47"/>
      <c r="AG751" s="47"/>
      <c r="AH751" s="47"/>
      <c r="AI751" s="47"/>
      <c r="AJ751" s="47"/>
      <c r="AK751" s="47"/>
      <c r="AL751" s="47"/>
      <c r="AM751" s="47"/>
      <c r="AN751" s="47"/>
      <c r="AO751" s="47"/>
      <c r="AP751" s="47"/>
      <c r="AQ751" s="47"/>
      <c r="AR751" s="47"/>
      <c r="AS751" s="47"/>
      <c r="AT751" s="47"/>
      <c r="AU751" s="47"/>
      <c r="AV751" s="47"/>
      <c r="AW751" s="47"/>
      <c r="AX751" s="47"/>
      <c r="AY751" s="47"/>
      <c r="AZ751" s="134"/>
      <c r="BA751" s="46"/>
      <c r="BB751" s="52"/>
      <c r="BC751" s="51"/>
      <c r="BE751" s="2">
        <f t="shared" si="94"/>
        <v>0</v>
      </c>
      <c r="BF751" s="9">
        <f t="shared" si="95"/>
        <v>-100</v>
      </c>
    </row>
    <row r="752" spans="1:58" ht="9" hidden="1" customHeight="1">
      <c r="A752" s="57"/>
      <c r="B752" s="56"/>
      <c r="C752" s="55"/>
      <c r="D752" s="146" t="s">
        <v>83</v>
      </c>
      <c r="E752" s="138" t="s">
        <v>82</v>
      </c>
      <c r="F752" s="138"/>
      <c r="G752" s="138"/>
      <c r="H752" s="139"/>
      <c r="I752" s="140" t="s">
        <v>39</v>
      </c>
      <c r="J752" s="141">
        <f>[178]BOQ!J371</f>
        <v>176</v>
      </c>
      <c r="K752" s="142">
        <f>L752-M752</f>
        <v>0</v>
      </c>
      <c r="L752" s="143">
        <f>[178]BOQ!L371</f>
        <v>52.68</v>
      </c>
      <c r="M752" s="144">
        <f>[178]BOQ!L371</f>
        <v>52.68</v>
      </c>
      <c r="N752" s="136">
        <f>J752*M752</f>
        <v>9271.68</v>
      </c>
      <c r="O752" s="137">
        <f>N752/$N$815</f>
        <v>1.0193722596274112E-5</v>
      </c>
      <c r="P752" s="50" t="s">
        <v>20</v>
      </c>
      <c r="Q752" s="49"/>
      <c r="R752" s="49"/>
      <c r="T752" s="131"/>
      <c r="U752" s="48">
        <v>0.22</v>
      </c>
      <c r="V752" s="47">
        <v>3.3333333333333335</v>
      </c>
      <c r="W752" s="47">
        <v>3.3333333333333335</v>
      </c>
      <c r="X752" s="47">
        <v>3.3333333333333335</v>
      </c>
      <c r="Y752" s="47">
        <v>3.3333333333333335</v>
      </c>
      <c r="Z752" s="47">
        <v>3.3333333333333335</v>
      </c>
      <c r="AA752" s="47">
        <v>3.3333333333333335</v>
      </c>
      <c r="AB752" s="47">
        <v>3.3333333333333335</v>
      </c>
      <c r="AC752" s="47">
        <v>3.3333333333333335</v>
      </c>
      <c r="AD752" s="47">
        <v>3.3333333333333335</v>
      </c>
      <c r="AE752" s="47">
        <v>3.3333333333333335</v>
      </c>
      <c r="AF752" s="47">
        <v>3.3333333333333335</v>
      </c>
      <c r="AG752" s="47">
        <v>3.3333333333333335</v>
      </c>
      <c r="AH752" s="47">
        <v>3.3333333333333335</v>
      </c>
      <c r="AI752" s="47">
        <v>3.3333333333333335</v>
      </c>
      <c r="AJ752" s="47">
        <v>3.3333333333333335</v>
      </c>
      <c r="AK752" s="47">
        <v>3.3333333333333335</v>
      </c>
      <c r="AL752" s="47">
        <v>3.3333333333333335</v>
      </c>
      <c r="AM752" s="47">
        <v>3.3333333333333335</v>
      </c>
      <c r="AN752" s="47">
        <v>3.3333333333333335</v>
      </c>
      <c r="AO752" s="47">
        <v>3.3333333333333335</v>
      </c>
      <c r="AP752" s="47">
        <v>3.3333333333333335</v>
      </c>
      <c r="AQ752" s="47">
        <v>3.3333333333333335</v>
      </c>
      <c r="AR752" s="47">
        <v>3.3333333333333335</v>
      </c>
      <c r="AS752" s="47">
        <v>3.3333333333333335</v>
      </c>
      <c r="AT752" s="47">
        <v>3.3333333333333335</v>
      </c>
      <c r="AU752" s="47">
        <v>3.3333333333333335</v>
      </c>
      <c r="AV752" s="47">
        <v>3.3333333333333335</v>
      </c>
      <c r="AW752" s="47">
        <v>3.3333333333333335</v>
      </c>
      <c r="AX752" s="47">
        <v>3.2233333333333301</v>
      </c>
      <c r="AY752" s="47">
        <v>3.2233333333333301</v>
      </c>
      <c r="AZ752" s="134"/>
      <c r="BA752" s="46"/>
      <c r="BB752" s="52"/>
      <c r="BC752" s="51"/>
      <c r="BE752" s="2">
        <f t="shared" si="94"/>
        <v>99.999999999999972</v>
      </c>
      <c r="BF752" s="9">
        <f t="shared" si="95"/>
        <v>0</v>
      </c>
    </row>
    <row r="753" spans="1:58" ht="9" hidden="1" customHeight="1">
      <c r="A753" s="57"/>
      <c r="B753" s="56"/>
      <c r="C753" s="55"/>
      <c r="D753" s="146"/>
      <c r="E753" s="138"/>
      <c r="F753" s="138"/>
      <c r="G753" s="138"/>
      <c r="H753" s="139"/>
      <c r="I753" s="140"/>
      <c r="J753" s="141"/>
      <c r="K753" s="142"/>
      <c r="L753" s="143"/>
      <c r="M753" s="144"/>
      <c r="N753" s="136"/>
      <c r="O753" s="137"/>
      <c r="P753" s="50" t="s">
        <v>19</v>
      </c>
      <c r="Q753" s="49"/>
      <c r="R753" s="49"/>
      <c r="T753" s="131"/>
      <c r="U753" s="48"/>
      <c r="V753" s="47"/>
      <c r="W753" s="47"/>
      <c r="X753" s="47"/>
      <c r="Y753" s="47"/>
      <c r="Z753" s="47"/>
      <c r="AA753" s="47"/>
      <c r="AB753" s="47"/>
      <c r="AC753" s="47"/>
      <c r="AD753" s="47"/>
      <c r="AE753" s="47"/>
      <c r="AF753" s="47"/>
      <c r="AG753" s="47"/>
      <c r="AH753" s="47"/>
      <c r="AI753" s="47"/>
      <c r="AJ753" s="47"/>
      <c r="AK753" s="47"/>
      <c r="AL753" s="47"/>
      <c r="AM753" s="47"/>
      <c r="AN753" s="47"/>
      <c r="AO753" s="47"/>
      <c r="AP753" s="47"/>
      <c r="AQ753" s="47"/>
      <c r="AR753" s="47"/>
      <c r="AS753" s="47"/>
      <c r="AT753" s="47"/>
      <c r="AU753" s="47"/>
      <c r="AV753" s="47"/>
      <c r="AW753" s="47"/>
      <c r="AX753" s="47"/>
      <c r="AY753" s="47"/>
      <c r="AZ753" s="134"/>
      <c r="BA753" s="46"/>
      <c r="BB753" s="52"/>
      <c r="BC753" s="51"/>
      <c r="BE753" s="2">
        <f t="shared" si="94"/>
        <v>0</v>
      </c>
      <c r="BF753" s="9">
        <f t="shared" si="95"/>
        <v>-100</v>
      </c>
    </row>
    <row r="754" spans="1:58" ht="9" hidden="1" customHeight="1">
      <c r="A754" s="57"/>
      <c r="B754" s="56"/>
      <c r="C754" s="55"/>
      <c r="D754" s="146" t="s">
        <v>81</v>
      </c>
      <c r="E754" s="138" t="s">
        <v>80</v>
      </c>
      <c r="F754" s="138"/>
      <c r="G754" s="138"/>
      <c r="H754" s="139"/>
      <c r="I754" s="140" t="s">
        <v>39</v>
      </c>
      <c r="J754" s="141">
        <f>[178]BOQ!J372</f>
        <v>288</v>
      </c>
      <c r="K754" s="142">
        <f>L754-M754</f>
        <v>0</v>
      </c>
      <c r="L754" s="143">
        <f>[178]BOQ!L372</f>
        <v>52.68</v>
      </c>
      <c r="M754" s="144">
        <f>[178]BOQ!L372</f>
        <v>52.68</v>
      </c>
      <c r="N754" s="136">
        <f>J754*M754</f>
        <v>15171.84</v>
      </c>
      <c r="O754" s="137">
        <f>N754/$N$815</f>
        <v>1.6680636975721273E-5</v>
      </c>
      <c r="P754" s="50" t="s">
        <v>20</v>
      </c>
      <c r="Q754" s="49"/>
      <c r="R754" s="49"/>
      <c r="T754" s="131"/>
      <c r="U754" s="48">
        <v>0.22</v>
      </c>
      <c r="V754" s="47">
        <v>3.3333333333333335</v>
      </c>
      <c r="W754" s="47">
        <v>3.3333333333333335</v>
      </c>
      <c r="X754" s="47">
        <v>3.3333333333333335</v>
      </c>
      <c r="Y754" s="47">
        <v>3.3333333333333335</v>
      </c>
      <c r="Z754" s="47">
        <v>3.3333333333333335</v>
      </c>
      <c r="AA754" s="47">
        <v>3.3333333333333335</v>
      </c>
      <c r="AB754" s="47">
        <v>3.3333333333333335</v>
      </c>
      <c r="AC754" s="47">
        <v>3.3333333333333335</v>
      </c>
      <c r="AD754" s="47">
        <v>3.3333333333333335</v>
      </c>
      <c r="AE754" s="47">
        <v>3.3333333333333335</v>
      </c>
      <c r="AF754" s="47">
        <v>3.3333333333333335</v>
      </c>
      <c r="AG754" s="47">
        <v>3.3333333333333335</v>
      </c>
      <c r="AH754" s="47">
        <v>3.3333333333333335</v>
      </c>
      <c r="AI754" s="47">
        <v>3.3333333333333335</v>
      </c>
      <c r="AJ754" s="47">
        <v>3.3333333333333335</v>
      </c>
      <c r="AK754" s="47">
        <v>3.3333333333333335</v>
      </c>
      <c r="AL754" s="47">
        <v>3.3333333333333335</v>
      </c>
      <c r="AM754" s="47">
        <v>3.3333333333333335</v>
      </c>
      <c r="AN754" s="47">
        <v>3.3333333333333335</v>
      </c>
      <c r="AO754" s="47">
        <v>3.3333333333333335</v>
      </c>
      <c r="AP754" s="47">
        <v>3.3333333333333335</v>
      </c>
      <c r="AQ754" s="47">
        <v>3.3333333333333335</v>
      </c>
      <c r="AR754" s="47">
        <v>3.3333333333333335</v>
      </c>
      <c r="AS754" s="47">
        <v>3.3333333333333335</v>
      </c>
      <c r="AT754" s="47">
        <v>3.3333333333333335</v>
      </c>
      <c r="AU754" s="47">
        <v>3.3333333333333335</v>
      </c>
      <c r="AV754" s="47">
        <v>3.3333333333333335</v>
      </c>
      <c r="AW754" s="47">
        <v>3.3333333333333335</v>
      </c>
      <c r="AX754" s="47">
        <v>3.2233333333333301</v>
      </c>
      <c r="AY754" s="47">
        <v>3.2233333333333301</v>
      </c>
      <c r="AZ754" s="134"/>
      <c r="BA754" s="46"/>
      <c r="BB754" s="52"/>
      <c r="BC754" s="51"/>
      <c r="BE754" s="2">
        <f t="shared" si="94"/>
        <v>99.999999999999972</v>
      </c>
      <c r="BF754" s="9">
        <f t="shared" si="95"/>
        <v>0</v>
      </c>
    </row>
    <row r="755" spans="1:58" ht="9" hidden="1" customHeight="1">
      <c r="A755" s="57"/>
      <c r="B755" s="56"/>
      <c r="C755" s="55"/>
      <c r="D755" s="146"/>
      <c r="E755" s="138"/>
      <c r="F755" s="138"/>
      <c r="G755" s="138"/>
      <c r="H755" s="139"/>
      <c r="I755" s="140"/>
      <c r="J755" s="141"/>
      <c r="K755" s="142"/>
      <c r="L755" s="143"/>
      <c r="M755" s="144"/>
      <c r="N755" s="136"/>
      <c r="O755" s="137"/>
      <c r="P755" s="50" t="s">
        <v>19</v>
      </c>
      <c r="Q755" s="49"/>
      <c r="R755" s="49"/>
      <c r="T755" s="131"/>
      <c r="U755" s="48"/>
      <c r="V755" s="47"/>
      <c r="W755" s="47"/>
      <c r="X755" s="47"/>
      <c r="Y755" s="47"/>
      <c r="Z755" s="47"/>
      <c r="AA755" s="47"/>
      <c r="AB755" s="47"/>
      <c r="AC755" s="47"/>
      <c r="AD755" s="47"/>
      <c r="AE755" s="47"/>
      <c r="AF755" s="47"/>
      <c r="AG755" s="47"/>
      <c r="AH755" s="47"/>
      <c r="AI755" s="47"/>
      <c r="AJ755" s="47"/>
      <c r="AK755" s="47"/>
      <c r="AL755" s="47"/>
      <c r="AM755" s="47"/>
      <c r="AN755" s="47"/>
      <c r="AO755" s="47"/>
      <c r="AP755" s="47"/>
      <c r="AQ755" s="47"/>
      <c r="AR755" s="47"/>
      <c r="AS755" s="47"/>
      <c r="AT755" s="47"/>
      <c r="AU755" s="47"/>
      <c r="AV755" s="47"/>
      <c r="AW755" s="47"/>
      <c r="AX755" s="47"/>
      <c r="AY755" s="47"/>
      <c r="AZ755" s="134"/>
      <c r="BA755" s="46"/>
      <c r="BB755" s="52"/>
      <c r="BC755" s="51"/>
      <c r="BE755" s="2">
        <f t="shared" si="94"/>
        <v>0</v>
      </c>
      <c r="BF755" s="9">
        <f t="shared" si="95"/>
        <v>-100</v>
      </c>
    </row>
    <row r="756" spans="1:58" ht="9" hidden="1" customHeight="1">
      <c r="A756" s="57"/>
      <c r="B756" s="56"/>
      <c r="C756" s="55"/>
      <c r="D756" s="146" t="s">
        <v>79</v>
      </c>
      <c r="E756" s="138" t="s">
        <v>78</v>
      </c>
      <c r="F756" s="138"/>
      <c r="G756" s="138"/>
      <c r="H756" s="139"/>
      <c r="I756" s="140" t="s">
        <v>39</v>
      </c>
      <c r="J756" s="141">
        <f>[178]BOQ!J373</f>
        <v>288</v>
      </c>
      <c r="K756" s="142">
        <f>L756-M756</f>
        <v>0</v>
      </c>
      <c r="L756" s="143">
        <f>[178]BOQ!L373</f>
        <v>40.98</v>
      </c>
      <c r="M756" s="144">
        <f>[178]BOQ!L373</f>
        <v>40.98</v>
      </c>
      <c r="N756" s="136">
        <f>J756*M756</f>
        <v>11802.24</v>
      </c>
      <c r="O756" s="137">
        <f>N756/$N$815</f>
        <v>1.2975939697514384E-5</v>
      </c>
      <c r="P756" s="50" t="s">
        <v>20</v>
      </c>
      <c r="Q756" s="49"/>
      <c r="R756" s="49"/>
      <c r="T756" s="131"/>
      <c r="U756" s="48">
        <v>0.22</v>
      </c>
      <c r="V756" s="47">
        <v>3.3333333333333335</v>
      </c>
      <c r="W756" s="47">
        <v>3.3333333333333335</v>
      </c>
      <c r="X756" s="47">
        <v>3.3333333333333335</v>
      </c>
      <c r="Y756" s="47">
        <v>3.3333333333333335</v>
      </c>
      <c r="Z756" s="47">
        <v>3.3333333333333335</v>
      </c>
      <c r="AA756" s="47">
        <v>3.3333333333333335</v>
      </c>
      <c r="AB756" s="47">
        <v>3.3333333333333335</v>
      </c>
      <c r="AC756" s="47">
        <v>3.3333333333333335</v>
      </c>
      <c r="AD756" s="47">
        <v>3.3333333333333335</v>
      </c>
      <c r="AE756" s="47">
        <v>3.3333333333333335</v>
      </c>
      <c r="AF756" s="47">
        <v>3.3333333333333335</v>
      </c>
      <c r="AG756" s="47">
        <v>3.3333333333333335</v>
      </c>
      <c r="AH756" s="47">
        <v>3.3333333333333335</v>
      </c>
      <c r="AI756" s="47">
        <v>3.3333333333333335</v>
      </c>
      <c r="AJ756" s="47">
        <v>3.3333333333333335</v>
      </c>
      <c r="AK756" s="47">
        <v>3.3333333333333335</v>
      </c>
      <c r="AL756" s="47">
        <v>3.3333333333333335</v>
      </c>
      <c r="AM756" s="47">
        <v>3.3333333333333335</v>
      </c>
      <c r="AN756" s="47">
        <v>3.3333333333333335</v>
      </c>
      <c r="AO756" s="47">
        <v>3.3333333333333335</v>
      </c>
      <c r="AP756" s="47">
        <v>3.3333333333333335</v>
      </c>
      <c r="AQ756" s="47">
        <v>3.3333333333333335</v>
      </c>
      <c r="AR756" s="47">
        <v>3.3333333333333335</v>
      </c>
      <c r="AS756" s="47">
        <v>3.3333333333333335</v>
      </c>
      <c r="AT756" s="47">
        <v>3.3333333333333335</v>
      </c>
      <c r="AU756" s="47">
        <v>3.3333333333333335</v>
      </c>
      <c r="AV756" s="47">
        <v>3.3333333333333335</v>
      </c>
      <c r="AW756" s="47">
        <v>3.3333333333333335</v>
      </c>
      <c r="AX756" s="47">
        <v>3.2233333333333301</v>
      </c>
      <c r="AY756" s="47">
        <v>3.2233333333333301</v>
      </c>
      <c r="AZ756" s="134"/>
      <c r="BA756" s="46"/>
      <c r="BB756" s="52"/>
      <c r="BC756" s="51"/>
      <c r="BE756" s="2">
        <f t="shared" si="94"/>
        <v>99.999999999999972</v>
      </c>
      <c r="BF756" s="9">
        <f t="shared" si="95"/>
        <v>0</v>
      </c>
    </row>
    <row r="757" spans="1:58" ht="9" hidden="1" customHeight="1">
      <c r="A757" s="57"/>
      <c r="B757" s="56"/>
      <c r="C757" s="55"/>
      <c r="D757" s="146"/>
      <c r="E757" s="138"/>
      <c r="F757" s="138"/>
      <c r="G757" s="138"/>
      <c r="H757" s="139"/>
      <c r="I757" s="140"/>
      <c r="J757" s="141"/>
      <c r="K757" s="142"/>
      <c r="L757" s="143"/>
      <c r="M757" s="144"/>
      <c r="N757" s="136"/>
      <c r="O757" s="137"/>
      <c r="P757" s="50" t="s">
        <v>19</v>
      </c>
      <c r="Q757" s="49"/>
      <c r="R757" s="49"/>
      <c r="T757" s="131"/>
      <c r="U757" s="48"/>
      <c r="V757" s="47"/>
      <c r="W757" s="47"/>
      <c r="X757" s="47"/>
      <c r="Y757" s="47"/>
      <c r="Z757" s="47"/>
      <c r="AA757" s="47"/>
      <c r="AB757" s="47"/>
      <c r="AC757" s="47"/>
      <c r="AD757" s="47"/>
      <c r="AE757" s="47"/>
      <c r="AF757" s="47"/>
      <c r="AG757" s="47"/>
      <c r="AH757" s="47"/>
      <c r="AI757" s="47"/>
      <c r="AJ757" s="47"/>
      <c r="AK757" s="47"/>
      <c r="AL757" s="47"/>
      <c r="AM757" s="47"/>
      <c r="AN757" s="47"/>
      <c r="AO757" s="47"/>
      <c r="AP757" s="47"/>
      <c r="AQ757" s="47"/>
      <c r="AR757" s="47"/>
      <c r="AS757" s="47"/>
      <c r="AT757" s="47"/>
      <c r="AU757" s="47"/>
      <c r="AV757" s="47"/>
      <c r="AW757" s="47"/>
      <c r="AX757" s="47"/>
      <c r="AY757" s="47"/>
      <c r="AZ757" s="134"/>
      <c r="BA757" s="46"/>
      <c r="BB757" s="52"/>
      <c r="BC757" s="51"/>
      <c r="BE757" s="2">
        <f t="shared" si="94"/>
        <v>0</v>
      </c>
      <c r="BF757" s="9">
        <f t="shared" si="95"/>
        <v>-100</v>
      </c>
    </row>
    <row r="758" spans="1:58" ht="9" hidden="1" customHeight="1">
      <c r="A758" s="57"/>
      <c r="B758" s="56"/>
      <c r="C758" s="55"/>
      <c r="D758" s="146" t="s">
        <v>77</v>
      </c>
      <c r="E758" s="138" t="s">
        <v>76</v>
      </c>
      <c r="F758" s="138"/>
      <c r="G758" s="138"/>
      <c r="H758" s="139"/>
      <c r="I758" s="140" t="s">
        <v>39</v>
      </c>
      <c r="J758" s="141">
        <f>[178]BOQ!J374</f>
        <v>232</v>
      </c>
      <c r="K758" s="142">
        <f>L758-M758</f>
        <v>0</v>
      </c>
      <c r="L758" s="143">
        <f>[178]BOQ!L374</f>
        <v>277.45999999999998</v>
      </c>
      <c r="M758" s="144">
        <f>[178]BOQ!L374</f>
        <v>277.45999999999998</v>
      </c>
      <c r="N758" s="136">
        <f>J758*M758</f>
        <v>64370.719999999994</v>
      </c>
      <c r="O758" s="137">
        <f>N758/$N$815</f>
        <v>7.0772207733920254E-5</v>
      </c>
      <c r="P758" s="50" t="s">
        <v>20</v>
      </c>
      <c r="Q758" s="49"/>
      <c r="R758" s="49"/>
      <c r="T758" s="131"/>
      <c r="U758" s="48">
        <v>0.22</v>
      </c>
      <c r="V758" s="47">
        <v>3.3333333333333335</v>
      </c>
      <c r="W758" s="47">
        <v>3.3333333333333335</v>
      </c>
      <c r="X758" s="47">
        <v>3.3333333333333335</v>
      </c>
      <c r="Y758" s="47">
        <v>3.3333333333333335</v>
      </c>
      <c r="Z758" s="47">
        <v>3.3333333333333335</v>
      </c>
      <c r="AA758" s="47">
        <v>3.3333333333333335</v>
      </c>
      <c r="AB758" s="47">
        <v>3.3333333333333335</v>
      </c>
      <c r="AC758" s="47">
        <v>3.3333333333333335</v>
      </c>
      <c r="AD758" s="47">
        <v>3.3333333333333335</v>
      </c>
      <c r="AE758" s="47">
        <v>3.3333333333333335</v>
      </c>
      <c r="AF758" s="47">
        <v>3.3333333333333335</v>
      </c>
      <c r="AG758" s="47">
        <v>3.3333333333333335</v>
      </c>
      <c r="AH758" s="47">
        <v>3.3333333333333335</v>
      </c>
      <c r="AI758" s="47">
        <v>3.3333333333333335</v>
      </c>
      <c r="AJ758" s="47">
        <v>3.3333333333333335</v>
      </c>
      <c r="AK758" s="47">
        <v>3.3333333333333335</v>
      </c>
      <c r="AL758" s="47">
        <v>3.3333333333333335</v>
      </c>
      <c r="AM758" s="47">
        <v>3.3333333333333335</v>
      </c>
      <c r="AN758" s="47">
        <v>3.3333333333333335</v>
      </c>
      <c r="AO758" s="47">
        <v>3.3333333333333335</v>
      </c>
      <c r="AP758" s="47">
        <v>3.3333333333333335</v>
      </c>
      <c r="AQ758" s="47">
        <v>3.3333333333333335</v>
      </c>
      <c r="AR758" s="47">
        <v>3.3333333333333335</v>
      </c>
      <c r="AS758" s="47">
        <v>3.3333333333333335</v>
      </c>
      <c r="AT758" s="47">
        <v>3.3333333333333335</v>
      </c>
      <c r="AU758" s="47">
        <v>3.3333333333333335</v>
      </c>
      <c r="AV758" s="47">
        <v>3.3333333333333335</v>
      </c>
      <c r="AW758" s="47">
        <v>3.3333333333333335</v>
      </c>
      <c r="AX758" s="47">
        <v>3.2233333333333301</v>
      </c>
      <c r="AY758" s="47">
        <v>3.2233333333333301</v>
      </c>
      <c r="AZ758" s="134"/>
      <c r="BA758" s="46"/>
      <c r="BB758" s="52"/>
      <c r="BC758" s="51"/>
      <c r="BE758" s="2">
        <f t="shared" si="94"/>
        <v>99.999999999999972</v>
      </c>
      <c r="BF758" s="9">
        <f t="shared" si="95"/>
        <v>0</v>
      </c>
    </row>
    <row r="759" spans="1:58" ht="9" hidden="1" customHeight="1">
      <c r="A759" s="57"/>
      <c r="B759" s="56"/>
      <c r="C759" s="55"/>
      <c r="D759" s="146"/>
      <c r="E759" s="138"/>
      <c r="F759" s="138"/>
      <c r="G759" s="138"/>
      <c r="H759" s="139"/>
      <c r="I759" s="140"/>
      <c r="J759" s="141"/>
      <c r="K759" s="142"/>
      <c r="L759" s="143"/>
      <c r="M759" s="144"/>
      <c r="N759" s="136"/>
      <c r="O759" s="137"/>
      <c r="P759" s="50" t="s">
        <v>19</v>
      </c>
      <c r="Q759" s="49"/>
      <c r="R759" s="49"/>
      <c r="T759" s="131"/>
      <c r="U759" s="48"/>
      <c r="V759" s="47"/>
      <c r="W759" s="47"/>
      <c r="X759" s="47"/>
      <c r="Y759" s="47"/>
      <c r="Z759" s="47"/>
      <c r="AA759" s="47"/>
      <c r="AB759" s="47"/>
      <c r="AC759" s="47"/>
      <c r="AD759" s="47"/>
      <c r="AE759" s="47"/>
      <c r="AF759" s="47"/>
      <c r="AG759" s="47"/>
      <c r="AH759" s="47"/>
      <c r="AI759" s="47"/>
      <c r="AJ759" s="47"/>
      <c r="AK759" s="47"/>
      <c r="AL759" s="47"/>
      <c r="AM759" s="47"/>
      <c r="AN759" s="47"/>
      <c r="AO759" s="47"/>
      <c r="AP759" s="47"/>
      <c r="AQ759" s="47"/>
      <c r="AR759" s="47"/>
      <c r="AS759" s="47"/>
      <c r="AT759" s="47"/>
      <c r="AU759" s="47"/>
      <c r="AV759" s="47"/>
      <c r="AW759" s="47"/>
      <c r="AX759" s="47"/>
      <c r="AY759" s="47"/>
      <c r="AZ759" s="134"/>
      <c r="BA759" s="46"/>
      <c r="BB759" s="52"/>
      <c r="BC759" s="51"/>
      <c r="BE759" s="2">
        <f t="shared" si="94"/>
        <v>0</v>
      </c>
      <c r="BF759" s="9">
        <f t="shared" si="95"/>
        <v>-100</v>
      </c>
    </row>
    <row r="760" spans="1:58" ht="9" hidden="1" customHeight="1">
      <c r="A760" s="57"/>
      <c r="B760" s="56"/>
      <c r="C760" s="55"/>
      <c r="D760" s="146" t="s">
        <v>75</v>
      </c>
      <c r="E760" s="138" t="s">
        <v>74</v>
      </c>
      <c r="F760" s="138"/>
      <c r="G760" s="138"/>
      <c r="H760" s="139"/>
      <c r="I760" s="140" t="s">
        <v>39</v>
      </c>
      <c r="J760" s="141">
        <f>[178]BOQ!J375</f>
        <v>144</v>
      </c>
      <c r="K760" s="142">
        <f>L760-M760</f>
        <v>0</v>
      </c>
      <c r="L760" s="143">
        <f>[178]BOQ!L375</f>
        <v>228.29</v>
      </c>
      <c r="M760" s="144">
        <f>[178]BOQ!L375</f>
        <v>228.29</v>
      </c>
      <c r="N760" s="136">
        <f>J760*M760</f>
        <v>32873.760000000002</v>
      </c>
      <c r="O760" s="137">
        <f>N760/$N$815</f>
        <v>3.6142963318027805E-5</v>
      </c>
      <c r="P760" s="50" t="s">
        <v>20</v>
      </c>
      <c r="Q760" s="49"/>
      <c r="R760" s="49"/>
      <c r="T760" s="131"/>
      <c r="U760" s="48">
        <v>0.22</v>
      </c>
      <c r="V760" s="47">
        <v>3.3333333333333335</v>
      </c>
      <c r="W760" s="47">
        <v>3.3333333333333335</v>
      </c>
      <c r="X760" s="47">
        <v>3.3333333333333335</v>
      </c>
      <c r="Y760" s="47">
        <v>3.3333333333333335</v>
      </c>
      <c r="Z760" s="47">
        <v>3.3333333333333335</v>
      </c>
      <c r="AA760" s="47">
        <v>3.3333333333333335</v>
      </c>
      <c r="AB760" s="47">
        <v>3.3333333333333335</v>
      </c>
      <c r="AC760" s="47">
        <v>3.3333333333333335</v>
      </c>
      <c r="AD760" s="47">
        <v>3.3333333333333335</v>
      </c>
      <c r="AE760" s="47">
        <v>3.3333333333333335</v>
      </c>
      <c r="AF760" s="47">
        <v>3.3333333333333335</v>
      </c>
      <c r="AG760" s="47">
        <v>3.3333333333333335</v>
      </c>
      <c r="AH760" s="47">
        <v>3.3333333333333335</v>
      </c>
      <c r="AI760" s="47">
        <v>3.3333333333333335</v>
      </c>
      <c r="AJ760" s="47">
        <v>3.3333333333333335</v>
      </c>
      <c r="AK760" s="47">
        <v>3.3333333333333335</v>
      </c>
      <c r="AL760" s="47">
        <v>3.3333333333333335</v>
      </c>
      <c r="AM760" s="47">
        <v>3.3333333333333335</v>
      </c>
      <c r="AN760" s="47">
        <v>3.3333333333333335</v>
      </c>
      <c r="AO760" s="47">
        <v>3.3333333333333335</v>
      </c>
      <c r="AP760" s="47">
        <v>3.3333333333333335</v>
      </c>
      <c r="AQ760" s="47">
        <v>3.3333333333333335</v>
      </c>
      <c r="AR760" s="47">
        <v>3.3333333333333335</v>
      </c>
      <c r="AS760" s="47">
        <v>3.3333333333333335</v>
      </c>
      <c r="AT760" s="47">
        <v>3.3333333333333335</v>
      </c>
      <c r="AU760" s="47">
        <v>3.3333333333333335</v>
      </c>
      <c r="AV760" s="47">
        <v>3.3333333333333335</v>
      </c>
      <c r="AW760" s="47">
        <v>3.3333333333333335</v>
      </c>
      <c r="AX760" s="47">
        <v>3.2233333333333301</v>
      </c>
      <c r="AY760" s="47">
        <v>3.2233333333333301</v>
      </c>
      <c r="AZ760" s="134"/>
      <c r="BA760" s="46"/>
      <c r="BB760" s="52"/>
      <c r="BC760" s="51"/>
      <c r="BE760" s="2">
        <f t="shared" si="94"/>
        <v>99.999999999999972</v>
      </c>
      <c r="BF760" s="9">
        <f t="shared" si="95"/>
        <v>0</v>
      </c>
    </row>
    <row r="761" spans="1:58" ht="9" hidden="1" customHeight="1">
      <c r="A761" s="57"/>
      <c r="B761" s="56"/>
      <c r="C761" s="55"/>
      <c r="D761" s="146"/>
      <c r="E761" s="138"/>
      <c r="F761" s="138"/>
      <c r="G761" s="138"/>
      <c r="H761" s="139"/>
      <c r="I761" s="140"/>
      <c r="J761" s="141"/>
      <c r="K761" s="142"/>
      <c r="L761" s="143"/>
      <c r="M761" s="144"/>
      <c r="N761" s="136"/>
      <c r="O761" s="137"/>
      <c r="P761" s="50" t="s">
        <v>19</v>
      </c>
      <c r="Q761" s="49"/>
      <c r="R761" s="49"/>
      <c r="T761" s="131"/>
      <c r="U761" s="48"/>
      <c r="V761" s="47"/>
      <c r="W761" s="47"/>
      <c r="X761" s="47"/>
      <c r="Y761" s="47"/>
      <c r="Z761" s="47"/>
      <c r="AA761" s="47"/>
      <c r="AB761" s="47"/>
      <c r="AC761" s="47"/>
      <c r="AD761" s="47"/>
      <c r="AE761" s="47"/>
      <c r="AF761" s="47"/>
      <c r="AG761" s="47"/>
      <c r="AH761" s="47"/>
      <c r="AI761" s="47"/>
      <c r="AJ761" s="47"/>
      <c r="AK761" s="47"/>
      <c r="AL761" s="47"/>
      <c r="AM761" s="47"/>
      <c r="AN761" s="47"/>
      <c r="AO761" s="47"/>
      <c r="AP761" s="47"/>
      <c r="AQ761" s="47"/>
      <c r="AR761" s="47"/>
      <c r="AS761" s="47"/>
      <c r="AT761" s="47"/>
      <c r="AU761" s="47"/>
      <c r="AV761" s="47"/>
      <c r="AW761" s="47"/>
      <c r="AX761" s="47"/>
      <c r="AY761" s="47"/>
      <c r="AZ761" s="134"/>
      <c r="BA761" s="46"/>
      <c r="BB761" s="52"/>
      <c r="BC761" s="51"/>
      <c r="BE761" s="2">
        <f t="shared" si="94"/>
        <v>0</v>
      </c>
      <c r="BF761" s="9">
        <f t="shared" si="95"/>
        <v>-100</v>
      </c>
    </row>
    <row r="762" spans="1:58" ht="9" hidden="1" customHeight="1">
      <c r="A762" s="57"/>
      <c r="B762" s="56"/>
      <c r="C762" s="55"/>
      <c r="D762" s="146" t="s">
        <v>73</v>
      </c>
      <c r="E762" s="138" t="s">
        <v>72</v>
      </c>
      <c r="F762" s="138"/>
      <c r="G762" s="138"/>
      <c r="H762" s="139"/>
      <c r="I762" s="140" t="s">
        <v>39</v>
      </c>
      <c r="J762" s="141">
        <f>[178]BOQ!J376</f>
        <v>88</v>
      </c>
      <c r="K762" s="142">
        <f>L762-M762</f>
        <v>0</v>
      </c>
      <c r="L762" s="143">
        <f>[178]BOQ!L376</f>
        <v>228.29</v>
      </c>
      <c r="M762" s="144">
        <f>[178]BOQ!L376</f>
        <v>228.29</v>
      </c>
      <c r="N762" s="136">
        <f>J762*M762</f>
        <v>20089.52</v>
      </c>
      <c r="O762" s="137">
        <f>N762/$N$815</f>
        <v>2.2087366472128103E-5</v>
      </c>
      <c r="P762" s="50" t="s">
        <v>20</v>
      </c>
      <c r="Q762" s="49"/>
      <c r="R762" s="49"/>
      <c r="T762" s="131"/>
      <c r="U762" s="48">
        <v>0.22</v>
      </c>
      <c r="V762" s="47">
        <v>3.3333333333333335</v>
      </c>
      <c r="W762" s="47">
        <v>3.3333333333333335</v>
      </c>
      <c r="X762" s="47">
        <v>3.3333333333333335</v>
      </c>
      <c r="Y762" s="47">
        <v>3.3333333333333335</v>
      </c>
      <c r="Z762" s="47">
        <v>3.3333333333333335</v>
      </c>
      <c r="AA762" s="47">
        <v>3.3333333333333335</v>
      </c>
      <c r="AB762" s="47">
        <v>3.3333333333333335</v>
      </c>
      <c r="AC762" s="47">
        <v>3.3333333333333335</v>
      </c>
      <c r="AD762" s="47">
        <v>3.3333333333333335</v>
      </c>
      <c r="AE762" s="47">
        <v>3.3333333333333335</v>
      </c>
      <c r="AF762" s="47">
        <v>3.3333333333333335</v>
      </c>
      <c r="AG762" s="47">
        <v>3.3333333333333335</v>
      </c>
      <c r="AH762" s="47">
        <v>3.3333333333333335</v>
      </c>
      <c r="AI762" s="47">
        <v>3.3333333333333335</v>
      </c>
      <c r="AJ762" s="47">
        <v>3.3333333333333335</v>
      </c>
      <c r="AK762" s="47">
        <v>3.3333333333333335</v>
      </c>
      <c r="AL762" s="47">
        <v>3.3333333333333335</v>
      </c>
      <c r="AM762" s="47">
        <v>3.3333333333333335</v>
      </c>
      <c r="AN762" s="47">
        <v>3.3333333333333335</v>
      </c>
      <c r="AO762" s="47">
        <v>3.3333333333333335</v>
      </c>
      <c r="AP762" s="47">
        <v>3.3333333333333335</v>
      </c>
      <c r="AQ762" s="47">
        <v>3.3333333333333335</v>
      </c>
      <c r="AR762" s="47">
        <v>3.3333333333333335</v>
      </c>
      <c r="AS762" s="47">
        <v>3.3333333333333335</v>
      </c>
      <c r="AT762" s="47">
        <v>3.3333333333333335</v>
      </c>
      <c r="AU762" s="47">
        <v>3.3333333333333335</v>
      </c>
      <c r="AV762" s="47">
        <v>3.3333333333333335</v>
      </c>
      <c r="AW762" s="47">
        <v>3.3333333333333335</v>
      </c>
      <c r="AX762" s="47">
        <v>3.2233333333333301</v>
      </c>
      <c r="AY762" s="47">
        <v>3.2233333333333301</v>
      </c>
      <c r="AZ762" s="134"/>
      <c r="BA762" s="46"/>
      <c r="BB762" s="52"/>
      <c r="BC762" s="51"/>
      <c r="BE762" s="2">
        <f t="shared" si="94"/>
        <v>99.999999999999972</v>
      </c>
      <c r="BF762" s="9">
        <f t="shared" si="95"/>
        <v>0</v>
      </c>
    </row>
    <row r="763" spans="1:58" ht="9" hidden="1" customHeight="1">
      <c r="A763" s="57"/>
      <c r="B763" s="56"/>
      <c r="C763" s="55"/>
      <c r="D763" s="146"/>
      <c r="E763" s="138"/>
      <c r="F763" s="138"/>
      <c r="G763" s="138"/>
      <c r="H763" s="139"/>
      <c r="I763" s="140"/>
      <c r="J763" s="141"/>
      <c r="K763" s="142"/>
      <c r="L763" s="143"/>
      <c r="M763" s="144"/>
      <c r="N763" s="136"/>
      <c r="O763" s="137"/>
      <c r="P763" s="50" t="s">
        <v>19</v>
      </c>
      <c r="Q763" s="49"/>
      <c r="R763" s="49"/>
      <c r="T763" s="131"/>
      <c r="U763" s="48"/>
      <c r="V763" s="47"/>
      <c r="W763" s="47"/>
      <c r="X763" s="47"/>
      <c r="Y763" s="47"/>
      <c r="Z763" s="47"/>
      <c r="AA763" s="47"/>
      <c r="AB763" s="47"/>
      <c r="AC763" s="47"/>
      <c r="AD763" s="47"/>
      <c r="AE763" s="47"/>
      <c r="AF763" s="47"/>
      <c r="AG763" s="47"/>
      <c r="AH763" s="47"/>
      <c r="AI763" s="47"/>
      <c r="AJ763" s="47"/>
      <c r="AK763" s="47"/>
      <c r="AL763" s="47"/>
      <c r="AM763" s="47"/>
      <c r="AN763" s="47"/>
      <c r="AO763" s="47"/>
      <c r="AP763" s="47"/>
      <c r="AQ763" s="47"/>
      <c r="AR763" s="47"/>
      <c r="AS763" s="47"/>
      <c r="AT763" s="47"/>
      <c r="AU763" s="47"/>
      <c r="AV763" s="47"/>
      <c r="AW763" s="47"/>
      <c r="AX763" s="47"/>
      <c r="AY763" s="47"/>
      <c r="AZ763" s="134"/>
      <c r="BA763" s="46"/>
      <c r="BB763" s="52"/>
      <c r="BC763" s="51"/>
      <c r="BE763" s="2">
        <f t="shared" si="94"/>
        <v>0</v>
      </c>
      <c r="BF763" s="9">
        <f t="shared" si="95"/>
        <v>-100</v>
      </c>
    </row>
    <row r="764" spans="1:58" ht="9" hidden="1" customHeight="1">
      <c r="A764" s="57"/>
      <c r="B764" s="56"/>
      <c r="C764" s="55"/>
      <c r="D764" s="146" t="s">
        <v>71</v>
      </c>
      <c r="E764" s="138" t="s">
        <v>70</v>
      </c>
      <c r="F764" s="138"/>
      <c r="G764" s="138"/>
      <c r="H764" s="139"/>
      <c r="I764" s="140" t="s">
        <v>39</v>
      </c>
      <c r="J764" s="141">
        <f>[178]BOQ!J377</f>
        <v>232</v>
      </c>
      <c r="K764" s="142">
        <f>L764-M764</f>
        <v>0</v>
      </c>
      <c r="L764" s="143">
        <f>[178]BOQ!L377</f>
        <v>81.95</v>
      </c>
      <c r="M764" s="144">
        <f>[178]BOQ!L377</f>
        <v>81.95</v>
      </c>
      <c r="N764" s="136">
        <f>J764*M764</f>
        <v>19012.400000000001</v>
      </c>
      <c r="O764" s="137">
        <f>N764/$N$815</f>
        <v>2.0903129906273936E-5</v>
      </c>
      <c r="P764" s="50" t="s">
        <v>20</v>
      </c>
      <c r="Q764" s="49"/>
      <c r="R764" s="49"/>
      <c r="T764" s="131"/>
      <c r="U764" s="48">
        <v>0.22</v>
      </c>
      <c r="V764" s="47">
        <v>3.3333333333333335</v>
      </c>
      <c r="W764" s="47">
        <v>3.3333333333333335</v>
      </c>
      <c r="X764" s="47">
        <v>3.3333333333333335</v>
      </c>
      <c r="Y764" s="47">
        <v>3.3333333333333335</v>
      </c>
      <c r="Z764" s="47">
        <v>3.3333333333333335</v>
      </c>
      <c r="AA764" s="47">
        <v>3.3333333333333335</v>
      </c>
      <c r="AB764" s="47">
        <v>3.3333333333333335</v>
      </c>
      <c r="AC764" s="47">
        <v>3.3333333333333335</v>
      </c>
      <c r="AD764" s="47">
        <v>3.3333333333333335</v>
      </c>
      <c r="AE764" s="47">
        <v>3.3333333333333335</v>
      </c>
      <c r="AF764" s="47">
        <v>3.3333333333333335</v>
      </c>
      <c r="AG764" s="47">
        <v>3.3333333333333335</v>
      </c>
      <c r="AH764" s="47">
        <v>3.3333333333333335</v>
      </c>
      <c r="AI764" s="47">
        <v>3.3333333333333335</v>
      </c>
      <c r="AJ764" s="47">
        <v>3.3333333333333335</v>
      </c>
      <c r="AK764" s="47">
        <v>3.3333333333333335</v>
      </c>
      <c r="AL764" s="47">
        <v>3.3333333333333335</v>
      </c>
      <c r="AM764" s="47">
        <v>3.3333333333333335</v>
      </c>
      <c r="AN764" s="47">
        <v>3.3333333333333335</v>
      </c>
      <c r="AO764" s="47">
        <v>3.3333333333333335</v>
      </c>
      <c r="AP764" s="47">
        <v>3.3333333333333335</v>
      </c>
      <c r="AQ764" s="47">
        <v>3.3333333333333335</v>
      </c>
      <c r="AR764" s="47">
        <v>3.3333333333333335</v>
      </c>
      <c r="AS764" s="47">
        <v>3.3333333333333335</v>
      </c>
      <c r="AT764" s="47">
        <v>3.3333333333333335</v>
      </c>
      <c r="AU764" s="47">
        <v>3.3333333333333335</v>
      </c>
      <c r="AV764" s="47">
        <v>3.3333333333333335</v>
      </c>
      <c r="AW764" s="47">
        <v>3.3333333333333335</v>
      </c>
      <c r="AX764" s="47">
        <v>3.2233333333333301</v>
      </c>
      <c r="AY764" s="47">
        <v>3.2233333333333301</v>
      </c>
      <c r="AZ764" s="134"/>
      <c r="BA764" s="46"/>
      <c r="BB764" s="52"/>
      <c r="BC764" s="51"/>
      <c r="BE764" s="2">
        <f t="shared" si="94"/>
        <v>99.999999999999972</v>
      </c>
      <c r="BF764" s="9">
        <f t="shared" si="95"/>
        <v>0</v>
      </c>
    </row>
    <row r="765" spans="1:58" ht="9" hidden="1" customHeight="1">
      <c r="A765" s="57"/>
      <c r="B765" s="56"/>
      <c r="C765" s="55"/>
      <c r="D765" s="146"/>
      <c r="E765" s="138"/>
      <c r="F765" s="138"/>
      <c r="G765" s="138"/>
      <c r="H765" s="139"/>
      <c r="I765" s="140"/>
      <c r="J765" s="141"/>
      <c r="K765" s="142"/>
      <c r="L765" s="143"/>
      <c r="M765" s="144"/>
      <c r="N765" s="136"/>
      <c r="O765" s="137"/>
      <c r="P765" s="50" t="s">
        <v>19</v>
      </c>
      <c r="Q765" s="49"/>
      <c r="R765" s="49"/>
      <c r="T765" s="131"/>
      <c r="U765" s="48"/>
      <c r="V765" s="47"/>
      <c r="W765" s="47"/>
      <c r="X765" s="47"/>
      <c r="Y765" s="47"/>
      <c r="Z765" s="47"/>
      <c r="AA765" s="47"/>
      <c r="AB765" s="47"/>
      <c r="AC765" s="47"/>
      <c r="AD765" s="47"/>
      <c r="AE765" s="47"/>
      <c r="AF765" s="47"/>
      <c r="AG765" s="47"/>
      <c r="AH765" s="47"/>
      <c r="AI765" s="47"/>
      <c r="AJ765" s="47"/>
      <c r="AK765" s="47"/>
      <c r="AL765" s="47"/>
      <c r="AM765" s="47"/>
      <c r="AN765" s="47"/>
      <c r="AO765" s="47"/>
      <c r="AP765" s="47"/>
      <c r="AQ765" s="47"/>
      <c r="AR765" s="47"/>
      <c r="AS765" s="47"/>
      <c r="AT765" s="47"/>
      <c r="AU765" s="47"/>
      <c r="AV765" s="47"/>
      <c r="AW765" s="47"/>
      <c r="AX765" s="47"/>
      <c r="AY765" s="47"/>
      <c r="AZ765" s="134"/>
      <c r="BA765" s="46"/>
      <c r="BB765" s="52"/>
      <c r="BC765" s="51"/>
      <c r="BE765" s="2">
        <f t="shared" si="94"/>
        <v>0</v>
      </c>
      <c r="BF765" s="9">
        <f t="shared" si="95"/>
        <v>-100</v>
      </c>
    </row>
    <row r="766" spans="1:58" ht="9" hidden="1" customHeight="1">
      <c r="A766" s="57"/>
      <c r="B766" s="56"/>
      <c r="C766" s="55"/>
      <c r="D766" s="146" t="s">
        <v>69</v>
      </c>
      <c r="E766" s="138" t="s">
        <v>68</v>
      </c>
      <c r="F766" s="138"/>
      <c r="G766" s="138"/>
      <c r="H766" s="139"/>
      <c r="I766" s="140" t="s">
        <v>39</v>
      </c>
      <c r="J766" s="141">
        <f>[178]BOQ!J378</f>
        <v>232</v>
      </c>
      <c r="K766" s="142">
        <f>L766-M766</f>
        <v>0</v>
      </c>
      <c r="L766" s="143">
        <f>[178]BOQ!L378</f>
        <v>128.78</v>
      </c>
      <c r="M766" s="144">
        <f>[178]BOQ!L378</f>
        <v>128.78</v>
      </c>
      <c r="N766" s="136">
        <f>J766*M766</f>
        <v>29876.959999999999</v>
      </c>
      <c r="O766" s="137">
        <f>N766/$N$815</f>
        <v>3.2848139955216071E-5</v>
      </c>
      <c r="P766" s="50" t="s">
        <v>20</v>
      </c>
      <c r="Q766" s="49"/>
      <c r="R766" s="49"/>
      <c r="T766" s="131"/>
      <c r="U766" s="48">
        <v>0.22</v>
      </c>
      <c r="V766" s="47">
        <v>3.3333333333333335</v>
      </c>
      <c r="W766" s="47">
        <v>3.3333333333333335</v>
      </c>
      <c r="X766" s="47">
        <v>3.3333333333333335</v>
      </c>
      <c r="Y766" s="47">
        <v>3.3333333333333335</v>
      </c>
      <c r="Z766" s="47">
        <v>3.3333333333333335</v>
      </c>
      <c r="AA766" s="47">
        <v>3.3333333333333335</v>
      </c>
      <c r="AB766" s="47">
        <v>3.3333333333333335</v>
      </c>
      <c r="AC766" s="47">
        <v>3.3333333333333335</v>
      </c>
      <c r="AD766" s="47">
        <v>3.3333333333333335</v>
      </c>
      <c r="AE766" s="47">
        <v>3.3333333333333335</v>
      </c>
      <c r="AF766" s="47">
        <v>3.3333333333333335</v>
      </c>
      <c r="AG766" s="47">
        <v>3.3333333333333335</v>
      </c>
      <c r="AH766" s="47">
        <v>3.3333333333333335</v>
      </c>
      <c r="AI766" s="47">
        <v>3.3333333333333335</v>
      </c>
      <c r="AJ766" s="47">
        <v>3.3333333333333335</v>
      </c>
      <c r="AK766" s="47">
        <v>3.3333333333333335</v>
      </c>
      <c r="AL766" s="47">
        <v>3.3333333333333335</v>
      </c>
      <c r="AM766" s="47">
        <v>3.3333333333333335</v>
      </c>
      <c r="AN766" s="47">
        <v>3.3333333333333335</v>
      </c>
      <c r="AO766" s="47">
        <v>3.3333333333333335</v>
      </c>
      <c r="AP766" s="47">
        <v>3.3333333333333335</v>
      </c>
      <c r="AQ766" s="47">
        <v>3.3333333333333335</v>
      </c>
      <c r="AR766" s="47">
        <v>3.3333333333333335</v>
      </c>
      <c r="AS766" s="47">
        <v>3.3333333333333335</v>
      </c>
      <c r="AT766" s="47">
        <v>3.3333333333333335</v>
      </c>
      <c r="AU766" s="47">
        <v>3.3333333333333335</v>
      </c>
      <c r="AV766" s="47">
        <v>3.3333333333333335</v>
      </c>
      <c r="AW766" s="47">
        <v>3.3333333333333335</v>
      </c>
      <c r="AX766" s="47">
        <v>3.2233333333333301</v>
      </c>
      <c r="AY766" s="47">
        <v>3.2233333333333301</v>
      </c>
      <c r="AZ766" s="134"/>
      <c r="BA766" s="46"/>
      <c r="BB766" s="52"/>
      <c r="BC766" s="51"/>
      <c r="BE766" s="2">
        <f t="shared" si="94"/>
        <v>99.999999999999972</v>
      </c>
      <c r="BF766" s="9">
        <f t="shared" si="95"/>
        <v>0</v>
      </c>
    </row>
    <row r="767" spans="1:58" ht="9" hidden="1" customHeight="1">
      <c r="A767" s="57"/>
      <c r="B767" s="56"/>
      <c r="C767" s="55"/>
      <c r="D767" s="146"/>
      <c r="E767" s="138"/>
      <c r="F767" s="138"/>
      <c r="G767" s="138"/>
      <c r="H767" s="139"/>
      <c r="I767" s="140"/>
      <c r="J767" s="141"/>
      <c r="K767" s="142"/>
      <c r="L767" s="143"/>
      <c r="M767" s="144"/>
      <c r="N767" s="136"/>
      <c r="O767" s="137"/>
      <c r="P767" s="50" t="s">
        <v>19</v>
      </c>
      <c r="Q767" s="49"/>
      <c r="R767" s="49"/>
      <c r="T767" s="131"/>
      <c r="U767" s="48"/>
      <c r="V767" s="47"/>
      <c r="W767" s="47"/>
      <c r="X767" s="47"/>
      <c r="Y767" s="47"/>
      <c r="Z767" s="47"/>
      <c r="AA767" s="47"/>
      <c r="AB767" s="47"/>
      <c r="AC767" s="47"/>
      <c r="AD767" s="47"/>
      <c r="AE767" s="47"/>
      <c r="AF767" s="47"/>
      <c r="AG767" s="47"/>
      <c r="AH767" s="47"/>
      <c r="AI767" s="47"/>
      <c r="AJ767" s="47"/>
      <c r="AK767" s="47"/>
      <c r="AL767" s="47"/>
      <c r="AM767" s="47"/>
      <c r="AN767" s="47"/>
      <c r="AO767" s="47"/>
      <c r="AP767" s="47"/>
      <c r="AQ767" s="47"/>
      <c r="AR767" s="47"/>
      <c r="AS767" s="47"/>
      <c r="AT767" s="47"/>
      <c r="AU767" s="47"/>
      <c r="AV767" s="47"/>
      <c r="AW767" s="47"/>
      <c r="AX767" s="47"/>
      <c r="AY767" s="47"/>
      <c r="AZ767" s="134"/>
      <c r="BA767" s="46"/>
      <c r="BB767" s="52"/>
      <c r="BC767" s="51"/>
      <c r="BE767" s="2">
        <f t="shared" si="94"/>
        <v>0</v>
      </c>
      <c r="BF767" s="9">
        <f t="shared" si="95"/>
        <v>-100</v>
      </c>
    </row>
    <row r="768" spans="1:58" ht="9" hidden="1" customHeight="1">
      <c r="A768" s="57"/>
      <c r="B768" s="56"/>
      <c r="C768" s="55"/>
      <c r="D768" s="146" t="s">
        <v>67</v>
      </c>
      <c r="E768" s="138" t="s">
        <v>66</v>
      </c>
      <c r="F768" s="138"/>
      <c r="G768" s="138"/>
      <c r="H768" s="139"/>
      <c r="I768" s="140" t="s">
        <v>39</v>
      </c>
      <c r="J768" s="141">
        <f>[178]BOQ!J379</f>
        <v>136</v>
      </c>
      <c r="K768" s="142">
        <f>L768-M768</f>
        <v>0</v>
      </c>
      <c r="L768" s="143">
        <f>[178]BOQ!L379</f>
        <v>276.3</v>
      </c>
      <c r="M768" s="144">
        <f>[178]BOQ!L379</f>
        <v>276.3</v>
      </c>
      <c r="N768" s="136">
        <f>J768*M768</f>
        <v>37576.800000000003</v>
      </c>
      <c r="O768" s="137">
        <f>N768/$N$815</f>
        <v>4.1313707467866993E-5</v>
      </c>
      <c r="P768" s="50" t="s">
        <v>20</v>
      </c>
      <c r="Q768" s="49"/>
      <c r="R768" s="49"/>
      <c r="T768" s="131"/>
      <c r="U768" s="48">
        <v>0.22</v>
      </c>
      <c r="V768" s="47">
        <v>3.3333333333333335</v>
      </c>
      <c r="W768" s="47">
        <v>3.3333333333333335</v>
      </c>
      <c r="X768" s="47">
        <v>3.3333333333333335</v>
      </c>
      <c r="Y768" s="47">
        <v>3.3333333333333335</v>
      </c>
      <c r="Z768" s="47">
        <v>3.3333333333333335</v>
      </c>
      <c r="AA768" s="47">
        <v>3.3333333333333335</v>
      </c>
      <c r="AB768" s="47">
        <v>3.3333333333333335</v>
      </c>
      <c r="AC768" s="47">
        <v>3.3333333333333335</v>
      </c>
      <c r="AD768" s="47">
        <v>3.3333333333333335</v>
      </c>
      <c r="AE768" s="47">
        <v>3.3333333333333335</v>
      </c>
      <c r="AF768" s="47">
        <v>3.3333333333333335</v>
      </c>
      <c r="AG768" s="47">
        <v>3.3333333333333335</v>
      </c>
      <c r="AH768" s="47">
        <v>3.3333333333333335</v>
      </c>
      <c r="AI768" s="47">
        <v>3.3333333333333335</v>
      </c>
      <c r="AJ768" s="47">
        <v>3.3333333333333335</v>
      </c>
      <c r="AK768" s="47">
        <v>3.3333333333333335</v>
      </c>
      <c r="AL768" s="47">
        <v>3.3333333333333335</v>
      </c>
      <c r="AM768" s="47">
        <v>3.3333333333333335</v>
      </c>
      <c r="AN768" s="47">
        <v>3.3333333333333335</v>
      </c>
      <c r="AO768" s="47">
        <v>3.3333333333333335</v>
      </c>
      <c r="AP768" s="47">
        <v>3.3333333333333335</v>
      </c>
      <c r="AQ768" s="47">
        <v>3.3333333333333335</v>
      </c>
      <c r="AR768" s="47">
        <v>3.3333333333333335</v>
      </c>
      <c r="AS768" s="47">
        <v>3.3333333333333335</v>
      </c>
      <c r="AT768" s="47">
        <v>3.3333333333333335</v>
      </c>
      <c r="AU768" s="47">
        <v>3.3333333333333335</v>
      </c>
      <c r="AV768" s="47">
        <v>3.3333333333333335</v>
      </c>
      <c r="AW768" s="47">
        <v>3.3333333333333335</v>
      </c>
      <c r="AX768" s="47">
        <v>3.2233333333333301</v>
      </c>
      <c r="AY768" s="47">
        <v>3.2233333333333301</v>
      </c>
      <c r="AZ768" s="134"/>
      <c r="BA768" s="46"/>
      <c r="BB768" s="52"/>
      <c r="BC768" s="51"/>
      <c r="BE768" s="2">
        <f t="shared" si="94"/>
        <v>99.999999999999972</v>
      </c>
      <c r="BF768" s="9">
        <f t="shared" si="95"/>
        <v>0</v>
      </c>
    </row>
    <row r="769" spans="1:58" ht="9" hidden="1" customHeight="1">
      <c r="A769" s="57"/>
      <c r="B769" s="56"/>
      <c r="C769" s="55"/>
      <c r="D769" s="146"/>
      <c r="E769" s="138"/>
      <c r="F769" s="138"/>
      <c r="G769" s="138"/>
      <c r="H769" s="139"/>
      <c r="I769" s="140"/>
      <c r="J769" s="141"/>
      <c r="K769" s="142"/>
      <c r="L769" s="143"/>
      <c r="M769" s="144"/>
      <c r="N769" s="136"/>
      <c r="O769" s="137"/>
      <c r="P769" s="50" t="s">
        <v>19</v>
      </c>
      <c r="Q769" s="49"/>
      <c r="R769" s="49"/>
      <c r="T769" s="131"/>
      <c r="U769" s="48"/>
      <c r="V769" s="47"/>
      <c r="W769" s="47"/>
      <c r="X769" s="47"/>
      <c r="Y769" s="47"/>
      <c r="Z769" s="47"/>
      <c r="AA769" s="47"/>
      <c r="AB769" s="47"/>
      <c r="AC769" s="47"/>
      <c r="AD769" s="47"/>
      <c r="AE769" s="47"/>
      <c r="AF769" s="47"/>
      <c r="AG769" s="47"/>
      <c r="AH769" s="47"/>
      <c r="AI769" s="47"/>
      <c r="AJ769" s="47"/>
      <c r="AK769" s="47"/>
      <c r="AL769" s="47"/>
      <c r="AM769" s="47"/>
      <c r="AN769" s="47"/>
      <c r="AO769" s="47"/>
      <c r="AP769" s="47"/>
      <c r="AQ769" s="47"/>
      <c r="AR769" s="47"/>
      <c r="AS769" s="47"/>
      <c r="AT769" s="47"/>
      <c r="AU769" s="47"/>
      <c r="AV769" s="47"/>
      <c r="AW769" s="47"/>
      <c r="AX769" s="47"/>
      <c r="AY769" s="47"/>
      <c r="AZ769" s="134"/>
      <c r="BA769" s="46"/>
      <c r="BB769" s="52"/>
      <c r="BC769" s="51"/>
      <c r="BE769" s="2">
        <f t="shared" si="94"/>
        <v>0</v>
      </c>
      <c r="BF769" s="9">
        <f t="shared" si="95"/>
        <v>-100</v>
      </c>
    </row>
    <row r="770" spans="1:58" ht="9" hidden="1" customHeight="1">
      <c r="A770" s="57"/>
      <c r="B770" s="56"/>
      <c r="C770" s="55"/>
      <c r="D770" s="146" t="s">
        <v>65</v>
      </c>
      <c r="E770" s="138" t="s">
        <v>64</v>
      </c>
      <c r="F770" s="138"/>
      <c r="G770" s="138"/>
      <c r="H770" s="139"/>
      <c r="I770" s="140" t="s">
        <v>39</v>
      </c>
      <c r="J770" s="141">
        <f>[178]BOQ!J380</f>
        <v>68</v>
      </c>
      <c r="K770" s="142">
        <f>L770-M770</f>
        <v>0</v>
      </c>
      <c r="L770" s="143">
        <f>[178]BOQ!L380</f>
        <v>52.68</v>
      </c>
      <c r="M770" s="144">
        <f>[178]BOQ!L380</f>
        <v>52.68</v>
      </c>
      <c r="N770" s="136">
        <f>J770*M770</f>
        <v>3582.24</v>
      </c>
      <c r="O770" s="137">
        <f>N770/$N$815</f>
        <v>3.9384837303786336E-6</v>
      </c>
      <c r="P770" s="50" t="s">
        <v>20</v>
      </c>
      <c r="Q770" s="49"/>
      <c r="R770" s="49"/>
      <c r="T770" s="131"/>
      <c r="U770" s="48">
        <v>0.22</v>
      </c>
      <c r="V770" s="47">
        <v>3.3333333333333335</v>
      </c>
      <c r="W770" s="47">
        <v>3.3333333333333335</v>
      </c>
      <c r="X770" s="47">
        <v>3.3333333333333335</v>
      </c>
      <c r="Y770" s="47">
        <v>3.3333333333333335</v>
      </c>
      <c r="Z770" s="47">
        <v>3.3333333333333335</v>
      </c>
      <c r="AA770" s="47">
        <v>3.3333333333333335</v>
      </c>
      <c r="AB770" s="47">
        <v>3.3333333333333335</v>
      </c>
      <c r="AC770" s="47">
        <v>3.3333333333333335</v>
      </c>
      <c r="AD770" s="47">
        <v>3.3333333333333335</v>
      </c>
      <c r="AE770" s="47">
        <v>3.3333333333333335</v>
      </c>
      <c r="AF770" s="47">
        <v>3.3333333333333335</v>
      </c>
      <c r="AG770" s="47">
        <v>3.3333333333333335</v>
      </c>
      <c r="AH770" s="47">
        <v>3.3333333333333335</v>
      </c>
      <c r="AI770" s="47">
        <v>3.3333333333333335</v>
      </c>
      <c r="AJ770" s="47">
        <v>3.3333333333333335</v>
      </c>
      <c r="AK770" s="47">
        <v>3.3333333333333335</v>
      </c>
      <c r="AL770" s="47">
        <v>3.3333333333333335</v>
      </c>
      <c r="AM770" s="47">
        <v>3.3333333333333335</v>
      </c>
      <c r="AN770" s="47">
        <v>3.3333333333333335</v>
      </c>
      <c r="AO770" s="47">
        <v>3.3333333333333335</v>
      </c>
      <c r="AP770" s="47">
        <v>3.3333333333333335</v>
      </c>
      <c r="AQ770" s="47">
        <v>3.3333333333333335</v>
      </c>
      <c r="AR770" s="47">
        <v>3.3333333333333335</v>
      </c>
      <c r="AS770" s="47">
        <v>3.3333333333333335</v>
      </c>
      <c r="AT770" s="47">
        <v>3.3333333333333335</v>
      </c>
      <c r="AU770" s="47">
        <v>3.3333333333333335</v>
      </c>
      <c r="AV770" s="47">
        <v>3.3333333333333335</v>
      </c>
      <c r="AW770" s="47">
        <v>3.3333333333333335</v>
      </c>
      <c r="AX770" s="47">
        <v>3.2233333333333301</v>
      </c>
      <c r="AY770" s="47">
        <v>3.2233333333333301</v>
      </c>
      <c r="AZ770" s="134"/>
      <c r="BA770" s="46"/>
      <c r="BB770" s="52"/>
      <c r="BC770" s="51"/>
      <c r="BE770" s="2">
        <f t="shared" si="94"/>
        <v>99.999999999999972</v>
      </c>
      <c r="BF770" s="9">
        <f t="shared" si="95"/>
        <v>0</v>
      </c>
    </row>
    <row r="771" spans="1:58" ht="9" hidden="1" customHeight="1">
      <c r="A771" s="57"/>
      <c r="B771" s="56"/>
      <c r="C771" s="55"/>
      <c r="D771" s="146"/>
      <c r="E771" s="138"/>
      <c r="F771" s="138"/>
      <c r="G771" s="138"/>
      <c r="H771" s="139"/>
      <c r="I771" s="140"/>
      <c r="J771" s="141"/>
      <c r="K771" s="142"/>
      <c r="L771" s="143"/>
      <c r="M771" s="144"/>
      <c r="N771" s="136"/>
      <c r="O771" s="137"/>
      <c r="P771" s="50" t="s">
        <v>19</v>
      </c>
      <c r="Q771" s="49"/>
      <c r="R771" s="49"/>
      <c r="T771" s="131"/>
      <c r="U771" s="48"/>
      <c r="V771" s="47"/>
      <c r="W771" s="47"/>
      <c r="X771" s="47"/>
      <c r="Y771" s="47"/>
      <c r="Z771" s="47"/>
      <c r="AA771" s="47"/>
      <c r="AB771" s="47"/>
      <c r="AC771" s="47"/>
      <c r="AD771" s="47"/>
      <c r="AE771" s="47"/>
      <c r="AF771" s="47"/>
      <c r="AG771" s="47"/>
      <c r="AH771" s="47"/>
      <c r="AI771" s="47"/>
      <c r="AJ771" s="47"/>
      <c r="AK771" s="47"/>
      <c r="AL771" s="47"/>
      <c r="AM771" s="47"/>
      <c r="AN771" s="47"/>
      <c r="AO771" s="47"/>
      <c r="AP771" s="47"/>
      <c r="AQ771" s="47"/>
      <c r="AR771" s="47"/>
      <c r="AS771" s="47"/>
      <c r="AT771" s="47"/>
      <c r="AU771" s="47"/>
      <c r="AV771" s="47"/>
      <c r="AW771" s="47"/>
      <c r="AX771" s="47"/>
      <c r="AY771" s="47"/>
      <c r="AZ771" s="134"/>
      <c r="BA771" s="46"/>
      <c r="BB771" s="52"/>
      <c r="BC771" s="51"/>
      <c r="BE771" s="2">
        <f t="shared" si="94"/>
        <v>0</v>
      </c>
      <c r="BF771" s="9">
        <f t="shared" si="95"/>
        <v>-100</v>
      </c>
    </row>
    <row r="772" spans="1:58" ht="9" hidden="1" customHeight="1">
      <c r="A772" s="57"/>
      <c r="B772" s="56"/>
      <c r="C772" s="55"/>
      <c r="D772" s="146" t="s">
        <v>63</v>
      </c>
      <c r="E772" s="138" t="s">
        <v>62</v>
      </c>
      <c r="F772" s="138"/>
      <c r="G772" s="138"/>
      <c r="H772" s="139"/>
      <c r="I772" s="140" t="s">
        <v>39</v>
      </c>
      <c r="J772" s="141">
        <f>[178]BOQ!J381</f>
        <v>68</v>
      </c>
      <c r="K772" s="142">
        <f>L772-M772</f>
        <v>0</v>
      </c>
      <c r="L772" s="143">
        <f>[178]BOQ!L381</f>
        <v>52.68</v>
      </c>
      <c r="M772" s="144">
        <f>[178]BOQ!L381</f>
        <v>52.68</v>
      </c>
      <c r="N772" s="136">
        <f>J772*M772</f>
        <v>3582.24</v>
      </c>
      <c r="O772" s="137">
        <f>N772/$N$815</f>
        <v>3.9384837303786336E-6</v>
      </c>
      <c r="P772" s="50" t="s">
        <v>20</v>
      </c>
      <c r="Q772" s="49"/>
      <c r="R772" s="49"/>
      <c r="T772" s="131"/>
      <c r="U772" s="48">
        <v>0.22</v>
      </c>
      <c r="V772" s="47">
        <v>3.3333333333333335</v>
      </c>
      <c r="W772" s="47">
        <v>3.3333333333333335</v>
      </c>
      <c r="X772" s="47">
        <v>3.3333333333333335</v>
      </c>
      <c r="Y772" s="47">
        <v>3.3333333333333335</v>
      </c>
      <c r="Z772" s="47">
        <v>3.3333333333333335</v>
      </c>
      <c r="AA772" s="47">
        <v>3.3333333333333335</v>
      </c>
      <c r="AB772" s="47">
        <v>3.3333333333333335</v>
      </c>
      <c r="AC772" s="47">
        <v>3.3333333333333335</v>
      </c>
      <c r="AD772" s="47">
        <v>3.3333333333333335</v>
      </c>
      <c r="AE772" s="47">
        <v>3.3333333333333335</v>
      </c>
      <c r="AF772" s="47">
        <v>3.3333333333333335</v>
      </c>
      <c r="AG772" s="47">
        <v>3.3333333333333335</v>
      </c>
      <c r="AH772" s="47">
        <v>3.3333333333333335</v>
      </c>
      <c r="AI772" s="47">
        <v>3.3333333333333335</v>
      </c>
      <c r="AJ772" s="47">
        <v>3.3333333333333335</v>
      </c>
      <c r="AK772" s="47">
        <v>3.3333333333333335</v>
      </c>
      <c r="AL772" s="47">
        <v>3.3333333333333335</v>
      </c>
      <c r="AM772" s="47">
        <v>3.3333333333333335</v>
      </c>
      <c r="AN772" s="47">
        <v>3.3333333333333335</v>
      </c>
      <c r="AO772" s="47">
        <v>3.3333333333333335</v>
      </c>
      <c r="AP772" s="47">
        <v>3.3333333333333335</v>
      </c>
      <c r="AQ772" s="47">
        <v>3.3333333333333335</v>
      </c>
      <c r="AR772" s="47">
        <v>3.3333333333333335</v>
      </c>
      <c r="AS772" s="47">
        <v>3.3333333333333335</v>
      </c>
      <c r="AT772" s="47">
        <v>3.3333333333333335</v>
      </c>
      <c r="AU772" s="47">
        <v>3.3333333333333335</v>
      </c>
      <c r="AV772" s="47">
        <v>3.3333333333333335</v>
      </c>
      <c r="AW772" s="47">
        <v>3.3333333333333335</v>
      </c>
      <c r="AX772" s="47">
        <v>3.2233333333333301</v>
      </c>
      <c r="AY772" s="47">
        <v>3.2233333333333301</v>
      </c>
      <c r="AZ772" s="134"/>
      <c r="BA772" s="46"/>
      <c r="BB772" s="52"/>
      <c r="BC772" s="51"/>
      <c r="BE772" s="2">
        <f t="shared" si="94"/>
        <v>99.999999999999972</v>
      </c>
      <c r="BF772" s="9">
        <f t="shared" si="95"/>
        <v>0</v>
      </c>
    </row>
    <row r="773" spans="1:58" ht="9" hidden="1" customHeight="1">
      <c r="A773" s="57"/>
      <c r="B773" s="56"/>
      <c r="C773" s="55"/>
      <c r="D773" s="146"/>
      <c r="E773" s="138"/>
      <c r="F773" s="138"/>
      <c r="G773" s="138"/>
      <c r="H773" s="139"/>
      <c r="I773" s="140"/>
      <c r="J773" s="141"/>
      <c r="K773" s="142"/>
      <c r="L773" s="143"/>
      <c r="M773" s="144"/>
      <c r="N773" s="136"/>
      <c r="O773" s="137"/>
      <c r="P773" s="50" t="s">
        <v>19</v>
      </c>
      <c r="Q773" s="49"/>
      <c r="R773" s="49"/>
      <c r="T773" s="131"/>
      <c r="U773" s="48"/>
      <c r="V773" s="47"/>
      <c r="W773" s="47"/>
      <c r="X773" s="47"/>
      <c r="Y773" s="47"/>
      <c r="Z773" s="47"/>
      <c r="AA773" s="47"/>
      <c r="AB773" s="47"/>
      <c r="AC773" s="47"/>
      <c r="AD773" s="47"/>
      <c r="AE773" s="47"/>
      <c r="AF773" s="47"/>
      <c r="AG773" s="47"/>
      <c r="AH773" s="47"/>
      <c r="AI773" s="47"/>
      <c r="AJ773" s="47"/>
      <c r="AK773" s="47"/>
      <c r="AL773" s="47"/>
      <c r="AM773" s="47"/>
      <c r="AN773" s="47"/>
      <c r="AO773" s="47"/>
      <c r="AP773" s="47"/>
      <c r="AQ773" s="47"/>
      <c r="AR773" s="47"/>
      <c r="AS773" s="47"/>
      <c r="AT773" s="47"/>
      <c r="AU773" s="47"/>
      <c r="AV773" s="47"/>
      <c r="AW773" s="47"/>
      <c r="AX773" s="47"/>
      <c r="AY773" s="47"/>
      <c r="AZ773" s="134"/>
      <c r="BA773" s="46"/>
      <c r="BB773" s="52"/>
      <c r="BC773" s="51"/>
      <c r="BE773" s="2">
        <f t="shared" si="94"/>
        <v>0</v>
      </c>
      <c r="BF773" s="9">
        <f t="shared" si="95"/>
        <v>-100</v>
      </c>
    </row>
    <row r="774" spans="1:58" ht="9" hidden="1" customHeight="1">
      <c r="A774" s="57"/>
      <c r="B774" s="56"/>
      <c r="C774" s="55"/>
      <c r="D774" s="146" t="s">
        <v>61</v>
      </c>
      <c r="E774" s="138" t="s">
        <v>60</v>
      </c>
      <c r="F774" s="138"/>
      <c r="G774" s="138"/>
      <c r="H774" s="139"/>
      <c r="I774" s="140" t="s">
        <v>39</v>
      </c>
      <c r="J774" s="141">
        <f>[178]BOQ!J382</f>
        <v>56</v>
      </c>
      <c r="K774" s="142">
        <f>L774-M774</f>
        <v>0</v>
      </c>
      <c r="L774" s="143">
        <f>[178]BOQ!L382</f>
        <v>40.98</v>
      </c>
      <c r="M774" s="144">
        <f>[178]BOQ!L382</f>
        <v>40.98</v>
      </c>
      <c r="N774" s="136">
        <f>J774*M774</f>
        <v>2294.8799999999997</v>
      </c>
      <c r="O774" s="137">
        <f>N774/$N$815</f>
        <v>2.5230993856277965E-6</v>
      </c>
      <c r="P774" s="50" t="s">
        <v>20</v>
      </c>
      <c r="Q774" s="49"/>
      <c r="R774" s="49"/>
      <c r="T774" s="131"/>
      <c r="U774" s="48">
        <v>0.22</v>
      </c>
      <c r="V774" s="47">
        <v>3.3333333333333335</v>
      </c>
      <c r="W774" s="47">
        <v>3.3333333333333335</v>
      </c>
      <c r="X774" s="47">
        <v>3.3333333333333335</v>
      </c>
      <c r="Y774" s="47">
        <v>3.3333333333333335</v>
      </c>
      <c r="Z774" s="47">
        <v>3.3333333333333335</v>
      </c>
      <c r="AA774" s="47">
        <v>3.3333333333333335</v>
      </c>
      <c r="AB774" s="47">
        <v>3.3333333333333335</v>
      </c>
      <c r="AC774" s="47">
        <v>3.3333333333333335</v>
      </c>
      <c r="AD774" s="47">
        <v>3.3333333333333335</v>
      </c>
      <c r="AE774" s="47">
        <v>3.3333333333333335</v>
      </c>
      <c r="AF774" s="47">
        <v>3.3333333333333335</v>
      </c>
      <c r="AG774" s="47">
        <v>3.3333333333333335</v>
      </c>
      <c r="AH774" s="47">
        <v>3.3333333333333335</v>
      </c>
      <c r="AI774" s="47">
        <v>3.3333333333333335</v>
      </c>
      <c r="AJ774" s="47">
        <v>3.3333333333333335</v>
      </c>
      <c r="AK774" s="47">
        <v>3.3333333333333335</v>
      </c>
      <c r="AL774" s="47">
        <v>3.3333333333333335</v>
      </c>
      <c r="AM774" s="47">
        <v>3.3333333333333335</v>
      </c>
      <c r="AN774" s="47">
        <v>3.3333333333333335</v>
      </c>
      <c r="AO774" s="47">
        <v>3.3333333333333335</v>
      </c>
      <c r="AP774" s="47">
        <v>3.3333333333333335</v>
      </c>
      <c r="AQ774" s="47">
        <v>3.3333333333333335</v>
      </c>
      <c r="AR774" s="47">
        <v>3.3333333333333335</v>
      </c>
      <c r="AS774" s="47">
        <v>3.3333333333333335</v>
      </c>
      <c r="AT774" s="47">
        <v>3.3333333333333335</v>
      </c>
      <c r="AU774" s="47">
        <v>3.3333333333333335</v>
      </c>
      <c r="AV774" s="47">
        <v>3.3333333333333335</v>
      </c>
      <c r="AW774" s="47">
        <v>3.3333333333333335</v>
      </c>
      <c r="AX774" s="47">
        <v>3.2233333333333301</v>
      </c>
      <c r="AY774" s="47">
        <v>3.2233333333333301</v>
      </c>
      <c r="AZ774" s="134"/>
      <c r="BA774" s="46"/>
      <c r="BB774" s="52"/>
      <c r="BC774" s="51"/>
      <c r="BE774" s="2">
        <f t="shared" si="94"/>
        <v>99.999999999999972</v>
      </c>
      <c r="BF774" s="9">
        <f t="shared" si="95"/>
        <v>0</v>
      </c>
    </row>
    <row r="775" spans="1:58" ht="9" hidden="1" customHeight="1">
      <c r="A775" s="57"/>
      <c r="B775" s="56"/>
      <c r="C775" s="55"/>
      <c r="D775" s="146"/>
      <c r="E775" s="138"/>
      <c r="F775" s="138"/>
      <c r="G775" s="138"/>
      <c r="H775" s="139"/>
      <c r="I775" s="140"/>
      <c r="J775" s="141"/>
      <c r="K775" s="142"/>
      <c r="L775" s="143"/>
      <c r="M775" s="144"/>
      <c r="N775" s="136"/>
      <c r="O775" s="137"/>
      <c r="P775" s="50" t="s">
        <v>19</v>
      </c>
      <c r="Q775" s="49"/>
      <c r="R775" s="49"/>
      <c r="T775" s="131"/>
      <c r="U775" s="48"/>
      <c r="V775" s="47"/>
      <c r="W775" s="47"/>
      <c r="X775" s="47"/>
      <c r="Y775" s="47"/>
      <c r="Z775" s="47"/>
      <c r="AA775" s="47"/>
      <c r="AB775" s="47"/>
      <c r="AC775" s="47"/>
      <c r="AD775" s="47"/>
      <c r="AE775" s="47"/>
      <c r="AF775" s="47"/>
      <c r="AG775" s="47"/>
      <c r="AH775" s="47"/>
      <c r="AI775" s="47"/>
      <c r="AJ775" s="47"/>
      <c r="AK775" s="47"/>
      <c r="AL775" s="47"/>
      <c r="AM775" s="47"/>
      <c r="AN775" s="47"/>
      <c r="AO775" s="47"/>
      <c r="AP775" s="47"/>
      <c r="AQ775" s="47"/>
      <c r="AR775" s="47"/>
      <c r="AS775" s="47"/>
      <c r="AT775" s="47"/>
      <c r="AU775" s="47"/>
      <c r="AV775" s="47"/>
      <c r="AW775" s="47"/>
      <c r="AX775" s="47"/>
      <c r="AY775" s="47"/>
      <c r="AZ775" s="134"/>
      <c r="BA775" s="46"/>
      <c r="BB775" s="52"/>
      <c r="BC775" s="51"/>
      <c r="BE775" s="2">
        <f t="shared" si="94"/>
        <v>0</v>
      </c>
      <c r="BF775" s="9">
        <f t="shared" si="95"/>
        <v>-100</v>
      </c>
    </row>
    <row r="776" spans="1:58" ht="9" hidden="1" customHeight="1">
      <c r="A776" s="57"/>
      <c r="B776" s="56"/>
      <c r="C776" s="55"/>
      <c r="D776" s="146" t="s">
        <v>59</v>
      </c>
      <c r="E776" s="138" t="s">
        <v>58</v>
      </c>
      <c r="F776" s="138"/>
      <c r="G776" s="138"/>
      <c r="H776" s="139"/>
      <c r="I776" s="140" t="s">
        <v>39</v>
      </c>
      <c r="J776" s="141">
        <f>[178]BOQ!J383</f>
        <v>112</v>
      </c>
      <c r="K776" s="142">
        <f>L776-M776</f>
        <v>0</v>
      </c>
      <c r="L776" s="143">
        <f>[178]BOQ!L383</f>
        <v>193.17</v>
      </c>
      <c r="M776" s="144">
        <f>[178]BOQ!L383</f>
        <v>193.17</v>
      </c>
      <c r="N776" s="136">
        <f>J776*M776</f>
        <v>21635.039999999997</v>
      </c>
      <c r="O776" s="137">
        <f>N776/$N$815</f>
        <v>2.3786584105501294E-5</v>
      </c>
      <c r="P776" s="50" t="s">
        <v>20</v>
      </c>
      <c r="Q776" s="49"/>
      <c r="R776" s="49"/>
      <c r="T776" s="131"/>
      <c r="U776" s="48">
        <v>0.22</v>
      </c>
      <c r="V776" s="47">
        <v>3.3333333333333335</v>
      </c>
      <c r="W776" s="47">
        <v>3.3333333333333335</v>
      </c>
      <c r="X776" s="47">
        <v>3.3333333333333335</v>
      </c>
      <c r="Y776" s="47">
        <v>3.3333333333333335</v>
      </c>
      <c r="Z776" s="47">
        <v>3.3333333333333335</v>
      </c>
      <c r="AA776" s="47">
        <v>3.3333333333333335</v>
      </c>
      <c r="AB776" s="47">
        <v>3.3333333333333335</v>
      </c>
      <c r="AC776" s="47">
        <v>3.3333333333333335</v>
      </c>
      <c r="AD776" s="47">
        <v>3.3333333333333335</v>
      </c>
      <c r="AE776" s="47">
        <v>3.3333333333333335</v>
      </c>
      <c r="AF776" s="47">
        <v>3.3333333333333335</v>
      </c>
      <c r="AG776" s="47">
        <v>3.3333333333333335</v>
      </c>
      <c r="AH776" s="47">
        <v>3.3333333333333335</v>
      </c>
      <c r="AI776" s="47">
        <v>3.3333333333333335</v>
      </c>
      <c r="AJ776" s="47">
        <v>3.3333333333333335</v>
      </c>
      <c r="AK776" s="47">
        <v>3.3333333333333335</v>
      </c>
      <c r="AL776" s="47">
        <v>3.3333333333333335</v>
      </c>
      <c r="AM776" s="47">
        <v>3.3333333333333335</v>
      </c>
      <c r="AN776" s="47">
        <v>3.3333333333333335</v>
      </c>
      <c r="AO776" s="47">
        <v>3.3333333333333335</v>
      </c>
      <c r="AP776" s="47">
        <v>3.3333333333333335</v>
      </c>
      <c r="AQ776" s="47">
        <v>3.3333333333333335</v>
      </c>
      <c r="AR776" s="47">
        <v>3.3333333333333335</v>
      </c>
      <c r="AS776" s="47">
        <v>3.3333333333333335</v>
      </c>
      <c r="AT776" s="47">
        <v>3.3333333333333335</v>
      </c>
      <c r="AU776" s="47">
        <v>3.3333333333333335</v>
      </c>
      <c r="AV776" s="47">
        <v>3.3333333333333335</v>
      </c>
      <c r="AW776" s="47">
        <v>3.3333333333333335</v>
      </c>
      <c r="AX776" s="47">
        <v>3.2233333333333301</v>
      </c>
      <c r="AY776" s="47">
        <v>3.2233333333333301</v>
      </c>
      <c r="AZ776" s="134"/>
      <c r="BA776" s="46"/>
      <c r="BB776" s="52"/>
      <c r="BC776" s="51"/>
      <c r="BE776" s="2">
        <f t="shared" si="94"/>
        <v>99.999999999999972</v>
      </c>
      <c r="BF776" s="9">
        <f t="shared" si="95"/>
        <v>0</v>
      </c>
    </row>
    <row r="777" spans="1:58" ht="9" hidden="1" customHeight="1">
      <c r="A777" s="57"/>
      <c r="B777" s="56"/>
      <c r="C777" s="55"/>
      <c r="D777" s="146"/>
      <c r="E777" s="138"/>
      <c r="F777" s="138"/>
      <c r="G777" s="138"/>
      <c r="H777" s="139"/>
      <c r="I777" s="140"/>
      <c r="J777" s="141"/>
      <c r="K777" s="142"/>
      <c r="L777" s="143"/>
      <c r="M777" s="144"/>
      <c r="N777" s="136"/>
      <c r="O777" s="137"/>
      <c r="P777" s="50" t="s">
        <v>19</v>
      </c>
      <c r="Q777" s="49"/>
      <c r="R777" s="49"/>
      <c r="T777" s="131"/>
      <c r="U777" s="48"/>
      <c r="V777" s="47"/>
      <c r="W777" s="47"/>
      <c r="X777" s="47"/>
      <c r="Y777" s="47"/>
      <c r="Z777" s="47"/>
      <c r="AA777" s="47"/>
      <c r="AB777" s="47"/>
      <c r="AC777" s="47"/>
      <c r="AD777" s="47"/>
      <c r="AE777" s="47"/>
      <c r="AF777" s="47"/>
      <c r="AG777" s="47"/>
      <c r="AH777" s="47"/>
      <c r="AI777" s="47"/>
      <c r="AJ777" s="47"/>
      <c r="AK777" s="47"/>
      <c r="AL777" s="47"/>
      <c r="AM777" s="47"/>
      <c r="AN777" s="47"/>
      <c r="AO777" s="47"/>
      <c r="AP777" s="47"/>
      <c r="AQ777" s="47"/>
      <c r="AR777" s="47"/>
      <c r="AS777" s="47"/>
      <c r="AT777" s="47"/>
      <c r="AU777" s="47"/>
      <c r="AV777" s="47"/>
      <c r="AW777" s="47"/>
      <c r="AX777" s="47"/>
      <c r="AY777" s="47"/>
      <c r="AZ777" s="134"/>
      <c r="BA777" s="46"/>
      <c r="BB777" s="52"/>
      <c r="BC777" s="51"/>
      <c r="BE777" s="2">
        <f t="shared" si="94"/>
        <v>0</v>
      </c>
      <c r="BF777" s="9">
        <f t="shared" si="95"/>
        <v>-100</v>
      </c>
    </row>
    <row r="778" spans="1:58" ht="9" hidden="1" customHeight="1">
      <c r="A778" s="57"/>
      <c r="B778" s="56"/>
      <c r="C778" s="55"/>
      <c r="D778" s="146" t="s">
        <v>57</v>
      </c>
      <c r="E778" s="138" t="s">
        <v>56</v>
      </c>
      <c r="F778" s="138"/>
      <c r="G778" s="138"/>
      <c r="H778" s="139"/>
      <c r="I778" s="140" t="s">
        <v>39</v>
      </c>
      <c r="J778" s="141">
        <f>[178]BOQ!J384</f>
        <v>56</v>
      </c>
      <c r="K778" s="142">
        <f>L778-M778</f>
        <v>0</v>
      </c>
      <c r="L778" s="143">
        <f>[178]BOQ!L384</f>
        <v>52.68</v>
      </c>
      <c r="M778" s="144">
        <f>[178]BOQ!L384</f>
        <v>52.68</v>
      </c>
      <c r="N778" s="136">
        <f>J778*M778</f>
        <v>2950.08</v>
      </c>
      <c r="O778" s="137">
        <f>N778/$N$815</f>
        <v>3.2434571897235808E-6</v>
      </c>
      <c r="P778" s="50" t="s">
        <v>20</v>
      </c>
      <c r="Q778" s="49"/>
      <c r="R778" s="49"/>
      <c r="T778" s="131"/>
      <c r="U778" s="48">
        <v>0.22</v>
      </c>
      <c r="V778" s="47">
        <v>3.3333333333333335</v>
      </c>
      <c r="W778" s="47">
        <v>3.3333333333333335</v>
      </c>
      <c r="X778" s="47">
        <v>3.3333333333333335</v>
      </c>
      <c r="Y778" s="47">
        <v>3.3333333333333335</v>
      </c>
      <c r="Z778" s="47">
        <v>3.3333333333333335</v>
      </c>
      <c r="AA778" s="47">
        <v>3.3333333333333335</v>
      </c>
      <c r="AB778" s="47">
        <v>3.3333333333333335</v>
      </c>
      <c r="AC778" s="47">
        <v>3.3333333333333335</v>
      </c>
      <c r="AD778" s="47">
        <v>3.3333333333333335</v>
      </c>
      <c r="AE778" s="47">
        <v>3.3333333333333335</v>
      </c>
      <c r="AF778" s="47">
        <v>3.3333333333333335</v>
      </c>
      <c r="AG778" s="47">
        <v>3.3333333333333335</v>
      </c>
      <c r="AH778" s="47">
        <v>3.3333333333333335</v>
      </c>
      <c r="AI778" s="47">
        <v>3.3333333333333335</v>
      </c>
      <c r="AJ778" s="47">
        <v>3.3333333333333335</v>
      </c>
      <c r="AK778" s="47">
        <v>3.3333333333333335</v>
      </c>
      <c r="AL778" s="47">
        <v>3.3333333333333335</v>
      </c>
      <c r="AM778" s="47">
        <v>3.3333333333333335</v>
      </c>
      <c r="AN778" s="47">
        <v>3.3333333333333335</v>
      </c>
      <c r="AO778" s="47">
        <v>3.3333333333333335</v>
      </c>
      <c r="AP778" s="47">
        <v>3.3333333333333335</v>
      </c>
      <c r="AQ778" s="47">
        <v>3.3333333333333335</v>
      </c>
      <c r="AR778" s="47">
        <v>3.3333333333333335</v>
      </c>
      <c r="AS778" s="47">
        <v>3.3333333333333335</v>
      </c>
      <c r="AT778" s="47">
        <v>3.3333333333333335</v>
      </c>
      <c r="AU778" s="47">
        <v>3.3333333333333335</v>
      </c>
      <c r="AV778" s="47">
        <v>3.3333333333333335</v>
      </c>
      <c r="AW778" s="47">
        <v>3.3333333333333335</v>
      </c>
      <c r="AX778" s="47">
        <v>3.2233333333333301</v>
      </c>
      <c r="AY778" s="47">
        <v>3.2233333333333301</v>
      </c>
      <c r="AZ778" s="134"/>
      <c r="BA778" s="46"/>
      <c r="BB778" s="52"/>
      <c r="BC778" s="51"/>
      <c r="BE778" s="2">
        <f t="shared" si="94"/>
        <v>99.999999999999972</v>
      </c>
      <c r="BF778" s="9">
        <f t="shared" si="95"/>
        <v>0</v>
      </c>
    </row>
    <row r="779" spans="1:58" ht="9" hidden="1" customHeight="1">
      <c r="A779" s="57"/>
      <c r="B779" s="56"/>
      <c r="C779" s="55"/>
      <c r="D779" s="146"/>
      <c r="E779" s="138"/>
      <c r="F779" s="138"/>
      <c r="G779" s="138"/>
      <c r="H779" s="139"/>
      <c r="I779" s="140"/>
      <c r="J779" s="141"/>
      <c r="K779" s="142"/>
      <c r="L779" s="143"/>
      <c r="M779" s="144"/>
      <c r="N779" s="136"/>
      <c r="O779" s="137"/>
      <c r="P779" s="50" t="s">
        <v>19</v>
      </c>
      <c r="Q779" s="49"/>
      <c r="R779" s="49"/>
      <c r="T779" s="131"/>
      <c r="U779" s="48"/>
      <c r="V779" s="47"/>
      <c r="W779" s="47"/>
      <c r="X779" s="47"/>
      <c r="Y779" s="47"/>
      <c r="Z779" s="47"/>
      <c r="AA779" s="47"/>
      <c r="AB779" s="47"/>
      <c r="AC779" s="47"/>
      <c r="AD779" s="47"/>
      <c r="AE779" s="47"/>
      <c r="AF779" s="47"/>
      <c r="AG779" s="47"/>
      <c r="AH779" s="47"/>
      <c r="AI779" s="47"/>
      <c r="AJ779" s="47"/>
      <c r="AK779" s="47"/>
      <c r="AL779" s="47"/>
      <c r="AM779" s="47"/>
      <c r="AN779" s="47"/>
      <c r="AO779" s="47"/>
      <c r="AP779" s="47"/>
      <c r="AQ779" s="47"/>
      <c r="AR779" s="47"/>
      <c r="AS779" s="47"/>
      <c r="AT779" s="47"/>
      <c r="AU779" s="47"/>
      <c r="AV779" s="47"/>
      <c r="AW779" s="47"/>
      <c r="AX779" s="47"/>
      <c r="AY779" s="47"/>
      <c r="AZ779" s="134"/>
      <c r="BA779" s="46"/>
      <c r="BB779" s="52"/>
      <c r="BC779" s="51"/>
      <c r="BE779" s="2">
        <f t="shared" si="94"/>
        <v>0</v>
      </c>
      <c r="BF779" s="9">
        <f t="shared" si="95"/>
        <v>-100</v>
      </c>
    </row>
    <row r="780" spans="1:58" ht="9" hidden="1" customHeight="1">
      <c r="A780" s="57"/>
      <c r="B780" s="56"/>
      <c r="C780" s="55"/>
      <c r="D780" s="146" t="s">
        <v>55</v>
      </c>
      <c r="E780" s="138" t="s">
        <v>54</v>
      </c>
      <c r="F780" s="138"/>
      <c r="G780" s="138"/>
      <c r="H780" s="139"/>
      <c r="I780" s="140" t="s">
        <v>39</v>
      </c>
      <c r="J780" s="141">
        <f>[178]BOQ!J385</f>
        <v>56</v>
      </c>
      <c r="K780" s="142">
        <f>L780-M780</f>
        <v>0</v>
      </c>
      <c r="L780" s="143">
        <f>[178]BOQ!L385</f>
        <v>52.68</v>
      </c>
      <c r="M780" s="144">
        <f>[178]BOQ!L385</f>
        <v>52.68</v>
      </c>
      <c r="N780" s="136">
        <f>J780*M780</f>
        <v>2950.08</v>
      </c>
      <c r="O780" s="137">
        <f>N780/$N$815</f>
        <v>3.2434571897235808E-6</v>
      </c>
      <c r="P780" s="50" t="s">
        <v>20</v>
      </c>
      <c r="Q780" s="49"/>
      <c r="R780" s="49"/>
      <c r="T780" s="131"/>
      <c r="U780" s="48">
        <v>0.22</v>
      </c>
      <c r="V780" s="47">
        <v>3.3333333333333335</v>
      </c>
      <c r="W780" s="47">
        <v>3.3333333333333335</v>
      </c>
      <c r="X780" s="47">
        <v>3.3333333333333335</v>
      </c>
      <c r="Y780" s="47">
        <v>3.3333333333333335</v>
      </c>
      <c r="Z780" s="47">
        <v>3.3333333333333335</v>
      </c>
      <c r="AA780" s="47">
        <v>3.3333333333333335</v>
      </c>
      <c r="AB780" s="47">
        <v>3.3333333333333335</v>
      </c>
      <c r="AC780" s="47">
        <v>3.3333333333333335</v>
      </c>
      <c r="AD780" s="47">
        <v>3.3333333333333335</v>
      </c>
      <c r="AE780" s="47">
        <v>3.3333333333333335</v>
      </c>
      <c r="AF780" s="47">
        <v>3.3333333333333335</v>
      </c>
      <c r="AG780" s="47">
        <v>3.3333333333333335</v>
      </c>
      <c r="AH780" s="47">
        <v>3.3333333333333335</v>
      </c>
      <c r="AI780" s="47">
        <v>3.3333333333333335</v>
      </c>
      <c r="AJ780" s="47">
        <v>3.3333333333333335</v>
      </c>
      <c r="AK780" s="47">
        <v>3.3333333333333335</v>
      </c>
      <c r="AL780" s="47">
        <v>3.3333333333333335</v>
      </c>
      <c r="AM780" s="47">
        <v>3.3333333333333335</v>
      </c>
      <c r="AN780" s="47">
        <v>3.3333333333333335</v>
      </c>
      <c r="AO780" s="47">
        <v>3.3333333333333335</v>
      </c>
      <c r="AP780" s="47">
        <v>3.3333333333333335</v>
      </c>
      <c r="AQ780" s="47">
        <v>3.3333333333333335</v>
      </c>
      <c r="AR780" s="47">
        <v>3.3333333333333335</v>
      </c>
      <c r="AS780" s="47">
        <v>3.3333333333333335</v>
      </c>
      <c r="AT780" s="47">
        <v>3.3333333333333335</v>
      </c>
      <c r="AU780" s="47">
        <v>3.3333333333333335</v>
      </c>
      <c r="AV780" s="47">
        <v>3.3333333333333335</v>
      </c>
      <c r="AW780" s="47">
        <v>3.3333333333333335</v>
      </c>
      <c r="AX780" s="47">
        <v>3.2233333333333301</v>
      </c>
      <c r="AY780" s="47">
        <v>3.2233333333333301</v>
      </c>
      <c r="AZ780" s="134"/>
      <c r="BA780" s="46"/>
      <c r="BB780" s="52"/>
      <c r="BC780" s="51"/>
      <c r="BE780" s="2">
        <f t="shared" si="94"/>
        <v>99.999999999999972</v>
      </c>
      <c r="BF780" s="9">
        <f t="shared" si="95"/>
        <v>0</v>
      </c>
    </row>
    <row r="781" spans="1:58" ht="9" hidden="1" customHeight="1">
      <c r="A781" s="57"/>
      <c r="B781" s="56"/>
      <c r="C781" s="55"/>
      <c r="D781" s="146"/>
      <c r="E781" s="138"/>
      <c r="F781" s="138"/>
      <c r="G781" s="138"/>
      <c r="H781" s="139"/>
      <c r="I781" s="140"/>
      <c r="J781" s="141"/>
      <c r="K781" s="142"/>
      <c r="L781" s="143"/>
      <c r="M781" s="144"/>
      <c r="N781" s="136"/>
      <c r="O781" s="137"/>
      <c r="P781" s="50" t="s">
        <v>19</v>
      </c>
      <c r="Q781" s="49"/>
      <c r="R781" s="49"/>
      <c r="T781" s="131"/>
      <c r="U781" s="48"/>
      <c r="V781" s="47"/>
      <c r="W781" s="47"/>
      <c r="X781" s="47"/>
      <c r="Y781" s="47"/>
      <c r="Z781" s="47"/>
      <c r="AA781" s="47"/>
      <c r="AB781" s="47"/>
      <c r="AC781" s="47"/>
      <c r="AD781" s="47"/>
      <c r="AE781" s="47"/>
      <c r="AF781" s="47"/>
      <c r="AG781" s="47"/>
      <c r="AH781" s="47"/>
      <c r="AI781" s="47"/>
      <c r="AJ781" s="47"/>
      <c r="AK781" s="47"/>
      <c r="AL781" s="47"/>
      <c r="AM781" s="47"/>
      <c r="AN781" s="47"/>
      <c r="AO781" s="47"/>
      <c r="AP781" s="47"/>
      <c r="AQ781" s="47"/>
      <c r="AR781" s="47"/>
      <c r="AS781" s="47"/>
      <c r="AT781" s="47"/>
      <c r="AU781" s="47"/>
      <c r="AV781" s="47"/>
      <c r="AW781" s="47"/>
      <c r="AX781" s="47"/>
      <c r="AY781" s="47"/>
      <c r="AZ781" s="134"/>
      <c r="BA781" s="46"/>
      <c r="BB781" s="52"/>
      <c r="BC781" s="51"/>
      <c r="BE781" s="2">
        <f t="shared" si="94"/>
        <v>0</v>
      </c>
      <c r="BF781" s="9">
        <f t="shared" si="95"/>
        <v>-100</v>
      </c>
    </row>
    <row r="782" spans="1:58" ht="9" hidden="1" customHeight="1">
      <c r="A782" s="57"/>
      <c r="B782" s="56"/>
      <c r="C782" s="55"/>
      <c r="D782" s="146" t="s">
        <v>53</v>
      </c>
      <c r="E782" s="138" t="s">
        <v>52</v>
      </c>
      <c r="F782" s="138"/>
      <c r="G782" s="138"/>
      <c r="H782" s="139"/>
      <c r="I782" s="140" t="s">
        <v>39</v>
      </c>
      <c r="J782" s="141">
        <f>[178]BOQ!J386</f>
        <v>60</v>
      </c>
      <c r="K782" s="142">
        <f>L782-M782</f>
        <v>0</v>
      </c>
      <c r="L782" s="143">
        <f>[178]BOQ!L386</f>
        <v>207.22</v>
      </c>
      <c r="M782" s="144">
        <f>[178]BOQ!L386</f>
        <v>207.22</v>
      </c>
      <c r="N782" s="136">
        <f>J782*M782</f>
        <v>12433.2</v>
      </c>
      <c r="O782" s="137">
        <f>N782/$N$815</f>
        <v>1.36696469015319E-5</v>
      </c>
      <c r="P782" s="50" t="s">
        <v>20</v>
      </c>
      <c r="Q782" s="49"/>
      <c r="R782" s="49"/>
      <c r="T782" s="131"/>
      <c r="U782" s="48">
        <v>0.22</v>
      </c>
      <c r="V782" s="47">
        <v>3.3333333333333335</v>
      </c>
      <c r="W782" s="47">
        <v>3.3333333333333335</v>
      </c>
      <c r="X782" s="47">
        <v>3.3333333333333335</v>
      </c>
      <c r="Y782" s="47">
        <v>3.3333333333333335</v>
      </c>
      <c r="Z782" s="47">
        <v>3.3333333333333335</v>
      </c>
      <c r="AA782" s="47">
        <v>3.3333333333333335</v>
      </c>
      <c r="AB782" s="47">
        <v>3.3333333333333335</v>
      </c>
      <c r="AC782" s="47">
        <v>3.3333333333333335</v>
      </c>
      <c r="AD782" s="47">
        <v>3.3333333333333335</v>
      </c>
      <c r="AE782" s="47">
        <v>3.3333333333333335</v>
      </c>
      <c r="AF782" s="47">
        <v>3.3333333333333335</v>
      </c>
      <c r="AG782" s="47">
        <v>3.3333333333333335</v>
      </c>
      <c r="AH782" s="47">
        <v>3.3333333333333335</v>
      </c>
      <c r="AI782" s="47">
        <v>3.3333333333333335</v>
      </c>
      <c r="AJ782" s="47">
        <v>3.3333333333333335</v>
      </c>
      <c r="AK782" s="47">
        <v>3.3333333333333335</v>
      </c>
      <c r="AL782" s="47">
        <v>3.3333333333333335</v>
      </c>
      <c r="AM782" s="47">
        <v>3.3333333333333335</v>
      </c>
      <c r="AN782" s="47">
        <v>3.3333333333333335</v>
      </c>
      <c r="AO782" s="47">
        <v>3.3333333333333335</v>
      </c>
      <c r="AP782" s="47">
        <v>3.3333333333333335</v>
      </c>
      <c r="AQ782" s="47">
        <v>3.3333333333333335</v>
      </c>
      <c r="AR782" s="47">
        <v>3.3333333333333335</v>
      </c>
      <c r="AS782" s="47">
        <v>3.3333333333333335</v>
      </c>
      <c r="AT782" s="47">
        <v>3.3333333333333335</v>
      </c>
      <c r="AU782" s="47">
        <v>3.3333333333333335</v>
      </c>
      <c r="AV782" s="47">
        <v>3.3333333333333335</v>
      </c>
      <c r="AW782" s="47">
        <v>3.3333333333333335</v>
      </c>
      <c r="AX782" s="47">
        <v>3.2233333333333301</v>
      </c>
      <c r="AY782" s="47">
        <v>3.2233333333333301</v>
      </c>
      <c r="AZ782" s="134"/>
      <c r="BA782" s="46"/>
      <c r="BB782" s="52"/>
      <c r="BC782" s="51"/>
      <c r="BE782" s="2">
        <f t="shared" si="94"/>
        <v>99.999999999999972</v>
      </c>
      <c r="BF782" s="9">
        <f t="shared" si="95"/>
        <v>0</v>
      </c>
    </row>
    <row r="783" spans="1:58" ht="9" hidden="1" customHeight="1">
      <c r="A783" s="57"/>
      <c r="B783" s="56"/>
      <c r="C783" s="55"/>
      <c r="D783" s="146"/>
      <c r="E783" s="138"/>
      <c r="F783" s="138"/>
      <c r="G783" s="138"/>
      <c r="H783" s="139"/>
      <c r="I783" s="140"/>
      <c r="J783" s="141"/>
      <c r="K783" s="142"/>
      <c r="L783" s="143"/>
      <c r="M783" s="144"/>
      <c r="N783" s="136"/>
      <c r="O783" s="137"/>
      <c r="P783" s="50" t="s">
        <v>19</v>
      </c>
      <c r="Q783" s="49"/>
      <c r="R783" s="49"/>
      <c r="T783" s="131"/>
      <c r="U783" s="48"/>
      <c r="V783" s="47"/>
      <c r="W783" s="47"/>
      <c r="X783" s="47"/>
      <c r="Y783" s="47"/>
      <c r="Z783" s="47"/>
      <c r="AA783" s="47"/>
      <c r="AB783" s="47"/>
      <c r="AC783" s="47"/>
      <c r="AD783" s="47"/>
      <c r="AE783" s="47"/>
      <c r="AF783" s="47"/>
      <c r="AG783" s="47"/>
      <c r="AH783" s="47"/>
      <c r="AI783" s="47"/>
      <c r="AJ783" s="47"/>
      <c r="AK783" s="47"/>
      <c r="AL783" s="47"/>
      <c r="AM783" s="47"/>
      <c r="AN783" s="47"/>
      <c r="AO783" s="47"/>
      <c r="AP783" s="47"/>
      <c r="AQ783" s="47"/>
      <c r="AR783" s="47"/>
      <c r="AS783" s="47"/>
      <c r="AT783" s="47"/>
      <c r="AU783" s="47"/>
      <c r="AV783" s="47"/>
      <c r="AW783" s="47"/>
      <c r="AX783" s="47"/>
      <c r="AY783" s="47"/>
      <c r="AZ783" s="134"/>
      <c r="BA783" s="46"/>
      <c r="BB783" s="52"/>
      <c r="BC783" s="51"/>
      <c r="BE783" s="2">
        <f t="shared" si="94"/>
        <v>0</v>
      </c>
      <c r="BF783" s="9">
        <f t="shared" si="95"/>
        <v>-100</v>
      </c>
    </row>
    <row r="784" spans="1:58" ht="9" hidden="1" customHeight="1">
      <c r="A784" s="57"/>
      <c r="B784" s="56"/>
      <c r="C784" s="55"/>
      <c r="D784" s="146" t="s">
        <v>51</v>
      </c>
      <c r="E784" s="138" t="s">
        <v>50</v>
      </c>
      <c r="F784" s="138"/>
      <c r="G784" s="138"/>
      <c r="H784" s="139"/>
      <c r="I784" s="140" t="s">
        <v>39</v>
      </c>
      <c r="J784" s="141">
        <f>[178]BOQ!J387</f>
        <v>60</v>
      </c>
      <c r="K784" s="142">
        <f>L784-M784</f>
        <v>0</v>
      </c>
      <c r="L784" s="143">
        <f>[178]BOQ!L387</f>
        <v>86.64</v>
      </c>
      <c r="M784" s="144">
        <f>[178]BOQ!L387</f>
        <v>86.64</v>
      </c>
      <c r="N784" s="136">
        <f>J784*M784</f>
        <v>5198.3999999999996</v>
      </c>
      <c r="O784" s="137">
        <f>N784/$N$815</f>
        <v>5.7153663138149004E-6</v>
      </c>
      <c r="P784" s="50" t="s">
        <v>20</v>
      </c>
      <c r="Q784" s="49"/>
      <c r="R784" s="49"/>
      <c r="T784" s="131"/>
      <c r="U784" s="48">
        <v>0.22</v>
      </c>
      <c r="V784" s="47">
        <v>3.3333333333333335</v>
      </c>
      <c r="W784" s="47">
        <v>3.3333333333333335</v>
      </c>
      <c r="X784" s="47">
        <v>3.3333333333333335</v>
      </c>
      <c r="Y784" s="47">
        <v>3.3333333333333335</v>
      </c>
      <c r="Z784" s="47">
        <v>3.3333333333333335</v>
      </c>
      <c r="AA784" s="47">
        <v>3.3333333333333335</v>
      </c>
      <c r="AB784" s="47">
        <v>3.3333333333333335</v>
      </c>
      <c r="AC784" s="47">
        <v>3.3333333333333335</v>
      </c>
      <c r="AD784" s="47">
        <v>3.3333333333333335</v>
      </c>
      <c r="AE784" s="47">
        <v>3.3333333333333335</v>
      </c>
      <c r="AF784" s="47">
        <v>3.3333333333333335</v>
      </c>
      <c r="AG784" s="47">
        <v>3.3333333333333335</v>
      </c>
      <c r="AH784" s="47">
        <v>3.3333333333333335</v>
      </c>
      <c r="AI784" s="47">
        <v>3.3333333333333335</v>
      </c>
      <c r="AJ784" s="47">
        <v>3.3333333333333335</v>
      </c>
      <c r="AK784" s="47">
        <v>3.3333333333333335</v>
      </c>
      <c r="AL784" s="47">
        <v>3.3333333333333335</v>
      </c>
      <c r="AM784" s="47">
        <v>3.3333333333333335</v>
      </c>
      <c r="AN784" s="47">
        <v>3.3333333333333335</v>
      </c>
      <c r="AO784" s="47">
        <v>3.3333333333333335</v>
      </c>
      <c r="AP784" s="47">
        <v>3.3333333333333335</v>
      </c>
      <c r="AQ784" s="47">
        <v>3.3333333333333335</v>
      </c>
      <c r="AR784" s="47">
        <v>3.3333333333333335</v>
      </c>
      <c r="AS784" s="47">
        <v>3.3333333333333335</v>
      </c>
      <c r="AT784" s="47">
        <v>3.3333333333333335</v>
      </c>
      <c r="AU784" s="47">
        <v>3.3333333333333335</v>
      </c>
      <c r="AV784" s="47">
        <v>3.3333333333333335</v>
      </c>
      <c r="AW784" s="47">
        <v>3.3333333333333335</v>
      </c>
      <c r="AX784" s="47">
        <v>3.2233333333333301</v>
      </c>
      <c r="AY784" s="47">
        <v>3.2233333333333301</v>
      </c>
      <c r="AZ784" s="134"/>
      <c r="BA784" s="46"/>
      <c r="BB784" s="52"/>
      <c r="BC784" s="51"/>
      <c r="BE784" s="2">
        <f t="shared" si="94"/>
        <v>99.999999999999972</v>
      </c>
      <c r="BF784" s="9">
        <f t="shared" si="95"/>
        <v>0</v>
      </c>
    </row>
    <row r="785" spans="1:58" ht="9" hidden="1" customHeight="1">
      <c r="A785" s="57"/>
      <c r="B785" s="56"/>
      <c r="C785" s="55"/>
      <c r="D785" s="146"/>
      <c r="E785" s="138"/>
      <c r="F785" s="138"/>
      <c r="G785" s="138"/>
      <c r="H785" s="139"/>
      <c r="I785" s="140"/>
      <c r="J785" s="141"/>
      <c r="K785" s="142"/>
      <c r="L785" s="143"/>
      <c r="M785" s="144"/>
      <c r="N785" s="136"/>
      <c r="O785" s="137"/>
      <c r="P785" s="50" t="s">
        <v>19</v>
      </c>
      <c r="Q785" s="49"/>
      <c r="R785" s="49"/>
      <c r="T785" s="131"/>
      <c r="U785" s="48"/>
      <c r="V785" s="47"/>
      <c r="W785" s="47"/>
      <c r="X785" s="47"/>
      <c r="Y785" s="47"/>
      <c r="Z785" s="47"/>
      <c r="AA785" s="47"/>
      <c r="AB785" s="47"/>
      <c r="AC785" s="47"/>
      <c r="AD785" s="47"/>
      <c r="AE785" s="47"/>
      <c r="AF785" s="47"/>
      <c r="AG785" s="47"/>
      <c r="AH785" s="47"/>
      <c r="AI785" s="47"/>
      <c r="AJ785" s="47"/>
      <c r="AK785" s="47"/>
      <c r="AL785" s="47"/>
      <c r="AM785" s="47"/>
      <c r="AN785" s="47"/>
      <c r="AO785" s="47"/>
      <c r="AP785" s="47"/>
      <c r="AQ785" s="47"/>
      <c r="AR785" s="47"/>
      <c r="AS785" s="47"/>
      <c r="AT785" s="47"/>
      <c r="AU785" s="47"/>
      <c r="AV785" s="47"/>
      <c r="AW785" s="47"/>
      <c r="AX785" s="47"/>
      <c r="AY785" s="47"/>
      <c r="AZ785" s="134"/>
      <c r="BA785" s="46"/>
      <c r="BB785" s="52"/>
      <c r="BC785" s="51"/>
      <c r="BE785" s="2">
        <f t="shared" si="94"/>
        <v>0</v>
      </c>
      <c r="BF785" s="9">
        <f t="shared" si="95"/>
        <v>-100</v>
      </c>
    </row>
    <row r="786" spans="1:58" ht="9" hidden="1" customHeight="1">
      <c r="A786" s="57"/>
      <c r="B786" s="56"/>
      <c r="C786" s="55"/>
      <c r="D786" s="146" t="s">
        <v>49</v>
      </c>
      <c r="E786" s="138" t="s">
        <v>48</v>
      </c>
      <c r="F786" s="138"/>
      <c r="G786" s="138"/>
      <c r="H786" s="139"/>
      <c r="I786" s="140" t="s">
        <v>39</v>
      </c>
      <c r="J786" s="141">
        <f>[178]BOQ!J388</f>
        <v>5208</v>
      </c>
      <c r="K786" s="142">
        <f>L786-M786</f>
        <v>0</v>
      </c>
      <c r="L786" s="143">
        <f>[178]BOQ!L388</f>
        <v>17.559999999999999</v>
      </c>
      <c r="M786" s="144">
        <f>[178]BOQ!L388</f>
        <v>17.559999999999999</v>
      </c>
      <c r="N786" s="136">
        <f>J786*M786</f>
        <v>91452.479999999996</v>
      </c>
      <c r="O786" s="137">
        <f>N786/$N$815</f>
        <v>1.00547172881431E-4</v>
      </c>
      <c r="P786" s="50" t="s">
        <v>20</v>
      </c>
      <c r="Q786" s="49"/>
      <c r="R786" s="49"/>
      <c r="T786" s="131"/>
      <c r="U786" s="48">
        <v>0.22</v>
      </c>
      <c r="V786" s="47">
        <v>3.3333333333333335</v>
      </c>
      <c r="W786" s="47">
        <v>3.3333333333333335</v>
      </c>
      <c r="X786" s="47">
        <v>3.3333333333333335</v>
      </c>
      <c r="Y786" s="47">
        <v>3.3333333333333335</v>
      </c>
      <c r="Z786" s="47">
        <v>3.3333333333333335</v>
      </c>
      <c r="AA786" s="47">
        <v>3.3333333333333335</v>
      </c>
      <c r="AB786" s="47">
        <v>3.3333333333333335</v>
      </c>
      <c r="AC786" s="47">
        <v>3.3333333333333335</v>
      </c>
      <c r="AD786" s="47">
        <v>3.3333333333333335</v>
      </c>
      <c r="AE786" s="47">
        <v>3.3333333333333335</v>
      </c>
      <c r="AF786" s="47">
        <v>3.3333333333333335</v>
      </c>
      <c r="AG786" s="47">
        <v>3.3333333333333335</v>
      </c>
      <c r="AH786" s="47">
        <v>3.3333333333333335</v>
      </c>
      <c r="AI786" s="47">
        <v>3.3333333333333335</v>
      </c>
      <c r="AJ786" s="47">
        <v>3.3333333333333335</v>
      </c>
      <c r="AK786" s="47">
        <v>3.3333333333333335</v>
      </c>
      <c r="AL786" s="47">
        <v>3.3333333333333335</v>
      </c>
      <c r="AM786" s="47">
        <v>3.3333333333333335</v>
      </c>
      <c r="AN786" s="47">
        <v>3.3333333333333335</v>
      </c>
      <c r="AO786" s="47">
        <v>3.3333333333333335</v>
      </c>
      <c r="AP786" s="47">
        <v>3.3333333333333335</v>
      </c>
      <c r="AQ786" s="47">
        <v>3.3333333333333335</v>
      </c>
      <c r="AR786" s="47">
        <v>3.3333333333333335</v>
      </c>
      <c r="AS786" s="47">
        <v>3.3333333333333335</v>
      </c>
      <c r="AT786" s="47">
        <v>3.3333333333333335</v>
      </c>
      <c r="AU786" s="47">
        <v>3.3333333333333335</v>
      </c>
      <c r="AV786" s="47">
        <v>3.3333333333333335</v>
      </c>
      <c r="AW786" s="47">
        <v>3.3333333333333335</v>
      </c>
      <c r="AX786" s="47">
        <v>3.2233333333333301</v>
      </c>
      <c r="AY786" s="47">
        <v>3.2233333333333301</v>
      </c>
      <c r="AZ786" s="134"/>
      <c r="BA786" s="46"/>
      <c r="BB786" s="52"/>
      <c r="BC786" s="51"/>
      <c r="BE786" s="2">
        <f t="shared" si="94"/>
        <v>99.999999999999972</v>
      </c>
      <c r="BF786" s="9">
        <f t="shared" si="95"/>
        <v>0</v>
      </c>
    </row>
    <row r="787" spans="1:58" ht="9" hidden="1" customHeight="1">
      <c r="A787" s="57"/>
      <c r="B787" s="56"/>
      <c r="C787" s="55"/>
      <c r="D787" s="146"/>
      <c r="E787" s="138"/>
      <c r="F787" s="138"/>
      <c r="G787" s="138"/>
      <c r="H787" s="139"/>
      <c r="I787" s="140"/>
      <c r="J787" s="141"/>
      <c r="K787" s="142"/>
      <c r="L787" s="143"/>
      <c r="M787" s="144"/>
      <c r="N787" s="136"/>
      <c r="O787" s="137"/>
      <c r="P787" s="50" t="s">
        <v>19</v>
      </c>
      <c r="Q787" s="49"/>
      <c r="R787" s="49"/>
      <c r="T787" s="131"/>
      <c r="U787" s="48"/>
      <c r="V787" s="47"/>
      <c r="W787" s="47"/>
      <c r="X787" s="47"/>
      <c r="Y787" s="47"/>
      <c r="Z787" s="47"/>
      <c r="AA787" s="47"/>
      <c r="AB787" s="47"/>
      <c r="AC787" s="47"/>
      <c r="AD787" s="47"/>
      <c r="AE787" s="47"/>
      <c r="AF787" s="47"/>
      <c r="AG787" s="47"/>
      <c r="AH787" s="47"/>
      <c r="AI787" s="47"/>
      <c r="AJ787" s="47"/>
      <c r="AK787" s="47"/>
      <c r="AL787" s="47"/>
      <c r="AM787" s="47"/>
      <c r="AN787" s="47"/>
      <c r="AO787" s="47"/>
      <c r="AP787" s="47"/>
      <c r="AQ787" s="47"/>
      <c r="AR787" s="47"/>
      <c r="AS787" s="47"/>
      <c r="AT787" s="47"/>
      <c r="AU787" s="47"/>
      <c r="AV787" s="47"/>
      <c r="AW787" s="47"/>
      <c r="AX787" s="47"/>
      <c r="AY787" s="47"/>
      <c r="AZ787" s="134"/>
      <c r="BA787" s="46"/>
      <c r="BB787" s="52"/>
      <c r="BC787" s="51"/>
      <c r="BE787" s="2">
        <f t="shared" si="94"/>
        <v>0</v>
      </c>
      <c r="BF787" s="9">
        <f t="shared" si="95"/>
        <v>-100</v>
      </c>
    </row>
    <row r="788" spans="1:58" ht="9" hidden="1" customHeight="1">
      <c r="A788" s="57"/>
      <c r="B788" s="56"/>
      <c r="C788" s="55"/>
      <c r="D788" s="146" t="s">
        <v>47</v>
      </c>
      <c r="E788" s="138" t="s">
        <v>46</v>
      </c>
      <c r="F788" s="138"/>
      <c r="G788" s="138"/>
      <c r="H788" s="139"/>
      <c r="I788" s="140" t="s">
        <v>39</v>
      </c>
      <c r="J788" s="141">
        <f>[178]BOQ!J389</f>
        <v>5768</v>
      </c>
      <c r="K788" s="142">
        <f>L788-M788</f>
        <v>0</v>
      </c>
      <c r="L788" s="143">
        <f>[178]BOQ!L389</f>
        <v>11.21</v>
      </c>
      <c r="M788" s="144">
        <f>[178]BOQ!L389</f>
        <v>11.21</v>
      </c>
      <c r="N788" s="136">
        <f>J788*M788</f>
        <v>64659.280000000006</v>
      </c>
      <c r="O788" s="137">
        <f>N788/$N$815</f>
        <v>7.1089464217360268E-5</v>
      </c>
      <c r="P788" s="50" t="s">
        <v>20</v>
      </c>
      <c r="Q788" s="49"/>
      <c r="R788" s="49"/>
      <c r="T788" s="131"/>
      <c r="U788" s="48">
        <v>0.22</v>
      </c>
      <c r="V788" s="47">
        <v>3.3333333333333335</v>
      </c>
      <c r="W788" s="47">
        <v>3.3333333333333335</v>
      </c>
      <c r="X788" s="47">
        <v>3.3333333333333335</v>
      </c>
      <c r="Y788" s="47">
        <v>3.3333333333333335</v>
      </c>
      <c r="Z788" s="47">
        <v>3.3333333333333335</v>
      </c>
      <c r="AA788" s="47">
        <v>3.3333333333333335</v>
      </c>
      <c r="AB788" s="47">
        <v>3.3333333333333335</v>
      </c>
      <c r="AC788" s="47">
        <v>3.3333333333333335</v>
      </c>
      <c r="AD788" s="47">
        <v>3.3333333333333335</v>
      </c>
      <c r="AE788" s="47">
        <v>3.3333333333333335</v>
      </c>
      <c r="AF788" s="47">
        <v>3.3333333333333335</v>
      </c>
      <c r="AG788" s="47">
        <v>3.3333333333333335</v>
      </c>
      <c r="AH788" s="47">
        <v>3.3333333333333335</v>
      </c>
      <c r="AI788" s="47">
        <v>3.3333333333333335</v>
      </c>
      <c r="AJ788" s="47">
        <v>3.3333333333333335</v>
      </c>
      <c r="AK788" s="47">
        <v>3.3333333333333335</v>
      </c>
      <c r="AL788" s="47">
        <v>3.3333333333333335</v>
      </c>
      <c r="AM788" s="47">
        <v>3.3333333333333335</v>
      </c>
      <c r="AN788" s="47">
        <v>3.3333333333333335</v>
      </c>
      <c r="AO788" s="47">
        <v>3.3333333333333335</v>
      </c>
      <c r="AP788" s="47">
        <v>3.3333333333333335</v>
      </c>
      <c r="AQ788" s="47">
        <v>3.3333333333333335</v>
      </c>
      <c r="AR788" s="47">
        <v>3.3333333333333335</v>
      </c>
      <c r="AS788" s="47">
        <v>3.3333333333333335</v>
      </c>
      <c r="AT788" s="47">
        <v>3.3333333333333335</v>
      </c>
      <c r="AU788" s="47">
        <v>3.3333333333333335</v>
      </c>
      <c r="AV788" s="47">
        <v>3.3333333333333335</v>
      </c>
      <c r="AW788" s="47">
        <v>3.3333333333333335</v>
      </c>
      <c r="AX788" s="47">
        <v>3.2233333333333301</v>
      </c>
      <c r="AY788" s="47">
        <v>3.2233333333333301</v>
      </c>
      <c r="AZ788" s="134"/>
      <c r="BA788" s="46"/>
      <c r="BB788" s="52"/>
      <c r="BC788" s="51"/>
      <c r="BE788" s="2">
        <f t="shared" ref="BE788:BE812" si="99">SUM(U788:AY788)</f>
        <v>99.999999999999972</v>
      </c>
      <c r="BF788" s="9">
        <f t="shared" ref="BF788:BF812" si="100">BE788-100</f>
        <v>0</v>
      </c>
    </row>
    <row r="789" spans="1:58" ht="9" hidden="1" customHeight="1">
      <c r="A789" s="57"/>
      <c r="B789" s="56"/>
      <c r="C789" s="55"/>
      <c r="D789" s="146"/>
      <c r="E789" s="138"/>
      <c r="F789" s="138"/>
      <c r="G789" s="138"/>
      <c r="H789" s="139"/>
      <c r="I789" s="140"/>
      <c r="J789" s="141"/>
      <c r="K789" s="142"/>
      <c r="L789" s="143"/>
      <c r="M789" s="144"/>
      <c r="N789" s="136"/>
      <c r="O789" s="137"/>
      <c r="P789" s="50" t="s">
        <v>19</v>
      </c>
      <c r="Q789" s="49"/>
      <c r="R789" s="49"/>
      <c r="T789" s="131"/>
      <c r="U789" s="48"/>
      <c r="V789" s="47"/>
      <c r="W789" s="47"/>
      <c r="X789" s="47"/>
      <c r="Y789" s="47"/>
      <c r="Z789" s="47"/>
      <c r="AA789" s="47"/>
      <c r="AB789" s="47"/>
      <c r="AC789" s="47"/>
      <c r="AD789" s="47"/>
      <c r="AE789" s="47"/>
      <c r="AF789" s="47"/>
      <c r="AG789" s="47"/>
      <c r="AH789" s="47"/>
      <c r="AI789" s="47"/>
      <c r="AJ789" s="47"/>
      <c r="AK789" s="47"/>
      <c r="AL789" s="47"/>
      <c r="AM789" s="47"/>
      <c r="AN789" s="47"/>
      <c r="AO789" s="47"/>
      <c r="AP789" s="47"/>
      <c r="AQ789" s="47"/>
      <c r="AR789" s="47"/>
      <c r="AS789" s="47"/>
      <c r="AT789" s="47"/>
      <c r="AU789" s="47"/>
      <c r="AV789" s="47"/>
      <c r="AW789" s="47"/>
      <c r="AX789" s="47"/>
      <c r="AY789" s="47"/>
      <c r="AZ789" s="134"/>
      <c r="BA789" s="46"/>
      <c r="BB789" s="52"/>
      <c r="BC789" s="51"/>
      <c r="BE789" s="2">
        <f t="shared" si="99"/>
        <v>0</v>
      </c>
      <c r="BF789" s="9">
        <f t="shared" si="100"/>
        <v>-100</v>
      </c>
    </row>
    <row r="790" spans="1:58" ht="9" hidden="1" customHeight="1">
      <c r="A790" s="57"/>
      <c r="B790" s="56"/>
      <c r="C790" s="55"/>
      <c r="D790" s="146" t="s">
        <v>45</v>
      </c>
      <c r="E790" s="138" t="s">
        <v>44</v>
      </c>
      <c r="F790" s="138"/>
      <c r="G790" s="138"/>
      <c r="H790" s="139"/>
      <c r="I790" s="140" t="s">
        <v>39</v>
      </c>
      <c r="J790" s="141">
        <f>[178]BOQ!J390</f>
        <v>5208</v>
      </c>
      <c r="K790" s="142">
        <f>L790-M790</f>
        <v>0</v>
      </c>
      <c r="L790" s="143">
        <f>[178]BOQ!L390</f>
        <v>14.14</v>
      </c>
      <c r="M790" s="144">
        <f>[178]BOQ!L390</f>
        <v>14.14</v>
      </c>
      <c r="N790" s="136">
        <f>J790*M790</f>
        <v>73641.12000000001</v>
      </c>
      <c r="O790" s="137">
        <f>N790/$N$815</f>
        <v>8.096452303778102E-5</v>
      </c>
      <c r="P790" s="50" t="s">
        <v>20</v>
      </c>
      <c r="Q790" s="49"/>
      <c r="R790" s="49"/>
      <c r="T790" s="131"/>
      <c r="U790" s="48">
        <v>0.22</v>
      </c>
      <c r="V790" s="47">
        <v>3.3333333333333335</v>
      </c>
      <c r="W790" s="47">
        <v>3.3333333333333335</v>
      </c>
      <c r="X790" s="47">
        <v>3.3333333333333335</v>
      </c>
      <c r="Y790" s="47">
        <v>3.3333333333333335</v>
      </c>
      <c r="Z790" s="47">
        <v>3.3333333333333335</v>
      </c>
      <c r="AA790" s="47">
        <v>3.3333333333333335</v>
      </c>
      <c r="AB790" s="47">
        <v>3.3333333333333335</v>
      </c>
      <c r="AC790" s="47">
        <v>3.3333333333333335</v>
      </c>
      <c r="AD790" s="47">
        <v>3.3333333333333335</v>
      </c>
      <c r="AE790" s="47">
        <v>3.3333333333333335</v>
      </c>
      <c r="AF790" s="47">
        <v>3.3333333333333335</v>
      </c>
      <c r="AG790" s="47">
        <v>3.3333333333333335</v>
      </c>
      <c r="AH790" s="47">
        <v>3.3333333333333335</v>
      </c>
      <c r="AI790" s="47">
        <v>3.3333333333333335</v>
      </c>
      <c r="AJ790" s="47">
        <v>3.3333333333333335</v>
      </c>
      <c r="AK790" s="47">
        <v>3.3333333333333335</v>
      </c>
      <c r="AL790" s="47">
        <v>3.3333333333333335</v>
      </c>
      <c r="AM790" s="47">
        <v>3.3333333333333335</v>
      </c>
      <c r="AN790" s="47">
        <v>3.3333333333333335</v>
      </c>
      <c r="AO790" s="47">
        <v>3.3333333333333335</v>
      </c>
      <c r="AP790" s="47">
        <v>3.3333333333333335</v>
      </c>
      <c r="AQ790" s="47">
        <v>3.3333333333333335</v>
      </c>
      <c r="AR790" s="47">
        <v>3.3333333333333335</v>
      </c>
      <c r="AS790" s="47">
        <v>3.3333333333333335</v>
      </c>
      <c r="AT790" s="47">
        <v>3.3333333333333335</v>
      </c>
      <c r="AU790" s="47">
        <v>3.3333333333333335</v>
      </c>
      <c r="AV790" s="47">
        <v>3.3333333333333335</v>
      </c>
      <c r="AW790" s="47">
        <v>3.3333333333333335</v>
      </c>
      <c r="AX790" s="47">
        <v>3.2233333333333301</v>
      </c>
      <c r="AY790" s="47">
        <v>3.2233333333333301</v>
      </c>
      <c r="AZ790" s="134"/>
      <c r="BA790" s="46"/>
      <c r="BB790" s="52"/>
      <c r="BC790" s="51"/>
      <c r="BE790" s="2">
        <f t="shared" si="99"/>
        <v>99.999999999999972</v>
      </c>
      <c r="BF790" s="9">
        <f t="shared" si="100"/>
        <v>0</v>
      </c>
    </row>
    <row r="791" spans="1:58" ht="9" hidden="1" customHeight="1">
      <c r="A791" s="57"/>
      <c r="B791" s="56"/>
      <c r="C791" s="55"/>
      <c r="D791" s="146"/>
      <c r="E791" s="138"/>
      <c r="F791" s="138"/>
      <c r="G791" s="138"/>
      <c r="H791" s="139"/>
      <c r="I791" s="140"/>
      <c r="J791" s="141"/>
      <c r="K791" s="142"/>
      <c r="L791" s="143"/>
      <c r="M791" s="144"/>
      <c r="N791" s="136"/>
      <c r="O791" s="137"/>
      <c r="P791" s="50" t="s">
        <v>19</v>
      </c>
      <c r="Q791" s="49"/>
      <c r="R791" s="49"/>
      <c r="T791" s="131"/>
      <c r="U791" s="48"/>
      <c r="V791" s="47"/>
      <c r="W791" s="47"/>
      <c r="X791" s="47"/>
      <c r="Y791" s="47"/>
      <c r="Z791" s="47"/>
      <c r="AA791" s="47"/>
      <c r="AB791" s="47"/>
      <c r="AC791" s="47"/>
      <c r="AD791" s="47"/>
      <c r="AE791" s="47"/>
      <c r="AF791" s="47"/>
      <c r="AG791" s="47"/>
      <c r="AH791" s="47"/>
      <c r="AI791" s="47"/>
      <c r="AJ791" s="47"/>
      <c r="AK791" s="47"/>
      <c r="AL791" s="47"/>
      <c r="AM791" s="47"/>
      <c r="AN791" s="47"/>
      <c r="AO791" s="47"/>
      <c r="AP791" s="47"/>
      <c r="AQ791" s="47"/>
      <c r="AR791" s="47"/>
      <c r="AS791" s="47"/>
      <c r="AT791" s="47"/>
      <c r="AU791" s="47"/>
      <c r="AV791" s="47"/>
      <c r="AW791" s="47"/>
      <c r="AX791" s="47"/>
      <c r="AY791" s="47"/>
      <c r="AZ791" s="134"/>
      <c r="BA791" s="46"/>
      <c r="BB791" s="52"/>
      <c r="BC791" s="51"/>
      <c r="BE791" s="2">
        <f t="shared" si="99"/>
        <v>0</v>
      </c>
      <c r="BF791" s="9">
        <f t="shared" si="100"/>
        <v>-100</v>
      </c>
    </row>
    <row r="792" spans="1:58" ht="9" hidden="1" customHeight="1">
      <c r="A792" s="57"/>
      <c r="B792" s="56"/>
      <c r="C792" s="55"/>
      <c r="D792" s="146" t="s">
        <v>43</v>
      </c>
      <c r="E792" s="138" t="s">
        <v>42</v>
      </c>
      <c r="F792" s="138"/>
      <c r="G792" s="138"/>
      <c r="H792" s="139"/>
      <c r="I792" s="140" t="s">
        <v>39</v>
      </c>
      <c r="J792" s="141">
        <f>[178]BOQ!J391</f>
        <v>52612</v>
      </c>
      <c r="K792" s="142">
        <f>L792-M792</f>
        <v>0</v>
      </c>
      <c r="L792" s="143">
        <f>[178]BOQ!L391</f>
        <v>30.8</v>
      </c>
      <c r="M792" s="144">
        <f>[178]BOQ!L391</f>
        <v>30.8</v>
      </c>
      <c r="N792" s="136">
        <f>J792*M792</f>
        <v>1620449.6</v>
      </c>
      <c r="O792" s="137">
        <f>N792/$N$815</f>
        <v>1.7815987721365866E-3</v>
      </c>
      <c r="P792" s="50" t="s">
        <v>20</v>
      </c>
      <c r="Q792" s="49"/>
      <c r="R792" s="49"/>
      <c r="T792" s="131"/>
      <c r="U792" s="48">
        <v>0.22</v>
      </c>
      <c r="V792" s="47">
        <v>3.3333333333333335</v>
      </c>
      <c r="W792" s="47">
        <v>3.3333333333333335</v>
      </c>
      <c r="X792" s="47">
        <v>3.3333333333333335</v>
      </c>
      <c r="Y792" s="47">
        <v>3.3333333333333335</v>
      </c>
      <c r="Z792" s="47">
        <v>3.3333333333333335</v>
      </c>
      <c r="AA792" s="47">
        <v>3.3333333333333335</v>
      </c>
      <c r="AB792" s="47">
        <v>3.3333333333333335</v>
      </c>
      <c r="AC792" s="47">
        <v>3.3333333333333335</v>
      </c>
      <c r="AD792" s="47">
        <v>3.3333333333333335</v>
      </c>
      <c r="AE792" s="47">
        <v>3.3333333333333335</v>
      </c>
      <c r="AF792" s="47">
        <v>3.3333333333333335</v>
      </c>
      <c r="AG792" s="47">
        <v>3.3333333333333335</v>
      </c>
      <c r="AH792" s="47">
        <v>3.3333333333333335</v>
      </c>
      <c r="AI792" s="47">
        <v>3.3333333333333335</v>
      </c>
      <c r="AJ792" s="47">
        <v>3.3333333333333335</v>
      </c>
      <c r="AK792" s="47">
        <v>3.3333333333333335</v>
      </c>
      <c r="AL792" s="47">
        <v>3.3333333333333335</v>
      </c>
      <c r="AM792" s="47">
        <v>3.3333333333333335</v>
      </c>
      <c r="AN792" s="47">
        <v>3.3333333333333335</v>
      </c>
      <c r="AO792" s="47">
        <v>3.3333333333333335</v>
      </c>
      <c r="AP792" s="47">
        <v>3.3333333333333335</v>
      </c>
      <c r="AQ792" s="47">
        <v>3.3333333333333335</v>
      </c>
      <c r="AR792" s="47">
        <v>3.3333333333333335</v>
      </c>
      <c r="AS792" s="47">
        <v>3.3333333333333335</v>
      </c>
      <c r="AT792" s="47">
        <v>3.3333333333333335</v>
      </c>
      <c r="AU792" s="47">
        <v>3.3333333333333335</v>
      </c>
      <c r="AV792" s="47">
        <v>3.3333333333333335</v>
      </c>
      <c r="AW792" s="47">
        <v>3.3333333333333335</v>
      </c>
      <c r="AX792" s="47">
        <v>3.2233333333333301</v>
      </c>
      <c r="AY792" s="47">
        <v>3.2233333333333301</v>
      </c>
      <c r="AZ792" s="134"/>
      <c r="BA792" s="46"/>
      <c r="BB792" s="52"/>
      <c r="BC792" s="51"/>
      <c r="BE792" s="2">
        <f t="shared" si="99"/>
        <v>99.999999999999972</v>
      </c>
      <c r="BF792" s="9">
        <f t="shared" si="100"/>
        <v>0</v>
      </c>
    </row>
    <row r="793" spans="1:58" ht="9" hidden="1" customHeight="1">
      <c r="A793" s="57"/>
      <c r="B793" s="56"/>
      <c r="C793" s="55"/>
      <c r="D793" s="146"/>
      <c r="E793" s="138"/>
      <c r="F793" s="138"/>
      <c r="G793" s="138"/>
      <c r="H793" s="139"/>
      <c r="I793" s="140"/>
      <c r="J793" s="141"/>
      <c r="K793" s="142"/>
      <c r="L793" s="143"/>
      <c r="M793" s="144"/>
      <c r="N793" s="136"/>
      <c r="O793" s="137"/>
      <c r="P793" s="50" t="s">
        <v>19</v>
      </c>
      <c r="Q793" s="49"/>
      <c r="R793" s="49"/>
      <c r="T793" s="131"/>
      <c r="U793" s="48"/>
      <c r="V793" s="47"/>
      <c r="W793" s="47"/>
      <c r="X793" s="47"/>
      <c r="Y793" s="47"/>
      <c r="Z793" s="47"/>
      <c r="AA793" s="47"/>
      <c r="AB793" s="47"/>
      <c r="AC793" s="47"/>
      <c r="AD793" s="47"/>
      <c r="AE793" s="47"/>
      <c r="AF793" s="47"/>
      <c r="AG793" s="47"/>
      <c r="AH793" s="47"/>
      <c r="AI793" s="47"/>
      <c r="AJ793" s="47"/>
      <c r="AK793" s="47"/>
      <c r="AL793" s="47"/>
      <c r="AM793" s="47"/>
      <c r="AN793" s="47"/>
      <c r="AO793" s="47"/>
      <c r="AP793" s="47"/>
      <c r="AQ793" s="47"/>
      <c r="AR793" s="47"/>
      <c r="AS793" s="47"/>
      <c r="AT793" s="47"/>
      <c r="AU793" s="47"/>
      <c r="AV793" s="47"/>
      <c r="AW793" s="47"/>
      <c r="AX793" s="47"/>
      <c r="AY793" s="47"/>
      <c r="AZ793" s="134"/>
      <c r="BA793" s="46"/>
      <c r="BB793" s="52"/>
      <c r="BC793" s="51"/>
      <c r="BE793" s="2">
        <f t="shared" si="99"/>
        <v>0</v>
      </c>
      <c r="BF793" s="9">
        <f t="shared" si="100"/>
        <v>-100</v>
      </c>
    </row>
    <row r="794" spans="1:58" ht="9" hidden="1" customHeight="1">
      <c r="A794" s="57"/>
      <c r="B794" s="56"/>
      <c r="C794" s="55"/>
      <c r="D794" s="146" t="s">
        <v>41</v>
      </c>
      <c r="E794" s="138" t="s">
        <v>40</v>
      </c>
      <c r="F794" s="138"/>
      <c r="G794" s="138"/>
      <c r="H794" s="139"/>
      <c r="I794" s="140" t="s">
        <v>39</v>
      </c>
      <c r="J794" s="141">
        <f>[178]BOQ!J392</f>
        <v>2324</v>
      </c>
      <c r="K794" s="142">
        <f>L794-M794</f>
        <v>0</v>
      </c>
      <c r="L794" s="143">
        <f>[178]BOQ!L392</f>
        <v>23.45</v>
      </c>
      <c r="M794" s="144">
        <f>[178]BOQ!L392</f>
        <v>23.45</v>
      </c>
      <c r="N794" s="136">
        <f>J794*M794</f>
        <v>54497.799999999996</v>
      </c>
      <c r="O794" s="137">
        <f>N794/$N$815</f>
        <v>5.9917453504351662E-5</v>
      </c>
      <c r="P794" s="50" t="s">
        <v>20</v>
      </c>
      <c r="Q794" s="49"/>
      <c r="R794" s="49"/>
      <c r="T794" s="131"/>
      <c r="U794" s="48">
        <v>0.22</v>
      </c>
      <c r="V794" s="47">
        <v>3.3333333333333335</v>
      </c>
      <c r="W794" s="47">
        <v>3.3333333333333335</v>
      </c>
      <c r="X794" s="47">
        <v>3.3333333333333335</v>
      </c>
      <c r="Y794" s="47">
        <v>3.3333333333333335</v>
      </c>
      <c r="Z794" s="47">
        <v>3.3333333333333335</v>
      </c>
      <c r="AA794" s="47">
        <v>3.3333333333333335</v>
      </c>
      <c r="AB794" s="47">
        <v>3.3333333333333335</v>
      </c>
      <c r="AC794" s="47">
        <v>3.3333333333333335</v>
      </c>
      <c r="AD794" s="47">
        <v>3.3333333333333335</v>
      </c>
      <c r="AE794" s="47">
        <v>3.3333333333333335</v>
      </c>
      <c r="AF794" s="47">
        <v>3.3333333333333335</v>
      </c>
      <c r="AG794" s="47">
        <v>3.3333333333333335</v>
      </c>
      <c r="AH794" s="47">
        <v>3.3333333333333335</v>
      </c>
      <c r="AI794" s="47">
        <v>3.3333333333333335</v>
      </c>
      <c r="AJ794" s="47">
        <v>3.3333333333333335</v>
      </c>
      <c r="AK794" s="47">
        <v>3.3333333333333335</v>
      </c>
      <c r="AL794" s="47">
        <v>3.3333333333333335</v>
      </c>
      <c r="AM794" s="47">
        <v>3.3333333333333335</v>
      </c>
      <c r="AN794" s="47">
        <v>3.3333333333333335</v>
      </c>
      <c r="AO794" s="47">
        <v>3.3333333333333335</v>
      </c>
      <c r="AP794" s="47">
        <v>3.3333333333333335</v>
      </c>
      <c r="AQ794" s="47">
        <v>3.3333333333333335</v>
      </c>
      <c r="AR794" s="47">
        <v>3.3333333333333335</v>
      </c>
      <c r="AS794" s="47">
        <v>3.3333333333333335</v>
      </c>
      <c r="AT794" s="47">
        <v>3.3333333333333335</v>
      </c>
      <c r="AU794" s="47">
        <v>3.3333333333333335</v>
      </c>
      <c r="AV794" s="47">
        <v>3.3333333333333335</v>
      </c>
      <c r="AW794" s="47">
        <v>3.3333333333333335</v>
      </c>
      <c r="AX794" s="47">
        <v>3.2233333333333301</v>
      </c>
      <c r="AY794" s="47">
        <v>3.2233333333333301</v>
      </c>
      <c r="AZ794" s="134"/>
      <c r="BA794" s="46"/>
      <c r="BB794" s="52"/>
      <c r="BC794" s="51"/>
      <c r="BE794" s="2">
        <f t="shared" si="99"/>
        <v>99.999999999999972</v>
      </c>
      <c r="BF794" s="9">
        <f t="shared" si="100"/>
        <v>0</v>
      </c>
    </row>
    <row r="795" spans="1:58" ht="9" hidden="1" customHeight="1">
      <c r="A795" s="57"/>
      <c r="B795" s="56"/>
      <c r="C795" s="55"/>
      <c r="D795" s="146"/>
      <c r="E795" s="138"/>
      <c r="F795" s="138"/>
      <c r="G795" s="138"/>
      <c r="H795" s="139"/>
      <c r="I795" s="140"/>
      <c r="J795" s="141"/>
      <c r="K795" s="142"/>
      <c r="L795" s="143"/>
      <c r="M795" s="144"/>
      <c r="N795" s="136"/>
      <c r="O795" s="137"/>
      <c r="P795" s="50" t="s">
        <v>19</v>
      </c>
      <c r="Q795" s="49"/>
      <c r="R795" s="49"/>
      <c r="T795" s="131"/>
      <c r="U795" s="48"/>
      <c r="V795" s="47"/>
      <c r="W795" s="47"/>
      <c r="X795" s="47"/>
      <c r="Y795" s="47"/>
      <c r="Z795" s="47"/>
      <c r="AA795" s="47"/>
      <c r="AB795" s="47"/>
      <c r="AC795" s="47"/>
      <c r="AD795" s="47"/>
      <c r="AE795" s="47"/>
      <c r="AF795" s="47"/>
      <c r="AG795" s="47"/>
      <c r="AH795" s="47"/>
      <c r="AI795" s="47"/>
      <c r="AJ795" s="47"/>
      <c r="AK795" s="47"/>
      <c r="AL795" s="47"/>
      <c r="AM795" s="47"/>
      <c r="AN795" s="47"/>
      <c r="AO795" s="47"/>
      <c r="AP795" s="47"/>
      <c r="AQ795" s="47"/>
      <c r="AR795" s="47"/>
      <c r="AS795" s="47"/>
      <c r="AT795" s="47"/>
      <c r="AU795" s="47"/>
      <c r="AV795" s="47"/>
      <c r="AW795" s="47"/>
      <c r="AX795" s="47"/>
      <c r="AY795" s="47"/>
      <c r="AZ795" s="134"/>
      <c r="BA795" s="46"/>
      <c r="BB795" s="52"/>
      <c r="BC795" s="51"/>
      <c r="BE795" s="2">
        <f t="shared" si="99"/>
        <v>0</v>
      </c>
      <c r="BF795" s="9">
        <f t="shared" si="100"/>
        <v>-100</v>
      </c>
    </row>
    <row r="796" spans="1:58" ht="9" customHeight="1">
      <c r="A796" s="115">
        <v>8</v>
      </c>
      <c r="B796" s="119" t="s">
        <v>38</v>
      </c>
      <c r="C796" s="120"/>
      <c r="D796" s="120"/>
      <c r="E796" s="120"/>
      <c r="F796" s="120"/>
      <c r="G796" s="120"/>
      <c r="H796" s="121"/>
      <c r="I796" s="115"/>
      <c r="J796" s="123"/>
      <c r="K796" s="177">
        <f>L796-M796</f>
        <v>0</v>
      </c>
      <c r="L796" s="178">
        <f>[178]BOQ!L393</f>
        <v>0</v>
      </c>
      <c r="M796" s="125"/>
      <c r="N796" s="127">
        <f>SUBTOTAL(9,N798:N813)</f>
        <v>25496782.120000001</v>
      </c>
      <c r="O796" s="129">
        <f>N796/$N$815</f>
        <v>2.8032365658534564E-2</v>
      </c>
      <c r="P796" s="50" t="s">
        <v>37</v>
      </c>
      <c r="Q796" s="49"/>
      <c r="R796" s="49"/>
      <c r="T796" s="131"/>
      <c r="U796" s="48">
        <f t="shared" ref="U796:AY796" si="101">SUMPRODUCT(($P798:$P813="p")*($N798:$N813)*(U798:U813))/$N796</f>
        <v>0.14021709815669869</v>
      </c>
      <c r="V796" s="47">
        <f t="shared" si="101"/>
        <v>8.9408657830007492</v>
      </c>
      <c r="W796" s="47">
        <f t="shared" si="101"/>
        <v>6.7360669106983027</v>
      </c>
      <c r="X796" s="47">
        <f t="shared" si="101"/>
        <v>3.0115381180821768</v>
      </c>
      <c r="Y796" s="47">
        <f t="shared" si="101"/>
        <v>3.0115381180821768</v>
      </c>
      <c r="Z796" s="47">
        <f t="shared" si="101"/>
        <v>3.0115381180821768</v>
      </c>
      <c r="AA796" s="47">
        <f t="shared" si="101"/>
        <v>3.0115381180821768</v>
      </c>
      <c r="AB796" s="47">
        <f t="shared" si="101"/>
        <v>3.0115381180821768</v>
      </c>
      <c r="AC796" s="47">
        <f t="shared" si="101"/>
        <v>3.0115381180821768</v>
      </c>
      <c r="AD796" s="47">
        <f t="shared" si="101"/>
        <v>3.0115381180821768</v>
      </c>
      <c r="AE796" s="47">
        <f t="shared" si="101"/>
        <v>3.0115381180821768</v>
      </c>
      <c r="AF796" s="47">
        <f t="shared" si="101"/>
        <v>3.0115381180821768</v>
      </c>
      <c r="AG796" s="47">
        <f t="shared" si="101"/>
        <v>3.0115381180821768</v>
      </c>
      <c r="AH796" s="47">
        <f t="shared" si="101"/>
        <v>3.0115381180821768</v>
      </c>
      <c r="AI796" s="47">
        <f t="shared" si="101"/>
        <v>3.0115381180821768</v>
      </c>
      <c r="AJ796" s="47">
        <f t="shared" si="101"/>
        <v>3.0115381180821768</v>
      </c>
      <c r="AK796" s="47">
        <f t="shared" si="101"/>
        <v>3.0115381180821768</v>
      </c>
      <c r="AL796" s="47">
        <f t="shared" si="101"/>
        <v>3.0115381180821768</v>
      </c>
      <c r="AM796" s="47">
        <f t="shared" si="101"/>
        <v>3.0115381180821768</v>
      </c>
      <c r="AN796" s="47">
        <f t="shared" si="101"/>
        <v>3.0115381180821768</v>
      </c>
      <c r="AO796" s="47">
        <f t="shared" si="101"/>
        <v>3.0115381180821768</v>
      </c>
      <c r="AP796" s="47">
        <f t="shared" si="101"/>
        <v>3.0115381180821768</v>
      </c>
      <c r="AQ796" s="47">
        <f t="shared" si="101"/>
        <v>3.0115381180821768</v>
      </c>
      <c r="AR796" s="47">
        <f t="shared" si="101"/>
        <v>3.0115381180821768</v>
      </c>
      <c r="AS796" s="47">
        <f t="shared" si="101"/>
        <v>3.0115381180821768</v>
      </c>
      <c r="AT796" s="47">
        <f t="shared" si="101"/>
        <v>3.0115381180821768</v>
      </c>
      <c r="AU796" s="47">
        <f t="shared" si="101"/>
        <v>3.0115381180821768</v>
      </c>
      <c r="AV796" s="47">
        <f t="shared" si="101"/>
        <v>3.0115381180821768</v>
      </c>
      <c r="AW796" s="47">
        <f t="shared" si="101"/>
        <v>3.0115381180821768</v>
      </c>
      <c r="AX796" s="47">
        <f t="shared" si="101"/>
        <v>2.9414295690038252</v>
      </c>
      <c r="AY796" s="47">
        <f t="shared" si="101"/>
        <v>2.9414295690038252</v>
      </c>
      <c r="AZ796" s="134"/>
      <c r="BA796" s="46"/>
      <c r="BB796" s="52"/>
      <c r="BC796" s="51"/>
      <c r="BE796" s="2">
        <f t="shared" si="99"/>
        <v>99.999999999999972</v>
      </c>
      <c r="BF796" s="9">
        <f t="shared" si="100"/>
        <v>0</v>
      </c>
    </row>
    <row r="797" spans="1:58" ht="9" customHeight="1">
      <c r="A797" s="115"/>
      <c r="B797" s="119"/>
      <c r="C797" s="120"/>
      <c r="D797" s="120"/>
      <c r="E797" s="120"/>
      <c r="F797" s="120"/>
      <c r="G797" s="120"/>
      <c r="H797" s="121"/>
      <c r="I797" s="115"/>
      <c r="J797" s="123"/>
      <c r="K797" s="177"/>
      <c r="L797" s="178"/>
      <c r="M797" s="125"/>
      <c r="N797" s="127"/>
      <c r="O797" s="129"/>
      <c r="P797" s="50" t="s">
        <v>36</v>
      </c>
      <c r="Q797" s="49"/>
      <c r="R797" s="49"/>
      <c r="T797" s="131"/>
      <c r="U797" s="48"/>
      <c r="V797" s="47"/>
      <c r="W797" s="47"/>
      <c r="X797" s="47"/>
      <c r="Y797" s="47"/>
      <c r="Z797" s="47"/>
      <c r="AA797" s="47"/>
      <c r="AB797" s="47"/>
      <c r="AC797" s="47"/>
      <c r="AD797" s="47"/>
      <c r="AE797" s="47"/>
      <c r="AF797" s="47"/>
      <c r="AG797" s="47"/>
      <c r="AH797" s="47"/>
      <c r="AI797" s="47"/>
      <c r="AJ797" s="47"/>
      <c r="AK797" s="47"/>
      <c r="AL797" s="47"/>
      <c r="AM797" s="47"/>
      <c r="AN797" s="47"/>
      <c r="AO797" s="47"/>
      <c r="AP797" s="47"/>
      <c r="AQ797" s="47"/>
      <c r="AR797" s="47"/>
      <c r="AS797" s="47"/>
      <c r="AT797" s="47"/>
      <c r="AU797" s="47"/>
      <c r="AV797" s="47"/>
      <c r="AW797" s="47"/>
      <c r="AX797" s="47"/>
      <c r="AY797" s="47"/>
      <c r="AZ797" s="134"/>
      <c r="BA797" s="46"/>
      <c r="BB797" s="52"/>
      <c r="BC797" s="51"/>
      <c r="BE797" s="2">
        <f t="shared" si="99"/>
        <v>0</v>
      </c>
      <c r="BF797" s="9">
        <f t="shared" si="100"/>
        <v>-100</v>
      </c>
    </row>
    <row r="798" spans="1:58" ht="9" customHeight="1">
      <c r="A798" s="140">
        <v>8.1</v>
      </c>
      <c r="B798" s="145" t="s">
        <v>35</v>
      </c>
      <c r="C798" s="146"/>
      <c r="D798" s="146"/>
      <c r="E798" s="146"/>
      <c r="F798" s="146"/>
      <c r="G798" s="146"/>
      <c r="H798" s="147"/>
      <c r="I798" s="140"/>
      <c r="J798" s="141"/>
      <c r="K798" s="142">
        <f>L798-M798</f>
        <v>0</v>
      </c>
      <c r="L798" s="143">
        <f>[178]BOQ!L394</f>
        <v>0</v>
      </c>
      <c r="M798" s="144"/>
      <c r="N798" s="136">
        <f>J798*M798</f>
        <v>0</v>
      </c>
      <c r="O798" s="137">
        <f>N798/$N$815</f>
        <v>0</v>
      </c>
      <c r="P798" s="50"/>
      <c r="Q798" s="49"/>
      <c r="R798" s="49"/>
      <c r="T798" s="131"/>
      <c r="U798" s="48"/>
      <c r="V798" s="47"/>
      <c r="W798" s="47"/>
      <c r="X798" s="47"/>
      <c r="Y798" s="47"/>
      <c r="Z798" s="47"/>
      <c r="AA798" s="47"/>
      <c r="AB798" s="47"/>
      <c r="AC798" s="47"/>
      <c r="AD798" s="47"/>
      <c r="AE798" s="47"/>
      <c r="AF798" s="47"/>
      <c r="AG798" s="47"/>
      <c r="AH798" s="47"/>
      <c r="AI798" s="47"/>
      <c r="AJ798" s="47"/>
      <c r="AK798" s="47"/>
      <c r="AL798" s="47"/>
      <c r="AM798" s="47"/>
      <c r="AN798" s="47"/>
      <c r="AO798" s="47"/>
      <c r="AP798" s="47"/>
      <c r="AQ798" s="47"/>
      <c r="AR798" s="47"/>
      <c r="AS798" s="47"/>
      <c r="AT798" s="47"/>
      <c r="AU798" s="47"/>
      <c r="AV798" s="47"/>
      <c r="AW798" s="47"/>
      <c r="AX798" s="47"/>
      <c r="AY798" s="47"/>
      <c r="AZ798" s="134"/>
      <c r="BA798" s="46"/>
      <c r="BB798" s="52"/>
      <c r="BC798" s="51"/>
      <c r="BE798" s="2">
        <f t="shared" si="99"/>
        <v>0</v>
      </c>
      <c r="BF798" s="9">
        <f t="shared" si="100"/>
        <v>-100</v>
      </c>
    </row>
    <row r="799" spans="1:58" ht="9" customHeight="1">
      <c r="A799" s="140"/>
      <c r="B799" s="145"/>
      <c r="C799" s="146"/>
      <c r="D799" s="146"/>
      <c r="E799" s="146"/>
      <c r="F799" s="146"/>
      <c r="G799" s="146"/>
      <c r="H799" s="147"/>
      <c r="I799" s="140"/>
      <c r="J799" s="141"/>
      <c r="K799" s="142"/>
      <c r="L799" s="143"/>
      <c r="M799" s="144"/>
      <c r="N799" s="136"/>
      <c r="O799" s="137"/>
      <c r="P799" s="50"/>
      <c r="Q799" s="49"/>
      <c r="R799" s="49"/>
      <c r="T799" s="131"/>
      <c r="U799" s="48"/>
      <c r="V799" s="47"/>
      <c r="W799" s="47"/>
      <c r="X799" s="47"/>
      <c r="Y799" s="47"/>
      <c r="Z799" s="47"/>
      <c r="AA799" s="47"/>
      <c r="AB799" s="47"/>
      <c r="AC799" s="47"/>
      <c r="AD799" s="47"/>
      <c r="AE799" s="47"/>
      <c r="AF799" s="47"/>
      <c r="AG799" s="47"/>
      <c r="AH799" s="47"/>
      <c r="AI799" s="47"/>
      <c r="AJ799" s="47"/>
      <c r="AK799" s="47"/>
      <c r="AL799" s="47"/>
      <c r="AM799" s="47"/>
      <c r="AN799" s="47"/>
      <c r="AO799" s="47"/>
      <c r="AP799" s="47"/>
      <c r="AQ799" s="47"/>
      <c r="AR799" s="47"/>
      <c r="AS799" s="47"/>
      <c r="AT799" s="47"/>
      <c r="AU799" s="47"/>
      <c r="AV799" s="47"/>
      <c r="AW799" s="47"/>
      <c r="AX799" s="47"/>
      <c r="AY799" s="47"/>
      <c r="AZ799" s="134"/>
      <c r="BA799" s="46"/>
      <c r="BB799" s="52"/>
      <c r="BC799" s="51"/>
      <c r="BE799" s="2">
        <f t="shared" si="99"/>
        <v>0</v>
      </c>
      <c r="BF799" s="9">
        <f t="shared" si="100"/>
        <v>-100</v>
      </c>
    </row>
    <row r="800" spans="1:58" ht="9" customHeight="1">
      <c r="A800" s="140" t="s">
        <v>34</v>
      </c>
      <c r="B800" s="145" t="s">
        <v>33</v>
      </c>
      <c r="C800" s="146"/>
      <c r="D800" s="146"/>
      <c r="E800" s="146"/>
      <c r="F800" s="146"/>
      <c r="G800" s="146"/>
      <c r="H800" s="147"/>
      <c r="I800" s="199" t="s">
        <v>28</v>
      </c>
      <c r="J800" s="141">
        <f>[178]BOQ!J395</f>
        <v>1</v>
      </c>
      <c r="K800" s="142">
        <f>L800-M800</f>
        <v>0</v>
      </c>
      <c r="L800" s="143">
        <f>[178]BOQ!L395</f>
        <v>2988744.37</v>
      </c>
      <c r="M800" s="144">
        <f>[178]BOQ!L395</f>
        <v>2988744.37</v>
      </c>
      <c r="N800" s="136">
        <f>J800*M800</f>
        <v>2988744.37</v>
      </c>
      <c r="O800" s="137">
        <f>N800/$N$815</f>
        <v>3.2859666229805209E-3</v>
      </c>
      <c r="P800" s="50" t="s">
        <v>20</v>
      </c>
      <c r="Q800" s="49"/>
      <c r="R800" s="49"/>
      <c r="T800" s="131"/>
      <c r="U800" s="48"/>
      <c r="V800" s="47"/>
      <c r="W800" s="47">
        <v>30</v>
      </c>
      <c r="X800" s="47">
        <f t="shared" ref="X800:AY800" si="102">70/28</f>
        <v>2.5</v>
      </c>
      <c r="Y800" s="47">
        <f t="shared" si="102"/>
        <v>2.5</v>
      </c>
      <c r="Z800" s="47">
        <f t="shared" si="102"/>
        <v>2.5</v>
      </c>
      <c r="AA800" s="47">
        <f t="shared" si="102"/>
        <v>2.5</v>
      </c>
      <c r="AB800" s="47">
        <f t="shared" si="102"/>
        <v>2.5</v>
      </c>
      <c r="AC800" s="47">
        <f t="shared" si="102"/>
        <v>2.5</v>
      </c>
      <c r="AD800" s="47">
        <f t="shared" si="102"/>
        <v>2.5</v>
      </c>
      <c r="AE800" s="47">
        <f t="shared" si="102"/>
        <v>2.5</v>
      </c>
      <c r="AF800" s="47">
        <f t="shared" si="102"/>
        <v>2.5</v>
      </c>
      <c r="AG800" s="47">
        <f t="shared" si="102"/>
        <v>2.5</v>
      </c>
      <c r="AH800" s="47">
        <f t="shared" si="102"/>
        <v>2.5</v>
      </c>
      <c r="AI800" s="47">
        <f t="shared" si="102"/>
        <v>2.5</v>
      </c>
      <c r="AJ800" s="47">
        <f t="shared" si="102"/>
        <v>2.5</v>
      </c>
      <c r="AK800" s="47">
        <f t="shared" si="102"/>
        <v>2.5</v>
      </c>
      <c r="AL800" s="47">
        <f t="shared" si="102"/>
        <v>2.5</v>
      </c>
      <c r="AM800" s="47">
        <f t="shared" si="102"/>
        <v>2.5</v>
      </c>
      <c r="AN800" s="47">
        <f t="shared" si="102"/>
        <v>2.5</v>
      </c>
      <c r="AO800" s="47">
        <f t="shared" si="102"/>
        <v>2.5</v>
      </c>
      <c r="AP800" s="47">
        <f t="shared" si="102"/>
        <v>2.5</v>
      </c>
      <c r="AQ800" s="47">
        <f t="shared" si="102"/>
        <v>2.5</v>
      </c>
      <c r="AR800" s="47">
        <f t="shared" si="102"/>
        <v>2.5</v>
      </c>
      <c r="AS800" s="47">
        <f t="shared" si="102"/>
        <v>2.5</v>
      </c>
      <c r="AT800" s="47">
        <f t="shared" si="102"/>
        <v>2.5</v>
      </c>
      <c r="AU800" s="47">
        <f t="shared" si="102"/>
        <v>2.5</v>
      </c>
      <c r="AV800" s="47">
        <f t="shared" si="102"/>
        <v>2.5</v>
      </c>
      <c r="AW800" s="47">
        <f t="shared" si="102"/>
        <v>2.5</v>
      </c>
      <c r="AX800" s="47">
        <f t="shared" si="102"/>
        <v>2.5</v>
      </c>
      <c r="AY800" s="47">
        <f t="shared" si="102"/>
        <v>2.5</v>
      </c>
      <c r="AZ800" s="134"/>
      <c r="BA800" s="46"/>
      <c r="BB800" s="52"/>
      <c r="BC800" s="51"/>
      <c r="BE800" s="2">
        <f t="shared" si="99"/>
        <v>100</v>
      </c>
      <c r="BF800" s="9">
        <f t="shared" si="100"/>
        <v>0</v>
      </c>
    </row>
    <row r="801" spans="1:58" ht="9" customHeight="1">
      <c r="A801" s="140"/>
      <c r="B801" s="145"/>
      <c r="C801" s="146"/>
      <c r="D801" s="146"/>
      <c r="E801" s="146"/>
      <c r="F801" s="146"/>
      <c r="G801" s="146"/>
      <c r="H801" s="147"/>
      <c r="I801" s="199"/>
      <c r="J801" s="141"/>
      <c r="K801" s="142"/>
      <c r="L801" s="143"/>
      <c r="M801" s="144"/>
      <c r="N801" s="136"/>
      <c r="O801" s="137"/>
      <c r="P801" s="50" t="s">
        <v>19</v>
      </c>
      <c r="Q801" s="49"/>
      <c r="R801" s="49"/>
      <c r="T801" s="131"/>
      <c r="U801" s="48"/>
      <c r="V801" s="47"/>
      <c r="W801" s="47"/>
      <c r="X801" s="47"/>
      <c r="Y801" s="47"/>
      <c r="Z801" s="47"/>
      <c r="AA801" s="47"/>
      <c r="AB801" s="47"/>
      <c r="AC801" s="47"/>
      <c r="AD801" s="47"/>
      <c r="AE801" s="47"/>
      <c r="AF801" s="47"/>
      <c r="AG801" s="47"/>
      <c r="AH801" s="47"/>
      <c r="AI801" s="47"/>
      <c r="AJ801" s="47"/>
      <c r="AK801" s="47"/>
      <c r="AL801" s="47"/>
      <c r="AM801" s="47"/>
      <c r="AN801" s="47"/>
      <c r="AO801" s="47"/>
      <c r="AP801" s="47"/>
      <c r="AQ801" s="47"/>
      <c r="AR801" s="47"/>
      <c r="AS801" s="47"/>
      <c r="AT801" s="47"/>
      <c r="AU801" s="47"/>
      <c r="AV801" s="47"/>
      <c r="AW801" s="47"/>
      <c r="AX801" s="47"/>
      <c r="AY801" s="47"/>
      <c r="AZ801" s="134"/>
      <c r="BA801" s="46"/>
      <c r="BB801" s="52"/>
      <c r="BC801" s="51"/>
      <c r="BE801" s="2">
        <f t="shared" si="99"/>
        <v>0</v>
      </c>
      <c r="BF801" s="9">
        <f t="shared" si="100"/>
        <v>-100</v>
      </c>
    </row>
    <row r="802" spans="1:58" ht="9" customHeight="1">
      <c r="A802" s="140" t="s">
        <v>32</v>
      </c>
      <c r="B802" s="145" t="s">
        <v>31</v>
      </c>
      <c r="C802" s="146"/>
      <c r="D802" s="146"/>
      <c r="E802" s="146"/>
      <c r="F802" s="146"/>
      <c r="G802" s="146"/>
      <c r="H802" s="147"/>
      <c r="I802" s="199" t="s">
        <v>28</v>
      </c>
      <c r="J802" s="141">
        <f>[178]BOQ!J396</f>
        <v>1</v>
      </c>
      <c r="K802" s="142">
        <f>L802-M802</f>
        <v>0</v>
      </c>
      <c r="L802" s="143">
        <f>[178]BOQ!L396</f>
        <v>464473.78</v>
      </c>
      <c r="M802" s="144">
        <f>[178]BOQ!L396</f>
        <v>464473.78</v>
      </c>
      <c r="N802" s="136">
        <f>J802*M802</f>
        <v>464473.78</v>
      </c>
      <c r="O802" s="137">
        <f>N802/$N$815</f>
        <v>5.1066439594149614E-4</v>
      </c>
      <c r="P802" s="50" t="s">
        <v>20</v>
      </c>
      <c r="Q802" s="49"/>
      <c r="R802" s="49"/>
      <c r="T802" s="131"/>
      <c r="U802" s="48"/>
      <c r="V802" s="47"/>
      <c r="W802" s="47">
        <v>30</v>
      </c>
      <c r="X802" s="47">
        <f t="shared" ref="X802:AY802" si="103">70/28</f>
        <v>2.5</v>
      </c>
      <c r="Y802" s="47">
        <f t="shared" si="103"/>
        <v>2.5</v>
      </c>
      <c r="Z802" s="47">
        <f t="shared" si="103"/>
        <v>2.5</v>
      </c>
      <c r="AA802" s="47">
        <f t="shared" si="103"/>
        <v>2.5</v>
      </c>
      <c r="AB802" s="47">
        <f t="shared" si="103"/>
        <v>2.5</v>
      </c>
      <c r="AC802" s="47">
        <f t="shared" si="103"/>
        <v>2.5</v>
      </c>
      <c r="AD802" s="47">
        <f t="shared" si="103"/>
        <v>2.5</v>
      </c>
      <c r="AE802" s="47">
        <f t="shared" si="103"/>
        <v>2.5</v>
      </c>
      <c r="AF802" s="47">
        <f t="shared" si="103"/>
        <v>2.5</v>
      </c>
      <c r="AG802" s="47">
        <f t="shared" si="103"/>
        <v>2.5</v>
      </c>
      <c r="AH802" s="47">
        <f t="shared" si="103"/>
        <v>2.5</v>
      </c>
      <c r="AI802" s="47">
        <f t="shared" si="103"/>
        <v>2.5</v>
      </c>
      <c r="AJ802" s="47">
        <f t="shared" si="103"/>
        <v>2.5</v>
      </c>
      <c r="AK802" s="47">
        <f t="shared" si="103"/>
        <v>2.5</v>
      </c>
      <c r="AL802" s="47">
        <f t="shared" si="103"/>
        <v>2.5</v>
      </c>
      <c r="AM802" s="47">
        <f t="shared" si="103"/>
        <v>2.5</v>
      </c>
      <c r="AN802" s="47">
        <f t="shared" si="103"/>
        <v>2.5</v>
      </c>
      <c r="AO802" s="47">
        <f t="shared" si="103"/>
        <v>2.5</v>
      </c>
      <c r="AP802" s="47">
        <f t="shared" si="103"/>
        <v>2.5</v>
      </c>
      <c r="AQ802" s="47">
        <f t="shared" si="103"/>
        <v>2.5</v>
      </c>
      <c r="AR802" s="47">
        <f t="shared" si="103"/>
        <v>2.5</v>
      </c>
      <c r="AS802" s="47">
        <f t="shared" si="103"/>
        <v>2.5</v>
      </c>
      <c r="AT802" s="47">
        <f t="shared" si="103"/>
        <v>2.5</v>
      </c>
      <c r="AU802" s="47">
        <f t="shared" si="103"/>
        <v>2.5</v>
      </c>
      <c r="AV802" s="47">
        <f t="shared" si="103"/>
        <v>2.5</v>
      </c>
      <c r="AW802" s="47">
        <f t="shared" si="103"/>
        <v>2.5</v>
      </c>
      <c r="AX802" s="47">
        <f t="shared" si="103"/>
        <v>2.5</v>
      </c>
      <c r="AY802" s="47">
        <f t="shared" si="103"/>
        <v>2.5</v>
      </c>
      <c r="AZ802" s="134"/>
      <c r="BA802" s="46"/>
      <c r="BB802" s="52"/>
      <c r="BC802" s="51"/>
      <c r="BE802" s="2">
        <f t="shared" si="99"/>
        <v>100</v>
      </c>
      <c r="BF802" s="9">
        <f t="shared" si="100"/>
        <v>0</v>
      </c>
    </row>
    <row r="803" spans="1:58" ht="9" customHeight="1">
      <c r="A803" s="140"/>
      <c r="B803" s="145"/>
      <c r="C803" s="146"/>
      <c r="D803" s="146"/>
      <c r="E803" s="146"/>
      <c r="F803" s="146"/>
      <c r="G803" s="146"/>
      <c r="H803" s="147"/>
      <c r="I803" s="199"/>
      <c r="J803" s="141"/>
      <c r="K803" s="142"/>
      <c r="L803" s="143"/>
      <c r="M803" s="144"/>
      <c r="N803" s="136"/>
      <c r="O803" s="137"/>
      <c r="P803" s="50" t="s">
        <v>19</v>
      </c>
      <c r="Q803" s="49"/>
      <c r="R803" s="49"/>
      <c r="T803" s="131"/>
      <c r="U803" s="48"/>
      <c r="V803" s="47"/>
      <c r="W803" s="47"/>
      <c r="X803" s="47"/>
      <c r="Y803" s="47"/>
      <c r="Z803" s="47"/>
      <c r="AA803" s="47"/>
      <c r="AB803" s="47"/>
      <c r="AC803" s="47"/>
      <c r="AD803" s="47"/>
      <c r="AE803" s="47"/>
      <c r="AF803" s="47"/>
      <c r="AG803" s="47"/>
      <c r="AH803" s="47"/>
      <c r="AI803" s="47"/>
      <c r="AJ803" s="47"/>
      <c r="AK803" s="47"/>
      <c r="AL803" s="47"/>
      <c r="AM803" s="47"/>
      <c r="AN803" s="47"/>
      <c r="AO803" s="47"/>
      <c r="AP803" s="47"/>
      <c r="AQ803" s="47"/>
      <c r="AR803" s="47"/>
      <c r="AS803" s="47"/>
      <c r="AT803" s="47"/>
      <c r="AU803" s="47"/>
      <c r="AV803" s="47"/>
      <c r="AW803" s="47"/>
      <c r="AX803" s="47"/>
      <c r="AY803" s="47"/>
      <c r="AZ803" s="134"/>
      <c r="BA803" s="46"/>
      <c r="BB803" s="52"/>
      <c r="BC803" s="51"/>
      <c r="BE803" s="2">
        <f t="shared" si="99"/>
        <v>0</v>
      </c>
      <c r="BF803" s="9">
        <f t="shared" si="100"/>
        <v>-100</v>
      </c>
    </row>
    <row r="804" spans="1:58" ht="9" customHeight="1">
      <c r="A804" s="140" t="s">
        <v>30</v>
      </c>
      <c r="B804" s="145" t="s">
        <v>29</v>
      </c>
      <c r="C804" s="146"/>
      <c r="D804" s="146"/>
      <c r="E804" s="146"/>
      <c r="F804" s="146"/>
      <c r="G804" s="146"/>
      <c r="H804" s="147"/>
      <c r="I804" s="199" t="s">
        <v>28</v>
      </c>
      <c r="J804" s="141">
        <f>[178]BOQ!J397</f>
        <v>1</v>
      </c>
      <c r="K804" s="142">
        <f>L804-M804</f>
        <v>0</v>
      </c>
      <c r="L804" s="143">
        <f>[178]BOQ!L397</f>
        <v>5793178.5099999998</v>
      </c>
      <c r="M804" s="144">
        <f>[178]BOQ!L397</f>
        <v>5793178.5099999998</v>
      </c>
      <c r="N804" s="136">
        <f>J804*M804</f>
        <v>5793178.5099999998</v>
      </c>
      <c r="O804" s="137">
        <f>N804/$N$815</f>
        <v>6.3692938800343178E-3</v>
      </c>
      <c r="P804" s="50" t="s">
        <v>20</v>
      </c>
      <c r="Q804" s="49"/>
      <c r="R804" s="49"/>
      <c r="T804" s="131"/>
      <c r="U804" s="48"/>
      <c r="V804" s="47">
        <v>30</v>
      </c>
      <c r="W804" s="47">
        <v>2.4137931034482758</v>
      </c>
      <c r="X804" s="47">
        <f t="shared" ref="X804:AY804" si="104">70/29</f>
        <v>2.4137931034482758</v>
      </c>
      <c r="Y804" s="47">
        <f t="shared" si="104"/>
        <v>2.4137931034482758</v>
      </c>
      <c r="Z804" s="47">
        <f t="shared" si="104"/>
        <v>2.4137931034482758</v>
      </c>
      <c r="AA804" s="47">
        <f t="shared" si="104"/>
        <v>2.4137931034482758</v>
      </c>
      <c r="AB804" s="47">
        <f t="shared" si="104"/>
        <v>2.4137931034482758</v>
      </c>
      <c r="AC804" s="47">
        <f t="shared" si="104"/>
        <v>2.4137931034482758</v>
      </c>
      <c r="AD804" s="47">
        <f t="shared" si="104"/>
        <v>2.4137931034482758</v>
      </c>
      <c r="AE804" s="47">
        <f t="shared" si="104"/>
        <v>2.4137931034482758</v>
      </c>
      <c r="AF804" s="47">
        <f t="shared" si="104"/>
        <v>2.4137931034482758</v>
      </c>
      <c r="AG804" s="47">
        <f t="shared" si="104"/>
        <v>2.4137931034482758</v>
      </c>
      <c r="AH804" s="47">
        <f t="shared" si="104"/>
        <v>2.4137931034482758</v>
      </c>
      <c r="AI804" s="47">
        <f t="shared" si="104"/>
        <v>2.4137931034482758</v>
      </c>
      <c r="AJ804" s="47">
        <f t="shared" si="104"/>
        <v>2.4137931034482758</v>
      </c>
      <c r="AK804" s="47">
        <f t="shared" si="104"/>
        <v>2.4137931034482758</v>
      </c>
      <c r="AL804" s="47">
        <f t="shared" si="104"/>
        <v>2.4137931034482758</v>
      </c>
      <c r="AM804" s="47">
        <f t="shared" si="104"/>
        <v>2.4137931034482758</v>
      </c>
      <c r="AN804" s="47">
        <f t="shared" si="104"/>
        <v>2.4137931034482758</v>
      </c>
      <c r="AO804" s="47">
        <f t="shared" si="104"/>
        <v>2.4137931034482758</v>
      </c>
      <c r="AP804" s="47">
        <f t="shared" si="104"/>
        <v>2.4137931034482758</v>
      </c>
      <c r="AQ804" s="47">
        <f t="shared" si="104"/>
        <v>2.4137931034482758</v>
      </c>
      <c r="AR804" s="47">
        <f t="shared" si="104"/>
        <v>2.4137931034482758</v>
      </c>
      <c r="AS804" s="47">
        <f t="shared" si="104"/>
        <v>2.4137931034482758</v>
      </c>
      <c r="AT804" s="47">
        <f t="shared" si="104"/>
        <v>2.4137931034482758</v>
      </c>
      <c r="AU804" s="47">
        <f t="shared" si="104"/>
        <v>2.4137931034482758</v>
      </c>
      <c r="AV804" s="47">
        <f t="shared" si="104"/>
        <v>2.4137931034482758</v>
      </c>
      <c r="AW804" s="47">
        <f t="shared" si="104"/>
        <v>2.4137931034482758</v>
      </c>
      <c r="AX804" s="47">
        <f t="shared" si="104"/>
        <v>2.4137931034482758</v>
      </c>
      <c r="AY804" s="47">
        <f t="shared" si="104"/>
        <v>2.4137931034482758</v>
      </c>
      <c r="AZ804" s="134"/>
      <c r="BA804" s="46"/>
      <c r="BB804" s="52"/>
      <c r="BC804" s="51"/>
      <c r="BE804" s="2">
        <f t="shared" si="99"/>
        <v>99.999999999999943</v>
      </c>
      <c r="BF804" s="9">
        <f t="shared" si="100"/>
        <v>0</v>
      </c>
    </row>
    <row r="805" spans="1:58" ht="9" customHeight="1">
      <c r="A805" s="140"/>
      <c r="B805" s="145"/>
      <c r="C805" s="146"/>
      <c r="D805" s="146"/>
      <c r="E805" s="146"/>
      <c r="F805" s="146"/>
      <c r="G805" s="146"/>
      <c r="H805" s="147"/>
      <c r="I805" s="199"/>
      <c r="J805" s="141"/>
      <c r="K805" s="142"/>
      <c r="L805" s="143"/>
      <c r="M805" s="144"/>
      <c r="N805" s="136"/>
      <c r="O805" s="137"/>
      <c r="P805" s="50" t="s">
        <v>19</v>
      </c>
      <c r="Q805" s="49"/>
      <c r="R805" s="49"/>
      <c r="T805" s="131"/>
      <c r="U805" s="48"/>
      <c r="V805" s="47"/>
      <c r="W805" s="47"/>
      <c r="X805" s="47"/>
      <c r="Y805" s="47"/>
      <c r="Z805" s="47"/>
      <c r="AA805" s="47"/>
      <c r="AB805" s="47"/>
      <c r="AC805" s="47"/>
      <c r="AD805" s="47"/>
      <c r="AE805" s="47"/>
      <c r="AF805" s="47"/>
      <c r="AG805" s="47"/>
      <c r="AH805" s="47"/>
      <c r="AI805" s="47"/>
      <c r="AJ805" s="47"/>
      <c r="AK805" s="47"/>
      <c r="AL805" s="47"/>
      <c r="AM805" s="47"/>
      <c r="AN805" s="47"/>
      <c r="AO805" s="47"/>
      <c r="AP805" s="47"/>
      <c r="AQ805" s="47"/>
      <c r="AR805" s="47"/>
      <c r="AS805" s="47"/>
      <c r="AT805" s="47"/>
      <c r="AU805" s="47"/>
      <c r="AV805" s="47"/>
      <c r="AW805" s="47"/>
      <c r="AX805" s="47"/>
      <c r="AY805" s="47"/>
      <c r="AZ805" s="134"/>
      <c r="BA805" s="46"/>
      <c r="BB805" s="52"/>
      <c r="BC805" s="51"/>
      <c r="BE805" s="2">
        <f t="shared" si="99"/>
        <v>0</v>
      </c>
      <c r="BF805" s="9">
        <f t="shared" si="100"/>
        <v>-100</v>
      </c>
    </row>
    <row r="806" spans="1:58" ht="9" customHeight="1">
      <c r="A806" s="140" t="s">
        <v>27</v>
      </c>
      <c r="B806" s="145" t="s">
        <v>26</v>
      </c>
      <c r="C806" s="146"/>
      <c r="D806" s="146"/>
      <c r="E806" s="146"/>
      <c r="F806" s="146"/>
      <c r="G806" s="146"/>
      <c r="H806" s="147"/>
      <c r="I806" s="199" t="s">
        <v>21</v>
      </c>
      <c r="J806" s="141">
        <f>[178]BOQ!J398</f>
        <v>1</v>
      </c>
      <c r="K806" s="142">
        <f>L806-M806</f>
        <v>0</v>
      </c>
      <c r="L806" s="143">
        <f>[178]BOQ!L398</f>
        <v>453079.33</v>
      </c>
      <c r="M806" s="144">
        <f>[178]BOQ!L398</f>
        <v>453079.33</v>
      </c>
      <c r="N806" s="136">
        <f>J806*M806</f>
        <v>453079.33</v>
      </c>
      <c r="O806" s="137">
        <f>N806/$N$815</f>
        <v>4.9813679981683314E-4</v>
      </c>
      <c r="P806" s="50" t="s">
        <v>20</v>
      </c>
      <c r="Q806" s="49"/>
      <c r="R806" s="49"/>
      <c r="T806" s="131"/>
      <c r="U806" s="48">
        <v>0.22</v>
      </c>
      <c r="V806" s="47">
        <v>3.3333333333333335</v>
      </c>
      <c r="W806" s="47">
        <v>3.3333333333333335</v>
      </c>
      <c r="X806" s="47">
        <v>3.3333333333333335</v>
      </c>
      <c r="Y806" s="47">
        <v>3.3333333333333335</v>
      </c>
      <c r="Z806" s="47">
        <v>3.3333333333333335</v>
      </c>
      <c r="AA806" s="47">
        <v>3.3333333333333335</v>
      </c>
      <c r="AB806" s="47">
        <v>3.3333333333333335</v>
      </c>
      <c r="AC806" s="47">
        <v>3.3333333333333335</v>
      </c>
      <c r="AD806" s="47">
        <v>3.3333333333333335</v>
      </c>
      <c r="AE806" s="47">
        <v>3.3333333333333335</v>
      </c>
      <c r="AF806" s="47">
        <v>3.3333333333333335</v>
      </c>
      <c r="AG806" s="47">
        <v>3.3333333333333335</v>
      </c>
      <c r="AH806" s="47">
        <v>3.3333333333333335</v>
      </c>
      <c r="AI806" s="47">
        <v>3.3333333333333335</v>
      </c>
      <c r="AJ806" s="47">
        <v>3.3333333333333335</v>
      </c>
      <c r="AK806" s="47">
        <v>3.3333333333333335</v>
      </c>
      <c r="AL806" s="47">
        <v>3.3333333333333335</v>
      </c>
      <c r="AM806" s="47">
        <v>3.3333333333333335</v>
      </c>
      <c r="AN806" s="47">
        <v>3.3333333333333335</v>
      </c>
      <c r="AO806" s="47">
        <v>3.3333333333333335</v>
      </c>
      <c r="AP806" s="47">
        <v>3.3333333333333335</v>
      </c>
      <c r="AQ806" s="47">
        <v>3.3333333333333335</v>
      </c>
      <c r="AR806" s="47">
        <v>3.3333333333333335</v>
      </c>
      <c r="AS806" s="47">
        <v>3.3333333333333335</v>
      </c>
      <c r="AT806" s="47">
        <v>3.3333333333333335</v>
      </c>
      <c r="AU806" s="47">
        <v>3.3333333333333335</v>
      </c>
      <c r="AV806" s="47">
        <v>3.3333333333333335</v>
      </c>
      <c r="AW806" s="47">
        <v>3.3333333333333335</v>
      </c>
      <c r="AX806" s="47">
        <f>3.33333333333333-0.11</f>
        <v>3.2233333333333301</v>
      </c>
      <c r="AY806" s="47">
        <f>3.33333333333333-0.11</f>
        <v>3.2233333333333301</v>
      </c>
      <c r="AZ806" s="134"/>
      <c r="BA806" s="46"/>
      <c r="BB806" s="52"/>
      <c r="BC806" s="51"/>
      <c r="BE806" s="2">
        <f t="shared" si="99"/>
        <v>99.999999999999972</v>
      </c>
      <c r="BF806" s="9">
        <f t="shared" si="100"/>
        <v>0</v>
      </c>
    </row>
    <row r="807" spans="1:58" ht="9" customHeight="1">
      <c r="A807" s="140"/>
      <c r="B807" s="145"/>
      <c r="C807" s="146"/>
      <c r="D807" s="146"/>
      <c r="E807" s="146"/>
      <c r="F807" s="146"/>
      <c r="G807" s="146"/>
      <c r="H807" s="147"/>
      <c r="I807" s="199"/>
      <c r="J807" s="141"/>
      <c r="K807" s="142"/>
      <c r="L807" s="143"/>
      <c r="M807" s="144"/>
      <c r="N807" s="136"/>
      <c r="O807" s="137"/>
      <c r="P807" s="50" t="s">
        <v>19</v>
      </c>
      <c r="Q807" s="49"/>
      <c r="R807" s="49"/>
      <c r="T807" s="131"/>
      <c r="U807" s="48"/>
      <c r="V807" s="47"/>
      <c r="W807" s="47"/>
      <c r="X807" s="47"/>
      <c r="Y807" s="47"/>
      <c r="Z807" s="47"/>
      <c r="AA807" s="47"/>
      <c r="AB807" s="47"/>
      <c r="AC807" s="47"/>
      <c r="AD807" s="47"/>
      <c r="AE807" s="47"/>
      <c r="AF807" s="47"/>
      <c r="AG807" s="47"/>
      <c r="AH807" s="47"/>
      <c r="AI807" s="47"/>
      <c r="AJ807" s="47"/>
      <c r="AK807" s="47"/>
      <c r="AL807" s="47"/>
      <c r="AM807" s="47"/>
      <c r="AN807" s="47"/>
      <c r="AO807" s="47"/>
      <c r="AP807" s="47"/>
      <c r="AQ807" s="47"/>
      <c r="AR807" s="47"/>
      <c r="AS807" s="47"/>
      <c r="AT807" s="47"/>
      <c r="AU807" s="47"/>
      <c r="AV807" s="47"/>
      <c r="AW807" s="47"/>
      <c r="AX807" s="47"/>
      <c r="AY807" s="47"/>
      <c r="AZ807" s="134"/>
      <c r="BA807" s="46"/>
      <c r="BB807" s="52"/>
      <c r="BC807" s="51"/>
      <c r="BE807" s="2">
        <f t="shared" si="99"/>
        <v>0</v>
      </c>
      <c r="BF807" s="9">
        <f t="shared" si="100"/>
        <v>-100</v>
      </c>
    </row>
    <row r="808" spans="1:58" ht="9" customHeight="1">
      <c r="A808" s="140" t="s">
        <v>25</v>
      </c>
      <c r="B808" s="145" t="s">
        <v>24</v>
      </c>
      <c r="C808" s="146"/>
      <c r="D808" s="146"/>
      <c r="E808" s="146"/>
      <c r="F808" s="146"/>
      <c r="G808" s="146"/>
      <c r="H808" s="147"/>
      <c r="I808" s="199" t="s">
        <v>21</v>
      </c>
      <c r="J808" s="141">
        <f>[178]BOQ!J399</f>
        <v>1</v>
      </c>
      <c r="K808" s="142">
        <f>L808-M808</f>
        <v>0</v>
      </c>
      <c r="L808" s="143">
        <f>[178]BOQ!L399</f>
        <v>104948.89</v>
      </c>
      <c r="M808" s="144">
        <f>[178]BOQ!L399</f>
        <v>104948.89</v>
      </c>
      <c r="N808" s="136">
        <f>J808*M808</f>
        <v>104948.89</v>
      </c>
      <c r="O808" s="137">
        <f>N808/$N$815</f>
        <v>1.1538576303829361E-4</v>
      </c>
      <c r="P808" s="50" t="s">
        <v>20</v>
      </c>
      <c r="Q808" s="49"/>
      <c r="R808" s="49"/>
      <c r="T808" s="131"/>
      <c r="U808" s="48">
        <v>0.22</v>
      </c>
      <c r="V808" s="47">
        <v>3.3333333333333335</v>
      </c>
      <c r="W808" s="47">
        <v>3.3333333333333335</v>
      </c>
      <c r="X808" s="47">
        <v>3.3333333333333335</v>
      </c>
      <c r="Y808" s="47">
        <v>3.3333333333333335</v>
      </c>
      <c r="Z808" s="47">
        <v>3.3333333333333335</v>
      </c>
      <c r="AA808" s="47">
        <v>3.3333333333333335</v>
      </c>
      <c r="AB808" s="47">
        <v>3.3333333333333335</v>
      </c>
      <c r="AC808" s="47">
        <v>3.3333333333333335</v>
      </c>
      <c r="AD808" s="47">
        <v>3.3333333333333335</v>
      </c>
      <c r="AE808" s="47">
        <v>3.3333333333333335</v>
      </c>
      <c r="AF808" s="47">
        <v>3.3333333333333335</v>
      </c>
      <c r="AG808" s="47">
        <v>3.3333333333333335</v>
      </c>
      <c r="AH808" s="47">
        <v>3.3333333333333335</v>
      </c>
      <c r="AI808" s="47">
        <v>3.3333333333333335</v>
      </c>
      <c r="AJ808" s="47">
        <v>3.3333333333333335</v>
      </c>
      <c r="AK808" s="47">
        <v>3.3333333333333335</v>
      </c>
      <c r="AL808" s="47">
        <v>3.3333333333333335</v>
      </c>
      <c r="AM808" s="47">
        <v>3.3333333333333335</v>
      </c>
      <c r="AN808" s="47">
        <v>3.3333333333333335</v>
      </c>
      <c r="AO808" s="47">
        <v>3.3333333333333335</v>
      </c>
      <c r="AP808" s="47">
        <v>3.3333333333333335</v>
      </c>
      <c r="AQ808" s="47">
        <v>3.3333333333333335</v>
      </c>
      <c r="AR808" s="47">
        <v>3.3333333333333335</v>
      </c>
      <c r="AS808" s="47">
        <v>3.3333333333333335</v>
      </c>
      <c r="AT808" s="47">
        <v>3.3333333333333335</v>
      </c>
      <c r="AU808" s="47">
        <v>3.3333333333333335</v>
      </c>
      <c r="AV808" s="47">
        <v>3.3333333333333335</v>
      </c>
      <c r="AW808" s="47">
        <v>3.3333333333333335</v>
      </c>
      <c r="AX808" s="47">
        <v>3.2233333333333301</v>
      </c>
      <c r="AY808" s="47">
        <v>3.2233333333333301</v>
      </c>
      <c r="AZ808" s="134"/>
      <c r="BA808" s="46"/>
      <c r="BB808" s="52"/>
      <c r="BC808" s="51"/>
      <c r="BE808" s="2">
        <f t="shared" si="99"/>
        <v>99.999999999999972</v>
      </c>
      <c r="BF808" s="9">
        <f t="shared" si="100"/>
        <v>0</v>
      </c>
    </row>
    <row r="809" spans="1:58" ht="9" customHeight="1">
      <c r="A809" s="140"/>
      <c r="B809" s="145"/>
      <c r="C809" s="146"/>
      <c r="D809" s="146"/>
      <c r="E809" s="146"/>
      <c r="F809" s="146"/>
      <c r="G809" s="146"/>
      <c r="H809" s="147"/>
      <c r="I809" s="199"/>
      <c r="J809" s="141"/>
      <c r="K809" s="142"/>
      <c r="L809" s="143"/>
      <c r="M809" s="144"/>
      <c r="N809" s="136"/>
      <c r="O809" s="137"/>
      <c r="P809" s="50" t="s">
        <v>19</v>
      </c>
      <c r="Q809" s="49"/>
      <c r="R809" s="49"/>
      <c r="T809" s="131"/>
      <c r="U809" s="48"/>
      <c r="V809" s="47"/>
      <c r="W809" s="47"/>
      <c r="X809" s="47"/>
      <c r="Y809" s="47"/>
      <c r="Z809" s="47"/>
      <c r="AA809" s="47"/>
      <c r="AB809" s="47"/>
      <c r="AC809" s="47"/>
      <c r="AD809" s="47"/>
      <c r="AE809" s="47"/>
      <c r="AF809" s="47"/>
      <c r="AG809" s="47"/>
      <c r="AH809" s="47"/>
      <c r="AI809" s="47"/>
      <c r="AJ809" s="47"/>
      <c r="AK809" s="47"/>
      <c r="AL809" s="47"/>
      <c r="AM809" s="47"/>
      <c r="AN809" s="47"/>
      <c r="AO809" s="47"/>
      <c r="AP809" s="47"/>
      <c r="AQ809" s="47"/>
      <c r="AR809" s="47"/>
      <c r="AS809" s="47"/>
      <c r="AT809" s="47"/>
      <c r="AU809" s="47"/>
      <c r="AV809" s="47"/>
      <c r="AW809" s="47"/>
      <c r="AX809" s="47"/>
      <c r="AY809" s="47"/>
      <c r="AZ809" s="134"/>
      <c r="BA809" s="46"/>
      <c r="BB809" s="52"/>
      <c r="BC809" s="51"/>
      <c r="BE809" s="2">
        <f t="shared" si="99"/>
        <v>0</v>
      </c>
      <c r="BF809" s="9">
        <f t="shared" si="100"/>
        <v>-100</v>
      </c>
    </row>
    <row r="810" spans="1:58" ht="9" customHeight="1">
      <c r="A810" s="140">
        <v>8.1999999999999993</v>
      </c>
      <c r="B810" s="145" t="s">
        <v>23</v>
      </c>
      <c r="C810" s="146"/>
      <c r="D810" s="146"/>
      <c r="E810" s="146"/>
      <c r="F810" s="146"/>
      <c r="G810" s="146"/>
      <c r="H810" s="147"/>
      <c r="I810" s="199" t="s">
        <v>21</v>
      </c>
      <c r="J810" s="141">
        <f>[178]BOQ!J400</f>
        <v>1</v>
      </c>
      <c r="K810" s="142">
        <f>L810-M810</f>
        <v>0</v>
      </c>
      <c r="L810" s="143">
        <f>[178]BOQ!L400</f>
        <v>5697225.2400000002</v>
      </c>
      <c r="M810" s="144">
        <f>[178]BOQ!L400</f>
        <v>5697225.2400000002</v>
      </c>
      <c r="N810" s="136">
        <f>J810*M810</f>
        <v>5697225.2400000002</v>
      </c>
      <c r="O810" s="137">
        <f>N810/$N$815</f>
        <v>6.2637983261988337E-3</v>
      </c>
      <c r="P810" s="50" t="s">
        <v>20</v>
      </c>
      <c r="Q810" s="49"/>
      <c r="R810" s="49"/>
      <c r="T810" s="131"/>
      <c r="U810" s="48">
        <v>0.22</v>
      </c>
      <c r="V810" s="47">
        <v>3.3333333333333335</v>
      </c>
      <c r="W810" s="47">
        <v>3.3333333333333335</v>
      </c>
      <c r="X810" s="47">
        <v>3.3333333333333335</v>
      </c>
      <c r="Y810" s="47">
        <v>3.3333333333333335</v>
      </c>
      <c r="Z810" s="47">
        <v>3.3333333333333335</v>
      </c>
      <c r="AA810" s="47">
        <v>3.3333333333333335</v>
      </c>
      <c r="AB810" s="47">
        <v>3.3333333333333335</v>
      </c>
      <c r="AC810" s="47">
        <v>3.3333333333333335</v>
      </c>
      <c r="AD810" s="47">
        <v>3.3333333333333335</v>
      </c>
      <c r="AE810" s="47">
        <v>3.3333333333333335</v>
      </c>
      <c r="AF810" s="47">
        <v>3.3333333333333335</v>
      </c>
      <c r="AG810" s="47">
        <v>3.3333333333333335</v>
      </c>
      <c r="AH810" s="47">
        <v>3.3333333333333335</v>
      </c>
      <c r="AI810" s="47">
        <v>3.3333333333333335</v>
      </c>
      <c r="AJ810" s="47">
        <v>3.3333333333333335</v>
      </c>
      <c r="AK810" s="47">
        <v>3.3333333333333335</v>
      </c>
      <c r="AL810" s="47">
        <v>3.3333333333333335</v>
      </c>
      <c r="AM810" s="47">
        <v>3.3333333333333335</v>
      </c>
      <c r="AN810" s="47">
        <v>3.3333333333333335</v>
      </c>
      <c r="AO810" s="47">
        <v>3.3333333333333335</v>
      </c>
      <c r="AP810" s="47">
        <v>3.3333333333333335</v>
      </c>
      <c r="AQ810" s="47">
        <v>3.3333333333333335</v>
      </c>
      <c r="AR810" s="47">
        <v>3.3333333333333335</v>
      </c>
      <c r="AS810" s="47">
        <v>3.3333333333333335</v>
      </c>
      <c r="AT810" s="47">
        <v>3.3333333333333335</v>
      </c>
      <c r="AU810" s="47">
        <v>3.3333333333333335</v>
      </c>
      <c r="AV810" s="47">
        <v>3.3333333333333335</v>
      </c>
      <c r="AW810" s="47">
        <v>3.3333333333333335</v>
      </c>
      <c r="AX810" s="47">
        <v>3.2233333333333301</v>
      </c>
      <c r="AY810" s="47">
        <v>3.2233333333333301</v>
      </c>
      <c r="AZ810" s="134"/>
      <c r="BA810" s="46"/>
      <c r="BB810" s="52"/>
      <c r="BC810" s="51"/>
      <c r="BE810" s="2">
        <f t="shared" si="99"/>
        <v>99.999999999999972</v>
      </c>
      <c r="BF810" s="9">
        <f t="shared" si="100"/>
        <v>0</v>
      </c>
    </row>
    <row r="811" spans="1:58" ht="9" customHeight="1">
      <c r="A811" s="140"/>
      <c r="B811" s="145"/>
      <c r="C811" s="146"/>
      <c r="D811" s="146"/>
      <c r="E811" s="146"/>
      <c r="F811" s="146"/>
      <c r="G811" s="146"/>
      <c r="H811" s="147"/>
      <c r="I811" s="199"/>
      <c r="J811" s="141"/>
      <c r="K811" s="142"/>
      <c r="L811" s="143"/>
      <c r="M811" s="144"/>
      <c r="N811" s="136"/>
      <c r="O811" s="137"/>
      <c r="P811" s="50" t="s">
        <v>19</v>
      </c>
      <c r="Q811" s="49"/>
      <c r="R811" s="49"/>
      <c r="T811" s="131"/>
      <c r="U811" s="48"/>
      <c r="V811" s="47"/>
      <c r="W811" s="47"/>
      <c r="X811" s="47"/>
      <c r="Y811" s="47"/>
      <c r="Z811" s="47"/>
      <c r="AA811" s="47"/>
      <c r="AB811" s="47"/>
      <c r="AC811" s="47"/>
      <c r="AD811" s="47"/>
      <c r="AE811" s="47"/>
      <c r="AF811" s="47"/>
      <c r="AG811" s="47"/>
      <c r="AH811" s="47"/>
      <c r="AI811" s="47"/>
      <c r="AJ811" s="47"/>
      <c r="AK811" s="47"/>
      <c r="AL811" s="47"/>
      <c r="AM811" s="47"/>
      <c r="AN811" s="47"/>
      <c r="AO811" s="47"/>
      <c r="AP811" s="47"/>
      <c r="AQ811" s="47"/>
      <c r="AR811" s="47"/>
      <c r="AS811" s="47"/>
      <c r="AT811" s="47"/>
      <c r="AU811" s="47"/>
      <c r="AV811" s="47"/>
      <c r="AW811" s="47"/>
      <c r="AX811" s="47"/>
      <c r="AY811" s="47"/>
      <c r="AZ811" s="134"/>
      <c r="BA811" s="46"/>
      <c r="BB811" s="52"/>
      <c r="BC811" s="51"/>
      <c r="BE811" s="2">
        <f t="shared" si="99"/>
        <v>0</v>
      </c>
      <c r="BF811" s="9">
        <f t="shared" si="100"/>
        <v>-100</v>
      </c>
    </row>
    <row r="812" spans="1:58" ht="9" customHeight="1">
      <c r="A812" s="140">
        <v>8.3000000000000007</v>
      </c>
      <c r="B812" s="145" t="s">
        <v>22</v>
      </c>
      <c r="C812" s="146"/>
      <c r="D812" s="146"/>
      <c r="E812" s="146"/>
      <c r="F812" s="146"/>
      <c r="G812" s="146"/>
      <c r="H812" s="147"/>
      <c r="I812" s="199" t="s">
        <v>21</v>
      </c>
      <c r="J812" s="141">
        <f>[178]BOQ!J401</f>
        <v>1</v>
      </c>
      <c r="K812" s="142">
        <f>L812-M812</f>
        <v>0</v>
      </c>
      <c r="L812" s="143">
        <f>[178]BOQ!L401</f>
        <v>9995132</v>
      </c>
      <c r="M812" s="144">
        <f>[178]BOQ!L401</f>
        <v>9995132</v>
      </c>
      <c r="N812" s="136">
        <f>J812*M812</f>
        <v>9995132</v>
      </c>
      <c r="O812" s="137">
        <f>N812/$N$815</f>
        <v>1.0989119870524269E-2</v>
      </c>
      <c r="P812" s="50" t="s">
        <v>20</v>
      </c>
      <c r="Q812" s="49"/>
      <c r="R812" s="49"/>
      <c r="T812" s="131"/>
      <c r="U812" s="48">
        <v>0.22</v>
      </c>
      <c r="V812" s="47">
        <v>3.3333333333333335</v>
      </c>
      <c r="W812" s="47">
        <v>3.3333333333333335</v>
      </c>
      <c r="X812" s="47">
        <v>3.3333333333333335</v>
      </c>
      <c r="Y812" s="47">
        <v>3.3333333333333335</v>
      </c>
      <c r="Z812" s="47">
        <v>3.3333333333333335</v>
      </c>
      <c r="AA812" s="47">
        <v>3.3333333333333335</v>
      </c>
      <c r="AB812" s="47">
        <v>3.3333333333333335</v>
      </c>
      <c r="AC812" s="47">
        <v>3.3333333333333335</v>
      </c>
      <c r="AD812" s="47">
        <v>3.3333333333333335</v>
      </c>
      <c r="AE812" s="47">
        <v>3.3333333333333335</v>
      </c>
      <c r="AF812" s="47">
        <v>3.3333333333333335</v>
      </c>
      <c r="AG812" s="47">
        <v>3.3333333333333335</v>
      </c>
      <c r="AH812" s="47">
        <v>3.3333333333333335</v>
      </c>
      <c r="AI812" s="47">
        <v>3.3333333333333335</v>
      </c>
      <c r="AJ812" s="47">
        <v>3.3333333333333335</v>
      </c>
      <c r="AK812" s="47">
        <v>3.3333333333333335</v>
      </c>
      <c r="AL812" s="47">
        <v>3.3333333333333335</v>
      </c>
      <c r="AM812" s="47">
        <v>3.3333333333333335</v>
      </c>
      <c r="AN812" s="47">
        <v>3.3333333333333335</v>
      </c>
      <c r="AO812" s="47">
        <v>3.3333333333333335</v>
      </c>
      <c r="AP812" s="47">
        <v>3.3333333333333335</v>
      </c>
      <c r="AQ812" s="47">
        <v>3.3333333333333335</v>
      </c>
      <c r="AR812" s="47">
        <v>3.3333333333333335</v>
      </c>
      <c r="AS812" s="47">
        <v>3.3333333333333335</v>
      </c>
      <c r="AT812" s="47">
        <v>3.3333333333333335</v>
      </c>
      <c r="AU812" s="47">
        <v>3.3333333333333335</v>
      </c>
      <c r="AV812" s="47">
        <v>3.3333333333333335</v>
      </c>
      <c r="AW812" s="47">
        <v>3.3333333333333335</v>
      </c>
      <c r="AX812" s="47">
        <v>3.2233333333333301</v>
      </c>
      <c r="AY812" s="47">
        <v>3.2233333333333301</v>
      </c>
      <c r="AZ812" s="134"/>
      <c r="BA812" s="46"/>
      <c r="BB812" s="52"/>
      <c r="BC812" s="51"/>
      <c r="BE812" s="2">
        <f t="shared" si="99"/>
        <v>99.999999999999972</v>
      </c>
      <c r="BF812" s="9">
        <f t="shared" si="100"/>
        <v>0</v>
      </c>
    </row>
    <row r="813" spans="1:58" ht="9" customHeight="1" thickBot="1">
      <c r="A813" s="153"/>
      <c r="B813" s="200"/>
      <c r="C813" s="201"/>
      <c r="D813" s="201"/>
      <c r="E813" s="201"/>
      <c r="F813" s="201"/>
      <c r="G813" s="201"/>
      <c r="H813" s="202"/>
      <c r="I813" s="203"/>
      <c r="J813" s="204"/>
      <c r="K813" s="205"/>
      <c r="L813" s="206"/>
      <c r="M813" s="207"/>
      <c r="N813" s="208"/>
      <c r="O813" s="209"/>
      <c r="P813" s="50" t="s">
        <v>19</v>
      </c>
      <c r="Q813" s="49"/>
      <c r="R813" s="49"/>
      <c r="T813" s="132"/>
      <c r="U813" s="48"/>
      <c r="V813" s="47"/>
      <c r="W813" s="47"/>
      <c r="X813" s="47"/>
      <c r="Y813" s="47"/>
      <c r="Z813" s="47"/>
      <c r="AA813" s="47"/>
      <c r="AB813" s="47"/>
      <c r="AC813" s="47"/>
      <c r="AD813" s="47"/>
      <c r="AE813" s="47"/>
      <c r="AF813" s="47"/>
      <c r="AG813" s="47"/>
      <c r="AH813" s="47"/>
      <c r="AI813" s="47"/>
      <c r="AJ813" s="47"/>
      <c r="AK813" s="47"/>
      <c r="AL813" s="47"/>
      <c r="AM813" s="47"/>
      <c r="AN813" s="47"/>
      <c r="AO813" s="47"/>
      <c r="AP813" s="47"/>
      <c r="AQ813" s="47"/>
      <c r="AR813" s="47"/>
      <c r="AS813" s="47"/>
      <c r="AT813" s="47"/>
      <c r="AU813" s="47"/>
      <c r="AV813" s="47"/>
      <c r="AW813" s="47"/>
      <c r="AX813" s="47"/>
      <c r="AY813" s="47"/>
      <c r="AZ813" s="135"/>
      <c r="BA813" s="46"/>
      <c r="BB813" s="45"/>
      <c r="BC813" s="44"/>
    </row>
    <row r="814" spans="1:58" ht="18" hidden="1" customHeight="1" thickBot="1">
      <c r="A814" s="43"/>
      <c r="M814" s="37" t="s">
        <v>18</v>
      </c>
      <c r="N814" s="42">
        <v>909992297</v>
      </c>
      <c r="O814" s="34"/>
      <c r="P814" s="34"/>
      <c r="Q814" s="34"/>
      <c r="R814" s="34"/>
      <c r="U814" s="41"/>
      <c r="V814" s="41"/>
      <c r="W814" s="41"/>
      <c r="X814" s="41"/>
      <c r="Y814" s="41"/>
      <c r="Z814" s="41"/>
      <c r="AA814" s="41"/>
      <c r="AB814" s="41"/>
      <c r="AC814" s="41"/>
      <c r="AD814" s="41"/>
      <c r="AE814" s="41"/>
      <c r="AF814" s="41"/>
      <c r="AG814" s="41"/>
      <c r="AH814" s="41"/>
      <c r="AI814" s="41"/>
      <c r="AJ814" s="41"/>
      <c r="AK814" s="41"/>
      <c r="AL814" s="41"/>
      <c r="AM814" s="41"/>
      <c r="AN814" s="41"/>
      <c r="AO814" s="41"/>
      <c r="AP814" s="41"/>
      <c r="AQ814" s="41"/>
      <c r="AR814" s="41"/>
      <c r="AS814" s="41"/>
      <c r="AT814" s="41"/>
      <c r="AU814" s="41"/>
      <c r="AV814" s="41"/>
      <c r="AW814" s="41"/>
      <c r="AX814" s="41"/>
      <c r="AY814" s="41"/>
    </row>
    <row r="815" spans="1:58" ht="18" customHeight="1" thickBot="1">
      <c r="A815" s="40"/>
      <c r="B815" s="38"/>
      <c r="C815" s="38"/>
      <c r="D815" s="38"/>
      <c r="E815" s="38"/>
      <c r="F815" s="38"/>
      <c r="G815" s="38"/>
      <c r="H815" s="39"/>
      <c r="I815" s="38"/>
      <c r="J815" s="38"/>
      <c r="K815" s="38"/>
      <c r="L815" s="38"/>
      <c r="M815" s="37" t="s">
        <v>18</v>
      </c>
      <c r="N815" s="36">
        <f>SUBTOTAL(9,N20:N813)</f>
        <v>909548000.00039971</v>
      </c>
      <c r="O815" s="35"/>
      <c r="P815" s="34"/>
      <c r="Q815" s="34"/>
      <c r="R815" s="34"/>
      <c r="U815" s="33">
        <v>1</v>
      </c>
      <c r="V815" s="33">
        <v>2</v>
      </c>
      <c r="W815" s="33">
        <v>3</v>
      </c>
      <c r="X815" s="33">
        <v>4</v>
      </c>
      <c r="Y815" s="33">
        <v>5</v>
      </c>
      <c r="Z815" s="33">
        <v>6</v>
      </c>
      <c r="AA815" s="33">
        <v>7</v>
      </c>
      <c r="AB815" s="33">
        <v>8</v>
      </c>
      <c r="AC815" s="33">
        <v>9</v>
      </c>
      <c r="AD815" s="33">
        <v>10</v>
      </c>
      <c r="AE815" s="33">
        <v>11</v>
      </c>
      <c r="AF815" s="33">
        <v>12</v>
      </c>
      <c r="AG815" s="33">
        <v>13</v>
      </c>
      <c r="AH815" s="33">
        <v>14</v>
      </c>
      <c r="AI815" s="33">
        <v>15</v>
      </c>
      <c r="AJ815" s="33">
        <v>16</v>
      </c>
      <c r="AK815" s="33">
        <v>17</v>
      </c>
      <c r="AL815" s="33">
        <v>18</v>
      </c>
      <c r="AM815" s="33">
        <v>19</v>
      </c>
      <c r="AN815" s="33">
        <v>20</v>
      </c>
      <c r="AO815" s="33">
        <v>21</v>
      </c>
      <c r="AP815" s="33">
        <v>22</v>
      </c>
      <c r="AQ815" s="33">
        <v>23</v>
      </c>
      <c r="AR815" s="33">
        <v>24</v>
      </c>
      <c r="AS815" s="33">
        <v>25</v>
      </c>
      <c r="AT815" s="33">
        <v>26</v>
      </c>
      <c r="AU815" s="33">
        <v>27</v>
      </c>
      <c r="AV815" s="33">
        <v>28</v>
      </c>
      <c r="AW815" s="33">
        <v>29</v>
      </c>
      <c r="AX815" s="33">
        <v>30</v>
      </c>
      <c r="AY815" s="33">
        <v>31</v>
      </c>
    </row>
    <row r="816" spans="1:58" ht="24" customHeight="1" thickBot="1">
      <c r="A816" s="210" t="s">
        <v>17</v>
      </c>
      <c r="B816" s="211"/>
      <c r="C816" s="211"/>
      <c r="D816" s="211"/>
      <c r="E816" s="211"/>
      <c r="F816" s="211"/>
      <c r="G816" s="211"/>
      <c r="H816" s="212"/>
      <c r="I816" s="213" t="s">
        <v>16</v>
      </c>
      <c r="J816" s="214"/>
      <c r="K816" s="214"/>
      <c r="L816" s="214"/>
      <c r="M816" s="214"/>
      <c r="N816" s="214"/>
      <c r="O816" s="5"/>
      <c r="P816" s="9"/>
      <c r="Q816" s="9"/>
      <c r="R816" s="9"/>
      <c r="U816" s="32">
        <f t="shared" ref="U816:AW816" si="105">ROUND((SUMPRODUCT(($P$20:$P$813="sp")*($N$20:$N$813)*(U$20:U$813))),2)/100</f>
        <v>40821.006699999998</v>
      </c>
      <c r="V816" s="32">
        <f t="shared" si="105"/>
        <v>3133395.7995999996</v>
      </c>
      <c r="W816" s="32">
        <f t="shared" si="105"/>
        <v>10656587.738700001</v>
      </c>
      <c r="X816" s="32">
        <f t="shared" si="105"/>
        <v>11062113.487500001</v>
      </c>
      <c r="Y816" s="32">
        <f t="shared" si="105"/>
        <v>12264565.305499999</v>
      </c>
      <c r="Z816" s="32">
        <f t="shared" si="105"/>
        <v>16160021.319500001</v>
      </c>
      <c r="AA816" s="32">
        <f t="shared" si="105"/>
        <v>17473022.337499999</v>
      </c>
      <c r="AB816" s="32">
        <f t="shared" si="105"/>
        <v>20442289.792100001</v>
      </c>
      <c r="AC816" s="32">
        <f t="shared" si="105"/>
        <v>20681174.760499999</v>
      </c>
      <c r="AD816" s="32">
        <f t="shared" si="105"/>
        <v>22100594.960500002</v>
      </c>
      <c r="AE816" s="32">
        <f t="shared" si="105"/>
        <v>22559421.592300002</v>
      </c>
      <c r="AF816" s="32">
        <f t="shared" si="105"/>
        <v>24182955.500300001</v>
      </c>
      <c r="AG816" s="32">
        <f t="shared" si="105"/>
        <v>25794012.260300003</v>
      </c>
      <c r="AH816" s="32">
        <f t="shared" si="105"/>
        <v>27886447.214899998</v>
      </c>
      <c r="AI816" s="32">
        <f t="shared" si="105"/>
        <v>39754471.069299996</v>
      </c>
      <c r="AJ816" s="32">
        <f t="shared" si="105"/>
        <v>42762112.4265</v>
      </c>
      <c r="AK816" s="32">
        <f t="shared" si="105"/>
        <v>46224763.516599998</v>
      </c>
      <c r="AL816" s="32">
        <f t="shared" si="105"/>
        <v>47376132.316599995</v>
      </c>
      <c r="AM816" s="32">
        <f t="shared" si="105"/>
        <v>51602705.406099997</v>
      </c>
      <c r="AN816" s="32">
        <f t="shared" si="105"/>
        <v>53154108.399099998</v>
      </c>
      <c r="AO816" s="32">
        <f t="shared" si="105"/>
        <v>54458421.993999995</v>
      </c>
      <c r="AP816" s="32">
        <f t="shared" si="105"/>
        <v>51852880.608599998</v>
      </c>
      <c r="AQ816" s="32">
        <f t="shared" si="105"/>
        <v>47037068.649899997</v>
      </c>
      <c r="AR816" s="32">
        <f t="shared" si="105"/>
        <v>45492260.625399999</v>
      </c>
      <c r="AS816" s="32">
        <f t="shared" si="105"/>
        <v>41855603.6633</v>
      </c>
      <c r="AT816" s="32">
        <f t="shared" si="105"/>
        <v>41618984.902500004</v>
      </c>
      <c r="AU816" s="32">
        <f t="shared" si="105"/>
        <v>36845847.132699996</v>
      </c>
      <c r="AV816" s="32">
        <f t="shared" si="105"/>
        <v>32916020.018100001</v>
      </c>
      <c r="AW816" s="32">
        <f t="shared" si="105"/>
        <v>26383653.199099999</v>
      </c>
      <c r="AX816" s="32">
        <f>(ROUND((SUMPRODUCT(($P$20:$P$813="sp")*($N$20:$N$813)*(AX$20:AX$813))),2)/100)-244.29</f>
        <v>14951113.772700001</v>
      </c>
      <c r="AY816" s="32">
        <f>(ROUND((SUMPRODUCT(($P$20:$P$813="sp")*($N$20:$N$813)*(AY$20:AY$813))),2)/100)+173.83</f>
        <v>824429.22569999984</v>
      </c>
    </row>
    <row r="817" spans="1:57" ht="21.75" thickBot="1">
      <c r="A817" s="210"/>
      <c r="B817" s="211"/>
      <c r="C817" s="211"/>
      <c r="D817" s="211"/>
      <c r="E817" s="211"/>
      <c r="F817" s="211"/>
      <c r="G817" s="211"/>
      <c r="H817" s="212"/>
      <c r="I817" s="213" t="s">
        <v>15</v>
      </c>
      <c r="J817" s="214"/>
      <c r="K817" s="214"/>
      <c r="L817" s="214"/>
      <c r="M817" s="214"/>
      <c r="N817" s="214"/>
      <c r="O817" s="5"/>
      <c r="U817" s="32">
        <f>U816</f>
        <v>40821.006699999998</v>
      </c>
      <c r="V817" s="32">
        <f t="shared" ref="V817:AY817" si="106">U817+V816</f>
        <v>3174216.8062999994</v>
      </c>
      <c r="W817" s="32">
        <f t="shared" si="106"/>
        <v>13830804.545</v>
      </c>
      <c r="X817" s="32">
        <f t="shared" si="106"/>
        <v>24892918.032499999</v>
      </c>
      <c r="Y817" s="32">
        <f t="shared" si="106"/>
        <v>37157483.338</v>
      </c>
      <c r="Z817" s="32">
        <f t="shared" si="106"/>
        <v>53317504.657499999</v>
      </c>
      <c r="AA817" s="32">
        <f t="shared" si="106"/>
        <v>70790526.995000005</v>
      </c>
      <c r="AB817" s="32">
        <f t="shared" si="106"/>
        <v>91232816.787100002</v>
      </c>
      <c r="AC817" s="32">
        <f t="shared" si="106"/>
        <v>111913991.5476</v>
      </c>
      <c r="AD817" s="32">
        <f t="shared" si="106"/>
        <v>134014586.5081</v>
      </c>
      <c r="AE817" s="32">
        <f t="shared" si="106"/>
        <v>156574008.1004</v>
      </c>
      <c r="AF817" s="32">
        <f t="shared" si="106"/>
        <v>180756963.60069999</v>
      </c>
      <c r="AG817" s="32">
        <f t="shared" si="106"/>
        <v>206550975.861</v>
      </c>
      <c r="AH817" s="32">
        <f t="shared" si="106"/>
        <v>234437423.07589999</v>
      </c>
      <c r="AI817" s="32">
        <f t="shared" si="106"/>
        <v>274191894.14520001</v>
      </c>
      <c r="AJ817" s="32">
        <f t="shared" si="106"/>
        <v>316954006.57170004</v>
      </c>
      <c r="AK817" s="32">
        <f t="shared" si="106"/>
        <v>363178770.08830005</v>
      </c>
      <c r="AL817" s="32">
        <f t="shared" si="106"/>
        <v>410554902.40490007</v>
      </c>
      <c r="AM817" s="32">
        <f t="shared" si="106"/>
        <v>462157607.81100005</v>
      </c>
      <c r="AN817" s="32">
        <f t="shared" si="106"/>
        <v>515311716.21010005</v>
      </c>
      <c r="AO817" s="32">
        <f t="shared" si="106"/>
        <v>569770138.20410001</v>
      </c>
      <c r="AP817" s="32">
        <f t="shared" si="106"/>
        <v>621623018.81270003</v>
      </c>
      <c r="AQ817" s="32">
        <f t="shared" si="106"/>
        <v>668660087.46259999</v>
      </c>
      <c r="AR817" s="32">
        <f t="shared" si="106"/>
        <v>714152348.08799994</v>
      </c>
      <c r="AS817" s="32">
        <f t="shared" si="106"/>
        <v>756007951.75129998</v>
      </c>
      <c r="AT817" s="32">
        <f t="shared" si="106"/>
        <v>797626936.65380001</v>
      </c>
      <c r="AU817" s="32">
        <f t="shared" si="106"/>
        <v>834472783.78649998</v>
      </c>
      <c r="AV817" s="32">
        <f t="shared" si="106"/>
        <v>867388803.8046</v>
      </c>
      <c r="AW817" s="32">
        <f t="shared" si="106"/>
        <v>893772457.00370002</v>
      </c>
      <c r="AX817" s="32">
        <f t="shared" si="106"/>
        <v>908723570.77639997</v>
      </c>
      <c r="AY817" s="32">
        <f t="shared" si="106"/>
        <v>909548000.00209999</v>
      </c>
      <c r="BD817" s="1">
        <v>909547826.17209995</v>
      </c>
    </row>
    <row r="818" spans="1:57" ht="21.75" thickBot="1">
      <c r="A818" s="31"/>
      <c r="C818" s="215" t="s">
        <v>14</v>
      </c>
      <c r="D818" s="215"/>
      <c r="E818" s="215"/>
      <c r="H818" s="30"/>
      <c r="I818" s="213" t="s">
        <v>13</v>
      </c>
      <c r="J818" s="214"/>
      <c r="K818" s="214"/>
      <c r="L818" s="214"/>
      <c r="M818" s="214"/>
      <c r="N818" s="214"/>
      <c r="O818" s="5"/>
      <c r="U818" s="26">
        <f t="shared" ref="U818:AX818" si="107">ROUND((U816/$N$815),4)</f>
        <v>0</v>
      </c>
      <c r="V818" s="26">
        <f t="shared" si="107"/>
        <v>3.3999999999999998E-3</v>
      </c>
      <c r="W818" s="26">
        <f t="shared" si="107"/>
        <v>1.17E-2</v>
      </c>
      <c r="X818" s="26">
        <f t="shared" si="107"/>
        <v>1.2200000000000001E-2</v>
      </c>
      <c r="Y818" s="26">
        <f t="shared" si="107"/>
        <v>1.35E-2</v>
      </c>
      <c r="Z818" s="26">
        <f t="shared" si="107"/>
        <v>1.78E-2</v>
      </c>
      <c r="AA818" s="26">
        <f t="shared" si="107"/>
        <v>1.9199999999999998E-2</v>
      </c>
      <c r="AB818" s="26">
        <f t="shared" si="107"/>
        <v>2.2499999999999999E-2</v>
      </c>
      <c r="AC818" s="26">
        <f t="shared" si="107"/>
        <v>2.2700000000000001E-2</v>
      </c>
      <c r="AD818" s="26">
        <f t="shared" si="107"/>
        <v>2.4299999999999999E-2</v>
      </c>
      <c r="AE818" s="26">
        <f t="shared" si="107"/>
        <v>2.4799999999999999E-2</v>
      </c>
      <c r="AF818" s="26">
        <f t="shared" si="107"/>
        <v>2.6599999999999999E-2</v>
      </c>
      <c r="AG818" s="26">
        <f t="shared" si="107"/>
        <v>2.8400000000000002E-2</v>
      </c>
      <c r="AH818" s="26">
        <f t="shared" si="107"/>
        <v>3.0700000000000002E-2</v>
      </c>
      <c r="AI818" s="26">
        <f t="shared" si="107"/>
        <v>4.3700000000000003E-2</v>
      </c>
      <c r="AJ818" s="26">
        <f t="shared" si="107"/>
        <v>4.7E-2</v>
      </c>
      <c r="AK818" s="26">
        <f t="shared" si="107"/>
        <v>5.0799999999999998E-2</v>
      </c>
      <c r="AL818" s="26">
        <f t="shared" si="107"/>
        <v>5.21E-2</v>
      </c>
      <c r="AM818" s="26">
        <f t="shared" si="107"/>
        <v>5.67E-2</v>
      </c>
      <c r="AN818" s="26">
        <f t="shared" si="107"/>
        <v>5.8400000000000001E-2</v>
      </c>
      <c r="AO818" s="26">
        <f t="shared" si="107"/>
        <v>5.9900000000000002E-2</v>
      </c>
      <c r="AP818" s="26">
        <f t="shared" si="107"/>
        <v>5.7000000000000002E-2</v>
      </c>
      <c r="AQ818" s="26">
        <f t="shared" si="107"/>
        <v>5.1700000000000003E-2</v>
      </c>
      <c r="AR818" s="26">
        <f t="shared" si="107"/>
        <v>0.05</v>
      </c>
      <c r="AS818" s="26">
        <f t="shared" si="107"/>
        <v>4.5999999999999999E-2</v>
      </c>
      <c r="AT818" s="26">
        <f t="shared" si="107"/>
        <v>4.58E-2</v>
      </c>
      <c r="AU818" s="26">
        <f t="shared" si="107"/>
        <v>4.0500000000000001E-2</v>
      </c>
      <c r="AV818" s="26">
        <f t="shared" si="107"/>
        <v>3.6200000000000003E-2</v>
      </c>
      <c r="AW818" s="26">
        <f t="shared" si="107"/>
        <v>2.9000000000000001E-2</v>
      </c>
      <c r="AX818" s="26">
        <f t="shared" si="107"/>
        <v>1.6400000000000001E-2</v>
      </c>
      <c r="AY818" s="26">
        <f>ROUND((AY816/$N$815),4)+0.0001</f>
        <v>1E-3</v>
      </c>
      <c r="BD818" s="9">
        <f>N815-BD817</f>
        <v>173.82829976081848</v>
      </c>
    </row>
    <row r="819" spans="1:57" ht="21.75" thickBot="1">
      <c r="A819" s="29"/>
      <c r="B819" s="28"/>
      <c r="C819" s="216"/>
      <c r="D819" s="216"/>
      <c r="E819" s="216"/>
      <c r="F819" s="28"/>
      <c r="G819" s="28"/>
      <c r="H819" s="27"/>
      <c r="I819" s="213" t="s">
        <v>12</v>
      </c>
      <c r="J819" s="214"/>
      <c r="K819" s="214"/>
      <c r="L819" s="214"/>
      <c r="M819" s="214"/>
      <c r="N819" s="214"/>
      <c r="O819" s="5"/>
      <c r="U819" s="26">
        <f>U818</f>
        <v>0</v>
      </c>
      <c r="V819" s="26">
        <f t="shared" ref="V819:AY819" si="108">V818+U819</f>
        <v>3.3999999999999998E-3</v>
      </c>
      <c r="W819" s="26">
        <f t="shared" si="108"/>
        <v>1.5100000000000001E-2</v>
      </c>
      <c r="X819" s="26">
        <f t="shared" si="108"/>
        <v>2.7300000000000001E-2</v>
      </c>
      <c r="Y819" s="26">
        <f t="shared" si="108"/>
        <v>4.0800000000000003E-2</v>
      </c>
      <c r="Z819" s="26">
        <f t="shared" si="108"/>
        <v>5.8599999999999999E-2</v>
      </c>
      <c r="AA819" s="26">
        <f t="shared" si="108"/>
        <v>7.7799999999999994E-2</v>
      </c>
      <c r="AB819" s="26">
        <f t="shared" si="108"/>
        <v>0.1003</v>
      </c>
      <c r="AC819" s="26">
        <f t="shared" si="108"/>
        <v>0.123</v>
      </c>
      <c r="AD819" s="26">
        <f t="shared" si="108"/>
        <v>0.14729999999999999</v>
      </c>
      <c r="AE819" s="26">
        <f t="shared" si="108"/>
        <v>0.17209999999999998</v>
      </c>
      <c r="AF819" s="26">
        <f t="shared" si="108"/>
        <v>0.19869999999999999</v>
      </c>
      <c r="AG819" s="26">
        <f t="shared" si="108"/>
        <v>0.2271</v>
      </c>
      <c r="AH819" s="26">
        <f t="shared" si="108"/>
        <v>0.25779999999999997</v>
      </c>
      <c r="AI819" s="26">
        <f t="shared" si="108"/>
        <v>0.30149999999999999</v>
      </c>
      <c r="AJ819" s="26">
        <f t="shared" si="108"/>
        <v>0.34849999999999998</v>
      </c>
      <c r="AK819" s="26">
        <f t="shared" si="108"/>
        <v>0.39929999999999999</v>
      </c>
      <c r="AL819" s="26">
        <f t="shared" si="108"/>
        <v>0.45139999999999997</v>
      </c>
      <c r="AM819" s="26">
        <f t="shared" si="108"/>
        <v>0.5081</v>
      </c>
      <c r="AN819" s="26">
        <f t="shared" si="108"/>
        <v>0.5665</v>
      </c>
      <c r="AO819" s="26">
        <f t="shared" si="108"/>
        <v>0.62639999999999996</v>
      </c>
      <c r="AP819" s="26">
        <f t="shared" si="108"/>
        <v>0.68340000000000001</v>
      </c>
      <c r="AQ819" s="26">
        <f t="shared" si="108"/>
        <v>0.73509999999999998</v>
      </c>
      <c r="AR819" s="26">
        <f t="shared" si="108"/>
        <v>0.78510000000000002</v>
      </c>
      <c r="AS819" s="26">
        <f t="shared" si="108"/>
        <v>0.83110000000000006</v>
      </c>
      <c r="AT819" s="26">
        <f t="shared" si="108"/>
        <v>0.87690000000000001</v>
      </c>
      <c r="AU819" s="26">
        <f t="shared" si="108"/>
        <v>0.91739999999999999</v>
      </c>
      <c r="AV819" s="26">
        <f t="shared" si="108"/>
        <v>0.9536</v>
      </c>
      <c r="AW819" s="26">
        <f t="shared" si="108"/>
        <v>0.98260000000000003</v>
      </c>
      <c r="AX819" s="26">
        <f t="shared" si="108"/>
        <v>0.999</v>
      </c>
      <c r="AY819" s="26">
        <f t="shared" si="108"/>
        <v>1</v>
      </c>
    </row>
    <row r="821" spans="1:57" s="14" customFormat="1" ht="38.450000000000003" customHeight="1">
      <c r="B821" s="19"/>
      <c r="D821" s="25"/>
      <c r="F821" s="23"/>
      <c r="G821" s="24"/>
      <c r="I821" s="21" t="s">
        <v>11</v>
      </c>
      <c r="J821" s="21"/>
      <c r="K821" s="14" t="s">
        <v>11</v>
      </c>
      <c r="M821" s="23"/>
      <c r="N821" s="22"/>
      <c r="O821" s="22"/>
      <c r="P821" s="22"/>
      <c r="Q821" s="22"/>
      <c r="R821" s="22"/>
      <c r="S821" s="22"/>
      <c r="T821" s="22"/>
      <c r="U821" s="22"/>
      <c r="V821" s="21" t="s">
        <v>11</v>
      </c>
      <c r="AF821" s="14" t="s">
        <v>10</v>
      </c>
      <c r="AG821" s="22"/>
      <c r="AH821" s="22"/>
      <c r="AI821" s="22"/>
      <c r="AJ821" s="22"/>
      <c r="AK821" s="22"/>
      <c r="AL821" s="22"/>
      <c r="AM821" s="22"/>
      <c r="AN821" s="22"/>
      <c r="AO821" s="22"/>
      <c r="AP821" s="22"/>
      <c r="AQ821" s="22"/>
      <c r="AS821" s="14" t="s">
        <v>10</v>
      </c>
      <c r="AT821" s="22"/>
      <c r="AV821" s="22"/>
      <c r="BE821" s="20"/>
    </row>
    <row r="822" spans="1:57" s="14" customFormat="1" ht="38.450000000000003" customHeight="1">
      <c r="B822" s="19"/>
      <c r="D822" s="15"/>
      <c r="G822" s="21"/>
      <c r="H822" s="21"/>
      <c r="I822" s="21"/>
      <c r="J822" s="21"/>
      <c r="M822" s="21"/>
      <c r="N822" s="14" t="s">
        <v>9</v>
      </c>
      <c r="O822" s="21"/>
      <c r="P822" s="21"/>
      <c r="U822" s="21"/>
      <c r="X822" s="14" t="s">
        <v>9</v>
      </c>
      <c r="AH822" s="21" t="s">
        <v>8</v>
      </c>
      <c r="AU822" s="21" t="s">
        <v>7</v>
      </c>
      <c r="BE822" s="20"/>
    </row>
    <row r="823" spans="1:57" s="14" customFormat="1" ht="38.450000000000003" customHeight="1">
      <c r="B823" s="19"/>
      <c r="D823" s="15"/>
      <c r="G823" s="21"/>
      <c r="H823" s="21"/>
      <c r="I823" s="21"/>
      <c r="J823" s="21"/>
      <c r="M823" s="21"/>
      <c r="N823" s="14" t="s">
        <v>6</v>
      </c>
      <c r="O823" s="21"/>
      <c r="P823" s="21"/>
      <c r="U823" s="21"/>
      <c r="X823" s="14" t="s">
        <v>5</v>
      </c>
      <c r="AH823" s="21" t="s">
        <v>4</v>
      </c>
      <c r="AU823" s="21" t="s">
        <v>3</v>
      </c>
      <c r="BE823" s="20"/>
    </row>
    <row r="824" spans="1:57" s="12" customFormat="1" ht="38.450000000000003" customHeight="1">
      <c r="B824" s="19"/>
      <c r="C824" s="14"/>
      <c r="D824" s="18"/>
      <c r="G824" s="15"/>
      <c r="H824" s="17"/>
      <c r="I824" s="16"/>
      <c r="J824" s="15"/>
      <c r="M824" s="15"/>
      <c r="N824" s="14" t="s">
        <v>2</v>
      </c>
      <c r="O824" s="15"/>
      <c r="P824" s="15"/>
      <c r="U824" s="15"/>
      <c r="X824" s="14" t="s">
        <v>2</v>
      </c>
      <c r="AH824" s="14" t="s">
        <v>1</v>
      </c>
      <c r="AU824" s="14" t="s">
        <v>0</v>
      </c>
      <c r="BE824" s="13"/>
    </row>
    <row r="825" spans="1:57" ht="21" hidden="1" customHeight="1">
      <c r="N825" s="10">
        <f>AX817-N815</f>
        <v>-824429.22399973869</v>
      </c>
      <c r="O825" s="9"/>
      <c r="AF825" s="8"/>
      <c r="AX825" s="11">
        <f>AX817-N815</f>
        <v>-824429.22399973869</v>
      </c>
      <c r="AY825" s="11">
        <f>AY817-O815</f>
        <v>909548000.00209999</v>
      </c>
    </row>
    <row r="826" spans="1:57" ht="21" hidden="1" customHeight="1">
      <c r="N826" s="5">
        <v>911469551.7773</v>
      </c>
      <c r="AF826" s="8"/>
      <c r="AX826" s="4">
        <v>58.735800266265898</v>
      </c>
      <c r="AY826" s="4">
        <v>58.735800266265898</v>
      </c>
    </row>
    <row r="827" spans="1:57" ht="21" hidden="1" customHeight="1">
      <c r="N827" s="10">
        <f>N814-N826</f>
        <v>-1477254.7773000002</v>
      </c>
      <c r="O827" s="9">
        <v>244.28580033779144</v>
      </c>
      <c r="AF827" s="8"/>
    </row>
    <row r="828" spans="1:57" ht="21" hidden="1" customHeight="1">
      <c r="AF828" s="8"/>
    </row>
    <row r="829" spans="1:57" ht="21" hidden="1" customHeight="1">
      <c r="N829" s="5">
        <v>909548000.00039995</v>
      </c>
      <c r="AF829" s="8"/>
    </row>
    <row r="830" spans="1:57" ht="21" hidden="1" customHeight="1">
      <c r="AF830" s="8"/>
    </row>
    <row r="831" spans="1:57" ht="21" hidden="1" customHeight="1">
      <c r="AF831" s="8"/>
    </row>
    <row r="832" spans="1:57" ht="21" hidden="1" customHeight="1">
      <c r="AF832" s="8"/>
    </row>
    <row r="833" spans="14:51" ht="21" customHeight="1">
      <c r="AF833" s="8"/>
    </row>
    <row r="837" spans="14:51">
      <c r="N837" s="5">
        <v>0</v>
      </c>
      <c r="O837" s="1">
        <v>0</v>
      </c>
      <c r="U837" s="7">
        <f t="shared" ref="U837:AY837" si="109">U815</f>
        <v>1</v>
      </c>
      <c r="V837" s="7">
        <f t="shared" si="109"/>
        <v>2</v>
      </c>
      <c r="W837" s="7">
        <f t="shared" si="109"/>
        <v>3</v>
      </c>
      <c r="X837" s="7">
        <f t="shared" si="109"/>
        <v>4</v>
      </c>
      <c r="Y837" s="7">
        <f t="shared" si="109"/>
        <v>5</v>
      </c>
      <c r="Z837" s="7">
        <f t="shared" si="109"/>
        <v>6</v>
      </c>
      <c r="AA837" s="7">
        <f t="shared" si="109"/>
        <v>7</v>
      </c>
      <c r="AB837" s="7">
        <f t="shared" si="109"/>
        <v>8</v>
      </c>
      <c r="AC837" s="7">
        <f t="shared" si="109"/>
        <v>9</v>
      </c>
      <c r="AD837" s="7">
        <f t="shared" si="109"/>
        <v>10</v>
      </c>
      <c r="AE837" s="7">
        <f t="shared" si="109"/>
        <v>11</v>
      </c>
      <c r="AF837" s="7">
        <f t="shared" si="109"/>
        <v>12</v>
      </c>
      <c r="AG837" s="7">
        <f t="shared" si="109"/>
        <v>13</v>
      </c>
      <c r="AH837" s="7">
        <f t="shared" si="109"/>
        <v>14</v>
      </c>
      <c r="AI837" s="7">
        <f t="shared" si="109"/>
        <v>15</v>
      </c>
      <c r="AJ837" s="7">
        <f t="shared" si="109"/>
        <v>16</v>
      </c>
      <c r="AK837" s="7">
        <f t="shared" si="109"/>
        <v>17</v>
      </c>
      <c r="AL837" s="7">
        <f t="shared" si="109"/>
        <v>18</v>
      </c>
      <c r="AM837" s="7">
        <f t="shared" si="109"/>
        <v>19</v>
      </c>
      <c r="AN837" s="7">
        <f t="shared" si="109"/>
        <v>20</v>
      </c>
      <c r="AO837" s="7">
        <f t="shared" si="109"/>
        <v>21</v>
      </c>
      <c r="AP837" s="7">
        <f t="shared" si="109"/>
        <v>22</v>
      </c>
      <c r="AQ837" s="7">
        <f t="shared" si="109"/>
        <v>23</v>
      </c>
      <c r="AR837" s="7">
        <f t="shared" si="109"/>
        <v>24</v>
      </c>
      <c r="AS837" s="7">
        <f t="shared" si="109"/>
        <v>25</v>
      </c>
      <c r="AT837" s="7">
        <f t="shared" si="109"/>
        <v>26</v>
      </c>
      <c r="AU837" s="7">
        <f t="shared" si="109"/>
        <v>27</v>
      </c>
      <c r="AV837" s="7">
        <f t="shared" si="109"/>
        <v>28</v>
      </c>
      <c r="AW837" s="7">
        <f t="shared" si="109"/>
        <v>29</v>
      </c>
      <c r="AX837" s="7">
        <f t="shared" si="109"/>
        <v>30</v>
      </c>
      <c r="AY837" s="7">
        <f t="shared" si="109"/>
        <v>31</v>
      </c>
    </row>
    <row r="838" spans="14:51">
      <c r="N838" s="5">
        <v>0</v>
      </c>
      <c r="O838" s="1">
        <v>0</v>
      </c>
      <c r="U838" s="6">
        <f t="shared" ref="U838:AY838" si="110">U819</f>
        <v>0</v>
      </c>
      <c r="V838" s="6">
        <f t="shared" si="110"/>
        <v>3.3999999999999998E-3</v>
      </c>
      <c r="W838" s="6">
        <f t="shared" si="110"/>
        <v>1.5100000000000001E-2</v>
      </c>
      <c r="X838" s="6">
        <f t="shared" si="110"/>
        <v>2.7300000000000001E-2</v>
      </c>
      <c r="Y838" s="6">
        <f t="shared" si="110"/>
        <v>4.0800000000000003E-2</v>
      </c>
      <c r="Z838" s="6">
        <f t="shared" si="110"/>
        <v>5.8599999999999999E-2</v>
      </c>
      <c r="AA838" s="6">
        <f t="shared" si="110"/>
        <v>7.7799999999999994E-2</v>
      </c>
      <c r="AB838" s="6">
        <f t="shared" si="110"/>
        <v>0.1003</v>
      </c>
      <c r="AC838" s="6">
        <f t="shared" si="110"/>
        <v>0.123</v>
      </c>
      <c r="AD838" s="6">
        <f t="shared" si="110"/>
        <v>0.14729999999999999</v>
      </c>
      <c r="AE838" s="6">
        <f t="shared" si="110"/>
        <v>0.17209999999999998</v>
      </c>
      <c r="AF838" s="6">
        <f t="shared" si="110"/>
        <v>0.19869999999999999</v>
      </c>
      <c r="AG838" s="6">
        <f t="shared" si="110"/>
        <v>0.2271</v>
      </c>
      <c r="AH838" s="6">
        <f t="shared" si="110"/>
        <v>0.25779999999999997</v>
      </c>
      <c r="AI838" s="6">
        <f t="shared" si="110"/>
        <v>0.30149999999999999</v>
      </c>
      <c r="AJ838" s="6">
        <f t="shared" si="110"/>
        <v>0.34849999999999998</v>
      </c>
      <c r="AK838" s="6">
        <f t="shared" si="110"/>
        <v>0.39929999999999999</v>
      </c>
      <c r="AL838" s="6">
        <f t="shared" si="110"/>
        <v>0.45139999999999997</v>
      </c>
      <c r="AM838" s="6">
        <f t="shared" si="110"/>
        <v>0.5081</v>
      </c>
      <c r="AN838" s="6">
        <f t="shared" si="110"/>
        <v>0.5665</v>
      </c>
      <c r="AO838" s="6">
        <f t="shared" si="110"/>
        <v>0.62639999999999996</v>
      </c>
      <c r="AP838" s="6">
        <f t="shared" si="110"/>
        <v>0.68340000000000001</v>
      </c>
      <c r="AQ838" s="6">
        <f t="shared" si="110"/>
        <v>0.73509999999999998</v>
      </c>
      <c r="AR838" s="6">
        <f t="shared" si="110"/>
        <v>0.78510000000000002</v>
      </c>
      <c r="AS838" s="6">
        <f t="shared" si="110"/>
        <v>0.83110000000000006</v>
      </c>
      <c r="AT838" s="6">
        <f t="shared" si="110"/>
        <v>0.87690000000000001</v>
      </c>
      <c r="AU838" s="6">
        <f t="shared" si="110"/>
        <v>0.91739999999999999</v>
      </c>
      <c r="AV838" s="6">
        <f t="shared" si="110"/>
        <v>0.9536</v>
      </c>
      <c r="AW838" s="6">
        <f t="shared" si="110"/>
        <v>0.98260000000000003</v>
      </c>
      <c r="AX838" s="6">
        <f t="shared" si="110"/>
        <v>0.999</v>
      </c>
      <c r="AY838" s="6">
        <f t="shared" si="110"/>
        <v>1</v>
      </c>
    </row>
  </sheetData>
  <mergeCells count="3566">
    <mergeCell ref="N810:N811"/>
    <mergeCell ref="O810:O811"/>
    <mergeCell ref="A812:A813"/>
    <mergeCell ref="B812:H813"/>
    <mergeCell ref="I812:I813"/>
    <mergeCell ref="J812:J813"/>
    <mergeCell ref="K812:K813"/>
    <mergeCell ref="L812:L813"/>
    <mergeCell ref="M812:M813"/>
    <mergeCell ref="N812:N813"/>
    <mergeCell ref="O812:O813"/>
    <mergeCell ref="A816:H817"/>
    <mergeCell ref="I816:N816"/>
    <mergeCell ref="I817:N817"/>
    <mergeCell ref="C818:E819"/>
    <mergeCell ref="I818:N818"/>
    <mergeCell ref="I819:N819"/>
    <mergeCell ref="A810:A811"/>
    <mergeCell ref="B810:H811"/>
    <mergeCell ref="I810:I811"/>
    <mergeCell ref="J810:J811"/>
    <mergeCell ref="K810:K811"/>
    <mergeCell ref="L810:L811"/>
    <mergeCell ref="M810:M811"/>
    <mergeCell ref="O804:O805"/>
    <mergeCell ref="A806:A807"/>
    <mergeCell ref="B806:H807"/>
    <mergeCell ref="I806:I807"/>
    <mergeCell ref="J806:J807"/>
    <mergeCell ref="K806:K807"/>
    <mergeCell ref="L806:L807"/>
    <mergeCell ref="M806:M807"/>
    <mergeCell ref="N806:N807"/>
    <mergeCell ref="O806:O807"/>
    <mergeCell ref="A808:A809"/>
    <mergeCell ref="B808:H809"/>
    <mergeCell ref="I808:I809"/>
    <mergeCell ref="J808:J809"/>
    <mergeCell ref="K808:K809"/>
    <mergeCell ref="L808:L809"/>
    <mergeCell ref="M808:M809"/>
    <mergeCell ref="N808:N809"/>
    <mergeCell ref="O808:O809"/>
    <mergeCell ref="A804:A805"/>
    <mergeCell ref="B804:H805"/>
    <mergeCell ref="I804:I805"/>
    <mergeCell ref="J804:J805"/>
    <mergeCell ref="K804:K805"/>
    <mergeCell ref="L804:L805"/>
    <mergeCell ref="M804:M805"/>
    <mergeCell ref="N804:N805"/>
    <mergeCell ref="A800:A801"/>
    <mergeCell ref="B800:H801"/>
    <mergeCell ref="I800:I801"/>
    <mergeCell ref="J800:J801"/>
    <mergeCell ref="K800:K801"/>
    <mergeCell ref="L800:L801"/>
    <mergeCell ref="M800:M801"/>
    <mergeCell ref="N800:N801"/>
    <mergeCell ref="O800:O801"/>
    <mergeCell ref="A802:A803"/>
    <mergeCell ref="B802:H803"/>
    <mergeCell ref="I802:I803"/>
    <mergeCell ref="J802:J803"/>
    <mergeCell ref="K802:K803"/>
    <mergeCell ref="L802:L803"/>
    <mergeCell ref="M802:M803"/>
    <mergeCell ref="N802:N803"/>
    <mergeCell ref="O802:O803"/>
    <mergeCell ref="N794:N795"/>
    <mergeCell ref="O794:O795"/>
    <mergeCell ref="A796:A797"/>
    <mergeCell ref="B796:H797"/>
    <mergeCell ref="I796:I797"/>
    <mergeCell ref="J796:J797"/>
    <mergeCell ref="K796:K797"/>
    <mergeCell ref="L796:L797"/>
    <mergeCell ref="M796:M797"/>
    <mergeCell ref="N796:N797"/>
    <mergeCell ref="O796:O797"/>
    <mergeCell ref="A798:A799"/>
    <mergeCell ref="B798:H799"/>
    <mergeCell ref="I798:I799"/>
    <mergeCell ref="J798:J799"/>
    <mergeCell ref="K798:K799"/>
    <mergeCell ref="L798:L799"/>
    <mergeCell ref="M798:M799"/>
    <mergeCell ref="N798:N799"/>
    <mergeCell ref="O798:O799"/>
    <mergeCell ref="D794:D795"/>
    <mergeCell ref="E794:H795"/>
    <mergeCell ref="I794:I795"/>
    <mergeCell ref="J794:J795"/>
    <mergeCell ref="K794:K795"/>
    <mergeCell ref="L794:L795"/>
    <mergeCell ref="M794:M795"/>
    <mergeCell ref="O788:O789"/>
    <mergeCell ref="D790:D791"/>
    <mergeCell ref="E790:H791"/>
    <mergeCell ref="I790:I791"/>
    <mergeCell ref="J790:J791"/>
    <mergeCell ref="K790:K791"/>
    <mergeCell ref="L790:L791"/>
    <mergeCell ref="M790:M791"/>
    <mergeCell ref="N790:N791"/>
    <mergeCell ref="O790:O791"/>
    <mergeCell ref="D792:D793"/>
    <mergeCell ref="E792:H793"/>
    <mergeCell ref="I792:I793"/>
    <mergeCell ref="J792:J793"/>
    <mergeCell ref="K792:K793"/>
    <mergeCell ref="L792:L793"/>
    <mergeCell ref="M792:M793"/>
    <mergeCell ref="N792:N793"/>
    <mergeCell ref="O792:O793"/>
    <mergeCell ref="D788:D789"/>
    <mergeCell ref="E788:H789"/>
    <mergeCell ref="I788:I789"/>
    <mergeCell ref="J788:J789"/>
    <mergeCell ref="K788:K789"/>
    <mergeCell ref="L788:L789"/>
    <mergeCell ref="M788:M789"/>
    <mergeCell ref="N788:N789"/>
    <mergeCell ref="D784:D785"/>
    <mergeCell ref="E784:H785"/>
    <mergeCell ref="I784:I785"/>
    <mergeCell ref="J784:J785"/>
    <mergeCell ref="K784:K785"/>
    <mergeCell ref="L784:L785"/>
    <mergeCell ref="M784:M785"/>
    <mergeCell ref="N784:N785"/>
    <mergeCell ref="O784:O785"/>
    <mergeCell ref="D786:D787"/>
    <mergeCell ref="E786:H787"/>
    <mergeCell ref="I786:I787"/>
    <mergeCell ref="J786:J787"/>
    <mergeCell ref="K786:K787"/>
    <mergeCell ref="L786:L787"/>
    <mergeCell ref="M786:M787"/>
    <mergeCell ref="N786:N787"/>
    <mergeCell ref="O786:O787"/>
    <mergeCell ref="N778:N779"/>
    <mergeCell ref="O778:O779"/>
    <mergeCell ref="D780:D781"/>
    <mergeCell ref="E780:H781"/>
    <mergeCell ref="I780:I781"/>
    <mergeCell ref="J780:J781"/>
    <mergeCell ref="K780:K781"/>
    <mergeCell ref="L780:L781"/>
    <mergeCell ref="M780:M781"/>
    <mergeCell ref="N780:N781"/>
    <mergeCell ref="O780:O781"/>
    <mergeCell ref="D782:D783"/>
    <mergeCell ref="E782:H783"/>
    <mergeCell ref="I782:I783"/>
    <mergeCell ref="J782:J783"/>
    <mergeCell ref="K782:K783"/>
    <mergeCell ref="L782:L783"/>
    <mergeCell ref="M782:M783"/>
    <mergeCell ref="N782:N783"/>
    <mergeCell ref="O782:O783"/>
    <mergeCell ref="D778:D779"/>
    <mergeCell ref="E778:H779"/>
    <mergeCell ref="I778:I779"/>
    <mergeCell ref="J778:J779"/>
    <mergeCell ref="K778:K779"/>
    <mergeCell ref="L778:L779"/>
    <mergeCell ref="M778:M779"/>
    <mergeCell ref="O772:O773"/>
    <mergeCell ref="D774:D775"/>
    <mergeCell ref="E774:H775"/>
    <mergeCell ref="I774:I775"/>
    <mergeCell ref="J774:J775"/>
    <mergeCell ref="K774:K775"/>
    <mergeCell ref="L774:L775"/>
    <mergeCell ref="M774:M775"/>
    <mergeCell ref="N774:N775"/>
    <mergeCell ref="O774:O775"/>
    <mergeCell ref="D776:D777"/>
    <mergeCell ref="E776:H777"/>
    <mergeCell ref="I776:I777"/>
    <mergeCell ref="J776:J777"/>
    <mergeCell ref="K776:K777"/>
    <mergeCell ref="L776:L777"/>
    <mergeCell ref="M776:M777"/>
    <mergeCell ref="N776:N777"/>
    <mergeCell ref="O776:O777"/>
    <mergeCell ref="D772:D773"/>
    <mergeCell ref="E772:H773"/>
    <mergeCell ref="I772:I773"/>
    <mergeCell ref="J772:J773"/>
    <mergeCell ref="K772:K773"/>
    <mergeCell ref="L772:L773"/>
    <mergeCell ref="M772:M773"/>
    <mergeCell ref="N772:N773"/>
    <mergeCell ref="D768:D769"/>
    <mergeCell ref="E768:H769"/>
    <mergeCell ref="I768:I769"/>
    <mergeCell ref="J768:J769"/>
    <mergeCell ref="K768:K769"/>
    <mergeCell ref="L768:L769"/>
    <mergeCell ref="M768:M769"/>
    <mergeCell ref="N768:N769"/>
    <mergeCell ref="O768:O769"/>
    <mergeCell ref="D770:D771"/>
    <mergeCell ref="E770:H771"/>
    <mergeCell ref="I770:I771"/>
    <mergeCell ref="J770:J771"/>
    <mergeCell ref="K770:K771"/>
    <mergeCell ref="L770:L771"/>
    <mergeCell ref="M770:M771"/>
    <mergeCell ref="N770:N771"/>
    <mergeCell ref="O770:O771"/>
    <mergeCell ref="N762:N763"/>
    <mergeCell ref="O762:O763"/>
    <mergeCell ref="D764:D765"/>
    <mergeCell ref="E764:H765"/>
    <mergeCell ref="I764:I765"/>
    <mergeCell ref="J764:J765"/>
    <mergeCell ref="K764:K765"/>
    <mergeCell ref="L764:L765"/>
    <mergeCell ref="M764:M765"/>
    <mergeCell ref="N764:N765"/>
    <mergeCell ref="O764:O765"/>
    <mergeCell ref="D766:D767"/>
    <mergeCell ref="E766:H767"/>
    <mergeCell ref="I766:I767"/>
    <mergeCell ref="J766:J767"/>
    <mergeCell ref="K766:K767"/>
    <mergeCell ref="L766:L767"/>
    <mergeCell ref="M766:M767"/>
    <mergeCell ref="N766:N767"/>
    <mergeCell ref="O766:O767"/>
    <mergeCell ref="D762:D763"/>
    <mergeCell ref="E762:H763"/>
    <mergeCell ref="I762:I763"/>
    <mergeCell ref="J762:J763"/>
    <mergeCell ref="K762:K763"/>
    <mergeCell ref="L762:L763"/>
    <mergeCell ref="M762:M763"/>
    <mergeCell ref="O756:O757"/>
    <mergeCell ref="D758:D759"/>
    <mergeCell ref="E758:H759"/>
    <mergeCell ref="I758:I759"/>
    <mergeCell ref="J758:J759"/>
    <mergeCell ref="K758:K759"/>
    <mergeCell ref="L758:L759"/>
    <mergeCell ref="M758:M759"/>
    <mergeCell ref="N758:N759"/>
    <mergeCell ref="O758:O759"/>
    <mergeCell ref="D760:D761"/>
    <mergeCell ref="E760:H761"/>
    <mergeCell ref="I760:I761"/>
    <mergeCell ref="J760:J761"/>
    <mergeCell ref="K760:K761"/>
    <mergeCell ref="L760:L761"/>
    <mergeCell ref="M760:M761"/>
    <mergeCell ref="N760:N761"/>
    <mergeCell ref="O760:O761"/>
    <mergeCell ref="D756:D757"/>
    <mergeCell ref="E756:H757"/>
    <mergeCell ref="I756:I757"/>
    <mergeCell ref="J756:J757"/>
    <mergeCell ref="K756:K757"/>
    <mergeCell ref="L756:L757"/>
    <mergeCell ref="M756:M757"/>
    <mergeCell ref="N756:N757"/>
    <mergeCell ref="D752:D753"/>
    <mergeCell ref="E752:H753"/>
    <mergeCell ref="I752:I753"/>
    <mergeCell ref="J752:J753"/>
    <mergeCell ref="K752:K753"/>
    <mergeCell ref="L752:L753"/>
    <mergeCell ref="M752:M753"/>
    <mergeCell ref="N752:N753"/>
    <mergeCell ref="O752:O753"/>
    <mergeCell ref="D754:D755"/>
    <mergeCell ref="E754:H755"/>
    <mergeCell ref="I754:I755"/>
    <mergeCell ref="J754:J755"/>
    <mergeCell ref="K754:K755"/>
    <mergeCell ref="L754:L755"/>
    <mergeCell ref="M754:M755"/>
    <mergeCell ref="N754:N755"/>
    <mergeCell ref="O754:O755"/>
    <mergeCell ref="N746:N747"/>
    <mergeCell ref="O746:O747"/>
    <mergeCell ref="D748:D749"/>
    <mergeCell ref="E748:H749"/>
    <mergeCell ref="I748:I749"/>
    <mergeCell ref="J748:J749"/>
    <mergeCell ref="K748:K749"/>
    <mergeCell ref="L748:L749"/>
    <mergeCell ref="M748:M749"/>
    <mergeCell ref="N748:N749"/>
    <mergeCell ref="O748:O749"/>
    <mergeCell ref="D750:D751"/>
    <mergeCell ref="E750:H751"/>
    <mergeCell ref="I750:I751"/>
    <mergeCell ref="J750:J751"/>
    <mergeCell ref="K750:K751"/>
    <mergeCell ref="L750:L751"/>
    <mergeCell ref="M750:M751"/>
    <mergeCell ref="N750:N751"/>
    <mergeCell ref="O750:O751"/>
    <mergeCell ref="D746:D747"/>
    <mergeCell ref="E746:H747"/>
    <mergeCell ref="I746:I747"/>
    <mergeCell ref="J746:J747"/>
    <mergeCell ref="K746:K747"/>
    <mergeCell ref="L746:L747"/>
    <mergeCell ref="M746:M747"/>
    <mergeCell ref="O740:O741"/>
    <mergeCell ref="D742:D743"/>
    <mergeCell ref="E742:H743"/>
    <mergeCell ref="I742:I743"/>
    <mergeCell ref="J742:J743"/>
    <mergeCell ref="K742:K743"/>
    <mergeCell ref="L742:L743"/>
    <mergeCell ref="M742:M743"/>
    <mergeCell ref="N742:N743"/>
    <mergeCell ref="O742:O743"/>
    <mergeCell ref="D744:D745"/>
    <mergeCell ref="E744:H745"/>
    <mergeCell ref="I744:I745"/>
    <mergeCell ref="J744:J745"/>
    <mergeCell ref="K744:K745"/>
    <mergeCell ref="L744:L745"/>
    <mergeCell ref="M744:M745"/>
    <mergeCell ref="N744:N745"/>
    <mergeCell ref="O744:O745"/>
    <mergeCell ref="A736:A737"/>
    <mergeCell ref="B736:H737"/>
    <mergeCell ref="I736:I737"/>
    <mergeCell ref="J736:J737"/>
    <mergeCell ref="K736:K737"/>
    <mergeCell ref="L736:L737"/>
    <mergeCell ref="M736:M737"/>
    <mergeCell ref="N736:N737"/>
    <mergeCell ref="O736:O737"/>
    <mergeCell ref="A738:A739"/>
    <mergeCell ref="B738:H739"/>
    <mergeCell ref="I738:I739"/>
    <mergeCell ref="J738:J739"/>
    <mergeCell ref="K738:K739"/>
    <mergeCell ref="L738:L739"/>
    <mergeCell ref="M738:M739"/>
    <mergeCell ref="N738:N739"/>
    <mergeCell ref="O738:O739"/>
    <mergeCell ref="A740:A741"/>
    <mergeCell ref="B740:H741"/>
    <mergeCell ref="I740:I741"/>
    <mergeCell ref="J740:J741"/>
    <mergeCell ref="K740:K741"/>
    <mergeCell ref="L740:L741"/>
    <mergeCell ref="M740:M741"/>
    <mergeCell ref="N740:N741"/>
    <mergeCell ref="A730:A731"/>
    <mergeCell ref="B730:H731"/>
    <mergeCell ref="I730:I731"/>
    <mergeCell ref="J730:J731"/>
    <mergeCell ref="K730:K731"/>
    <mergeCell ref="L730:L731"/>
    <mergeCell ref="M730:M731"/>
    <mergeCell ref="N730:N731"/>
    <mergeCell ref="O730:O731"/>
    <mergeCell ref="E732:H733"/>
    <mergeCell ref="I732:I733"/>
    <mergeCell ref="J732:J733"/>
    <mergeCell ref="K732:K733"/>
    <mergeCell ref="L732:L733"/>
    <mergeCell ref="M732:M733"/>
    <mergeCell ref="N732:N733"/>
    <mergeCell ref="O732:O733"/>
    <mergeCell ref="A734:A735"/>
    <mergeCell ref="B734:H735"/>
    <mergeCell ref="I734:I735"/>
    <mergeCell ref="J734:J735"/>
    <mergeCell ref="K734:K735"/>
    <mergeCell ref="L734:L735"/>
    <mergeCell ref="M734:M735"/>
    <mergeCell ref="N734:N735"/>
    <mergeCell ref="O734:O735"/>
    <mergeCell ref="A724:A725"/>
    <mergeCell ref="B724:H725"/>
    <mergeCell ref="I724:I725"/>
    <mergeCell ref="J724:J725"/>
    <mergeCell ref="K724:K725"/>
    <mergeCell ref="L724:L725"/>
    <mergeCell ref="M724:M725"/>
    <mergeCell ref="N724:N725"/>
    <mergeCell ref="O724:O725"/>
    <mergeCell ref="A726:A727"/>
    <mergeCell ref="B726:H727"/>
    <mergeCell ref="I726:I727"/>
    <mergeCell ref="J726:J727"/>
    <mergeCell ref="K726:K727"/>
    <mergeCell ref="L726:L727"/>
    <mergeCell ref="M726:M727"/>
    <mergeCell ref="N726:N727"/>
    <mergeCell ref="O726:O727"/>
    <mergeCell ref="E728:H729"/>
    <mergeCell ref="I728:I729"/>
    <mergeCell ref="J728:J729"/>
    <mergeCell ref="K728:K729"/>
    <mergeCell ref="L728:L729"/>
    <mergeCell ref="M728:M729"/>
    <mergeCell ref="N728:N729"/>
    <mergeCell ref="O728:O729"/>
    <mergeCell ref="E718:H719"/>
    <mergeCell ref="I718:I719"/>
    <mergeCell ref="J718:J719"/>
    <mergeCell ref="K718:K719"/>
    <mergeCell ref="L718:L719"/>
    <mergeCell ref="M718:M719"/>
    <mergeCell ref="N718:N719"/>
    <mergeCell ref="O718:O719"/>
    <mergeCell ref="A720:A721"/>
    <mergeCell ref="B720:H721"/>
    <mergeCell ref="I720:I721"/>
    <mergeCell ref="J720:J721"/>
    <mergeCell ref="K720:K721"/>
    <mergeCell ref="L720:L721"/>
    <mergeCell ref="M720:M721"/>
    <mergeCell ref="N720:N721"/>
    <mergeCell ref="O720:O721"/>
    <mergeCell ref="E722:H723"/>
    <mergeCell ref="I722:I723"/>
    <mergeCell ref="J722:J723"/>
    <mergeCell ref="K722:K723"/>
    <mergeCell ref="L722:L723"/>
    <mergeCell ref="M722:M723"/>
    <mergeCell ref="N722:N723"/>
    <mergeCell ref="O722:O723"/>
    <mergeCell ref="N712:N713"/>
    <mergeCell ref="O712:O713"/>
    <mergeCell ref="A714:A715"/>
    <mergeCell ref="B714:H715"/>
    <mergeCell ref="I714:I715"/>
    <mergeCell ref="J714:J715"/>
    <mergeCell ref="K714:K715"/>
    <mergeCell ref="L714:L715"/>
    <mergeCell ref="M714:M715"/>
    <mergeCell ref="N714:N715"/>
    <mergeCell ref="O714:O715"/>
    <mergeCell ref="E716:H717"/>
    <mergeCell ref="I716:I717"/>
    <mergeCell ref="J716:J717"/>
    <mergeCell ref="K716:K717"/>
    <mergeCell ref="L716:L717"/>
    <mergeCell ref="M716:M717"/>
    <mergeCell ref="N716:N717"/>
    <mergeCell ref="O716:O717"/>
    <mergeCell ref="A712:A713"/>
    <mergeCell ref="B712:H713"/>
    <mergeCell ref="I712:I713"/>
    <mergeCell ref="J712:J713"/>
    <mergeCell ref="K712:K713"/>
    <mergeCell ref="N700:N701"/>
    <mergeCell ref="O706:O707"/>
    <mergeCell ref="E708:H709"/>
    <mergeCell ref="I708:I709"/>
    <mergeCell ref="J708:J709"/>
    <mergeCell ref="K708:K709"/>
    <mergeCell ref="L708:L709"/>
    <mergeCell ref="M708:M709"/>
    <mergeCell ref="N708:N709"/>
    <mergeCell ref="O708:O709"/>
    <mergeCell ref="E700:H701"/>
    <mergeCell ref="I700:I701"/>
    <mergeCell ref="J700:J701"/>
    <mergeCell ref="K700:K701"/>
    <mergeCell ref="L700:L701"/>
    <mergeCell ref="M700:M701"/>
    <mergeCell ref="A710:A711"/>
    <mergeCell ref="B710:H711"/>
    <mergeCell ref="I710:I711"/>
    <mergeCell ref="J710:J711"/>
    <mergeCell ref="K710:K711"/>
    <mergeCell ref="L710:L711"/>
    <mergeCell ref="M710:M711"/>
    <mergeCell ref="N710:N711"/>
    <mergeCell ref="O710:O711"/>
    <mergeCell ref="M698:M699"/>
    <mergeCell ref="N698:N699"/>
    <mergeCell ref="L712:L713"/>
    <mergeCell ref="M712:M713"/>
    <mergeCell ref="O700:O701"/>
    <mergeCell ref="D702:D703"/>
    <mergeCell ref="E702:H703"/>
    <mergeCell ref="I702:I703"/>
    <mergeCell ref="J702:J703"/>
    <mergeCell ref="K702:K703"/>
    <mergeCell ref="L702:L703"/>
    <mergeCell ref="M702:M703"/>
    <mergeCell ref="N702:N703"/>
    <mergeCell ref="O702:O703"/>
    <mergeCell ref="E704:H705"/>
    <mergeCell ref="I704:I705"/>
    <mergeCell ref="J704:J705"/>
    <mergeCell ref="K704:K705"/>
    <mergeCell ref="L704:L705"/>
    <mergeCell ref="M704:M705"/>
    <mergeCell ref="N704:N705"/>
    <mergeCell ref="O704:O705"/>
    <mergeCell ref="D706:D707"/>
    <mergeCell ref="O698:O699"/>
    <mergeCell ref="D698:D699"/>
    <mergeCell ref="E706:H707"/>
    <mergeCell ref="I706:I707"/>
    <mergeCell ref="J706:J707"/>
    <mergeCell ref="K706:K707"/>
    <mergeCell ref="L706:L707"/>
    <mergeCell ref="M706:M707"/>
    <mergeCell ref="N706:N707"/>
    <mergeCell ref="O692:O693"/>
    <mergeCell ref="A694:A695"/>
    <mergeCell ref="E694:H695"/>
    <mergeCell ref="I694:I695"/>
    <mergeCell ref="J694:J695"/>
    <mergeCell ref="K694:K695"/>
    <mergeCell ref="A696:A697"/>
    <mergeCell ref="B696:H697"/>
    <mergeCell ref="I696:I697"/>
    <mergeCell ref="J696:J697"/>
    <mergeCell ref="K696:K697"/>
    <mergeCell ref="L696:L697"/>
    <mergeCell ref="A692:A693"/>
    <mergeCell ref="E692:H693"/>
    <mergeCell ref="I692:I693"/>
    <mergeCell ref="J692:J693"/>
    <mergeCell ref="K692:K693"/>
    <mergeCell ref="L692:L693"/>
    <mergeCell ref="M692:M693"/>
    <mergeCell ref="L694:L695"/>
    <mergeCell ref="M694:M695"/>
    <mergeCell ref="N694:N695"/>
    <mergeCell ref="O694:O695"/>
    <mergeCell ref="M696:M697"/>
    <mergeCell ref="N696:N697"/>
    <mergeCell ref="O696:O697"/>
    <mergeCell ref="E698:H699"/>
    <mergeCell ref="I698:I699"/>
    <mergeCell ref="J698:J699"/>
    <mergeCell ref="K698:K699"/>
    <mergeCell ref="L698:L699"/>
    <mergeCell ref="O686:O687"/>
    <mergeCell ref="A688:A689"/>
    <mergeCell ref="B688:H689"/>
    <mergeCell ref="I688:I689"/>
    <mergeCell ref="J688:J689"/>
    <mergeCell ref="K688:K689"/>
    <mergeCell ref="L688:L689"/>
    <mergeCell ref="M688:M689"/>
    <mergeCell ref="N688:N689"/>
    <mergeCell ref="O688:O689"/>
    <mergeCell ref="A690:A691"/>
    <mergeCell ref="B690:H691"/>
    <mergeCell ref="I690:I691"/>
    <mergeCell ref="J690:J691"/>
    <mergeCell ref="K690:K691"/>
    <mergeCell ref="L690:L691"/>
    <mergeCell ref="M690:M691"/>
    <mergeCell ref="N690:N691"/>
    <mergeCell ref="O690:O691"/>
    <mergeCell ref="E686:H687"/>
    <mergeCell ref="I686:I687"/>
    <mergeCell ref="J686:J687"/>
    <mergeCell ref="K686:K687"/>
    <mergeCell ref="L686:L687"/>
    <mergeCell ref="M686:M687"/>
    <mergeCell ref="N686:N687"/>
    <mergeCell ref="N692:N693"/>
    <mergeCell ref="A684:A685"/>
    <mergeCell ref="B684:H685"/>
    <mergeCell ref="I684:I685"/>
    <mergeCell ref="J684:J685"/>
    <mergeCell ref="K684:K685"/>
    <mergeCell ref="L684:L685"/>
    <mergeCell ref="M684:M685"/>
    <mergeCell ref="N684:N685"/>
    <mergeCell ref="O684:O685"/>
    <mergeCell ref="A680:A681"/>
    <mergeCell ref="B680:H681"/>
    <mergeCell ref="I680:I681"/>
    <mergeCell ref="J680:J681"/>
    <mergeCell ref="K680:K681"/>
    <mergeCell ref="L680:L681"/>
    <mergeCell ref="M680:M681"/>
    <mergeCell ref="N680:N681"/>
    <mergeCell ref="E678:H679"/>
    <mergeCell ref="I678:I679"/>
    <mergeCell ref="J678:J679"/>
    <mergeCell ref="K678:K679"/>
    <mergeCell ref="L678:L679"/>
    <mergeCell ref="M678:M679"/>
    <mergeCell ref="N678:N679"/>
    <mergeCell ref="O678:O679"/>
    <mergeCell ref="O680:O681"/>
    <mergeCell ref="E682:H683"/>
    <mergeCell ref="I682:I683"/>
    <mergeCell ref="J682:J683"/>
    <mergeCell ref="K682:K683"/>
    <mergeCell ref="L682:L683"/>
    <mergeCell ref="M682:M683"/>
    <mergeCell ref="N682:N683"/>
    <mergeCell ref="O682:O683"/>
    <mergeCell ref="E672:H673"/>
    <mergeCell ref="I672:I673"/>
    <mergeCell ref="J672:J673"/>
    <mergeCell ref="K672:K673"/>
    <mergeCell ref="L672:L673"/>
    <mergeCell ref="M672:M673"/>
    <mergeCell ref="N672:N673"/>
    <mergeCell ref="O672:O673"/>
    <mergeCell ref="M668:M669"/>
    <mergeCell ref="N668:N669"/>
    <mergeCell ref="O674:O675"/>
    <mergeCell ref="E676:H677"/>
    <mergeCell ref="I676:I677"/>
    <mergeCell ref="J676:J677"/>
    <mergeCell ref="K676:K677"/>
    <mergeCell ref="L676:L677"/>
    <mergeCell ref="M676:M677"/>
    <mergeCell ref="N676:N677"/>
    <mergeCell ref="O676:O677"/>
    <mergeCell ref="M666:M667"/>
    <mergeCell ref="N666:N667"/>
    <mergeCell ref="O666:O667"/>
    <mergeCell ref="E668:H669"/>
    <mergeCell ref="I668:I669"/>
    <mergeCell ref="J668:J669"/>
    <mergeCell ref="K668:K669"/>
    <mergeCell ref="L668:L669"/>
    <mergeCell ref="O668:O669"/>
    <mergeCell ref="E670:H671"/>
    <mergeCell ref="I670:I671"/>
    <mergeCell ref="J670:J671"/>
    <mergeCell ref="K670:K671"/>
    <mergeCell ref="L670:L671"/>
    <mergeCell ref="M670:M671"/>
    <mergeCell ref="N670:N671"/>
    <mergeCell ref="O670:O671"/>
    <mergeCell ref="D662:D663"/>
    <mergeCell ref="E662:H663"/>
    <mergeCell ref="I662:I663"/>
    <mergeCell ref="J662:J663"/>
    <mergeCell ref="K662:K663"/>
    <mergeCell ref="L662:L663"/>
    <mergeCell ref="M662:M663"/>
    <mergeCell ref="N662:N663"/>
    <mergeCell ref="A674:A675"/>
    <mergeCell ref="B674:H675"/>
    <mergeCell ref="I674:I675"/>
    <mergeCell ref="J674:J675"/>
    <mergeCell ref="K674:K675"/>
    <mergeCell ref="L674:L675"/>
    <mergeCell ref="M674:M675"/>
    <mergeCell ref="N674:N675"/>
    <mergeCell ref="O662:O663"/>
    <mergeCell ref="A664:A665"/>
    <mergeCell ref="B664:H665"/>
    <mergeCell ref="I664:I665"/>
    <mergeCell ref="J664:J665"/>
    <mergeCell ref="K664:K665"/>
    <mergeCell ref="L664:L665"/>
    <mergeCell ref="M664:M665"/>
    <mergeCell ref="N664:N665"/>
    <mergeCell ref="O664:O665"/>
    <mergeCell ref="A666:A667"/>
    <mergeCell ref="B666:H667"/>
    <mergeCell ref="I666:I667"/>
    <mergeCell ref="J666:J667"/>
    <mergeCell ref="K666:K667"/>
    <mergeCell ref="L666:L667"/>
    <mergeCell ref="E656:H657"/>
    <mergeCell ref="I656:I657"/>
    <mergeCell ref="J656:J657"/>
    <mergeCell ref="K656:K657"/>
    <mergeCell ref="L656:L657"/>
    <mergeCell ref="M656:M657"/>
    <mergeCell ref="N656:N657"/>
    <mergeCell ref="O656:O657"/>
    <mergeCell ref="M658:M659"/>
    <mergeCell ref="N658:N659"/>
    <mergeCell ref="O658:O659"/>
    <mergeCell ref="D660:D661"/>
    <mergeCell ref="E660:H661"/>
    <mergeCell ref="I660:I661"/>
    <mergeCell ref="J660:J661"/>
    <mergeCell ref="K660:K661"/>
    <mergeCell ref="L660:L661"/>
    <mergeCell ref="M660:M661"/>
    <mergeCell ref="N660:N661"/>
    <mergeCell ref="O660:O661"/>
    <mergeCell ref="N650:N651"/>
    <mergeCell ref="O650:O651"/>
    <mergeCell ref="A652:A653"/>
    <mergeCell ref="B652:H653"/>
    <mergeCell ref="I652:I653"/>
    <mergeCell ref="J652:J653"/>
    <mergeCell ref="K652:K653"/>
    <mergeCell ref="L652:L653"/>
    <mergeCell ref="M652:M653"/>
    <mergeCell ref="N652:N653"/>
    <mergeCell ref="O652:O653"/>
    <mergeCell ref="D654:D655"/>
    <mergeCell ref="E654:H655"/>
    <mergeCell ref="I654:I655"/>
    <mergeCell ref="J654:J655"/>
    <mergeCell ref="K654:K655"/>
    <mergeCell ref="L654:L655"/>
    <mergeCell ref="M654:M655"/>
    <mergeCell ref="N654:N655"/>
    <mergeCell ref="O654:O655"/>
    <mergeCell ref="A644:A645"/>
    <mergeCell ref="E644:H645"/>
    <mergeCell ref="I644:I645"/>
    <mergeCell ref="J644:J645"/>
    <mergeCell ref="K644:K645"/>
    <mergeCell ref="L644:L645"/>
    <mergeCell ref="M644:M645"/>
    <mergeCell ref="N644:N645"/>
    <mergeCell ref="O644:O645"/>
    <mergeCell ref="A658:A659"/>
    <mergeCell ref="B658:H659"/>
    <mergeCell ref="I658:I659"/>
    <mergeCell ref="J658:J659"/>
    <mergeCell ref="K658:K659"/>
    <mergeCell ref="L658:L659"/>
    <mergeCell ref="O646:O647"/>
    <mergeCell ref="A648:A649"/>
    <mergeCell ref="E648:H649"/>
    <mergeCell ref="I648:I649"/>
    <mergeCell ref="J648:J649"/>
    <mergeCell ref="K648:K649"/>
    <mergeCell ref="L648:L649"/>
    <mergeCell ref="M648:M649"/>
    <mergeCell ref="N648:N649"/>
    <mergeCell ref="O648:O649"/>
    <mergeCell ref="A650:A651"/>
    <mergeCell ref="B650:H651"/>
    <mergeCell ref="I650:I651"/>
    <mergeCell ref="J650:J651"/>
    <mergeCell ref="K650:K651"/>
    <mergeCell ref="L650:L651"/>
    <mergeCell ref="M650:M651"/>
    <mergeCell ref="M638:M639"/>
    <mergeCell ref="N638:N639"/>
    <mergeCell ref="O638:O639"/>
    <mergeCell ref="A640:A641"/>
    <mergeCell ref="B640:H641"/>
    <mergeCell ref="I640:I641"/>
    <mergeCell ref="J640:J641"/>
    <mergeCell ref="K640:K641"/>
    <mergeCell ref="L640:L641"/>
    <mergeCell ref="M640:M641"/>
    <mergeCell ref="N640:N641"/>
    <mergeCell ref="O640:O641"/>
    <mergeCell ref="A636:A637"/>
    <mergeCell ref="E636:H637"/>
    <mergeCell ref="I636:I637"/>
    <mergeCell ref="J636:J637"/>
    <mergeCell ref="A642:A643"/>
    <mergeCell ref="B642:H643"/>
    <mergeCell ref="I642:I643"/>
    <mergeCell ref="J642:J643"/>
    <mergeCell ref="K642:K643"/>
    <mergeCell ref="L642:L643"/>
    <mergeCell ref="M642:M643"/>
    <mergeCell ref="N642:N643"/>
    <mergeCell ref="O642:O643"/>
    <mergeCell ref="K636:K637"/>
    <mergeCell ref="L636:L637"/>
    <mergeCell ref="M636:M637"/>
    <mergeCell ref="I632:I633"/>
    <mergeCell ref="J632:J633"/>
    <mergeCell ref="K632:K633"/>
    <mergeCell ref="L632:L633"/>
    <mergeCell ref="M632:M633"/>
    <mergeCell ref="N632:N633"/>
    <mergeCell ref="O632:O633"/>
    <mergeCell ref="A634:A635"/>
    <mergeCell ref="F634:H635"/>
    <mergeCell ref="I634:I635"/>
    <mergeCell ref="J634:J635"/>
    <mergeCell ref="K634:K635"/>
    <mergeCell ref="L634:L635"/>
    <mergeCell ref="M634:M635"/>
    <mergeCell ref="N634:N635"/>
    <mergeCell ref="O634:O635"/>
    <mergeCell ref="A646:A647"/>
    <mergeCell ref="B646:H647"/>
    <mergeCell ref="I646:I647"/>
    <mergeCell ref="J646:J647"/>
    <mergeCell ref="K646:K647"/>
    <mergeCell ref="L646:L647"/>
    <mergeCell ref="M646:M647"/>
    <mergeCell ref="N646:N647"/>
    <mergeCell ref="N636:N637"/>
    <mergeCell ref="O636:O637"/>
    <mergeCell ref="A638:A639"/>
    <mergeCell ref="E638:H639"/>
    <mergeCell ref="I638:I639"/>
    <mergeCell ref="J638:J639"/>
    <mergeCell ref="K638:K639"/>
    <mergeCell ref="L638:L639"/>
    <mergeCell ref="A626:A627"/>
    <mergeCell ref="F626:H627"/>
    <mergeCell ref="I626:I627"/>
    <mergeCell ref="J626:J627"/>
    <mergeCell ref="K626:K627"/>
    <mergeCell ref="L626:L627"/>
    <mergeCell ref="M626:M627"/>
    <mergeCell ref="N626:N627"/>
    <mergeCell ref="O626:O627"/>
    <mergeCell ref="A628:A629"/>
    <mergeCell ref="F628:H629"/>
    <mergeCell ref="I628:I629"/>
    <mergeCell ref="J628:J629"/>
    <mergeCell ref="K628:K629"/>
    <mergeCell ref="L628:L629"/>
    <mergeCell ref="M628:M629"/>
    <mergeCell ref="N628:N629"/>
    <mergeCell ref="O628:O629"/>
    <mergeCell ref="A630:A631"/>
    <mergeCell ref="F630:H631"/>
    <mergeCell ref="I630:I631"/>
    <mergeCell ref="J630:J631"/>
    <mergeCell ref="K630:K631"/>
    <mergeCell ref="L630:L631"/>
    <mergeCell ref="M630:M631"/>
    <mergeCell ref="N630:N631"/>
    <mergeCell ref="O630:O631"/>
    <mergeCell ref="A632:A633"/>
    <mergeCell ref="F632:H633"/>
    <mergeCell ref="N620:N621"/>
    <mergeCell ref="O620:O621"/>
    <mergeCell ref="A622:A623"/>
    <mergeCell ref="E622:H623"/>
    <mergeCell ref="I622:I623"/>
    <mergeCell ref="J622:J623"/>
    <mergeCell ref="K622:K623"/>
    <mergeCell ref="L622:L623"/>
    <mergeCell ref="M622:M623"/>
    <mergeCell ref="N622:N623"/>
    <mergeCell ref="O622:O623"/>
    <mergeCell ref="A624:A625"/>
    <mergeCell ref="F624:H625"/>
    <mergeCell ref="I624:I625"/>
    <mergeCell ref="J624:J625"/>
    <mergeCell ref="K624:K625"/>
    <mergeCell ref="L624:L625"/>
    <mergeCell ref="M624:M625"/>
    <mergeCell ref="N624:N625"/>
    <mergeCell ref="O624:O625"/>
    <mergeCell ref="A620:A621"/>
    <mergeCell ref="F620:H621"/>
    <mergeCell ref="I620:I621"/>
    <mergeCell ref="J620:J621"/>
    <mergeCell ref="K620:K621"/>
    <mergeCell ref="L620:L621"/>
    <mergeCell ref="M620:M621"/>
    <mergeCell ref="O614:O615"/>
    <mergeCell ref="A616:A617"/>
    <mergeCell ref="F616:H617"/>
    <mergeCell ref="I616:I617"/>
    <mergeCell ref="J616:J617"/>
    <mergeCell ref="K616:K617"/>
    <mergeCell ref="L616:L617"/>
    <mergeCell ref="M616:M617"/>
    <mergeCell ref="N616:N617"/>
    <mergeCell ref="O616:O617"/>
    <mergeCell ref="A618:A619"/>
    <mergeCell ref="F618:H619"/>
    <mergeCell ref="I618:I619"/>
    <mergeCell ref="J618:J619"/>
    <mergeCell ref="K618:K619"/>
    <mergeCell ref="L618:L619"/>
    <mergeCell ref="M618:M619"/>
    <mergeCell ref="N618:N619"/>
    <mergeCell ref="O618:O619"/>
    <mergeCell ref="A614:A615"/>
    <mergeCell ref="E614:H615"/>
    <mergeCell ref="I614:I615"/>
    <mergeCell ref="J614:J615"/>
    <mergeCell ref="K614:K615"/>
    <mergeCell ref="L614:L615"/>
    <mergeCell ref="M614:M615"/>
    <mergeCell ref="N614:N615"/>
    <mergeCell ref="A610:A611"/>
    <mergeCell ref="F610:H611"/>
    <mergeCell ref="I610:I611"/>
    <mergeCell ref="J610:J611"/>
    <mergeCell ref="K610:K611"/>
    <mergeCell ref="L610:L611"/>
    <mergeCell ref="M610:M611"/>
    <mergeCell ref="N610:N611"/>
    <mergeCell ref="O610:O611"/>
    <mergeCell ref="A612:A613"/>
    <mergeCell ref="F612:H613"/>
    <mergeCell ref="I612:I613"/>
    <mergeCell ref="J612:J613"/>
    <mergeCell ref="K612:K613"/>
    <mergeCell ref="L612:L613"/>
    <mergeCell ref="M612:M613"/>
    <mergeCell ref="N612:N613"/>
    <mergeCell ref="O612:O613"/>
    <mergeCell ref="N604:N605"/>
    <mergeCell ref="O604:O605"/>
    <mergeCell ref="A606:A607"/>
    <mergeCell ref="B606:H607"/>
    <mergeCell ref="I606:I607"/>
    <mergeCell ref="J606:J607"/>
    <mergeCell ref="K606:K607"/>
    <mergeCell ref="L606:L607"/>
    <mergeCell ref="M606:M607"/>
    <mergeCell ref="N606:N607"/>
    <mergeCell ref="O606:O607"/>
    <mergeCell ref="A608:A609"/>
    <mergeCell ref="E608:H609"/>
    <mergeCell ref="I608:I609"/>
    <mergeCell ref="J608:J609"/>
    <mergeCell ref="K608:K609"/>
    <mergeCell ref="L608:L609"/>
    <mergeCell ref="M608:M609"/>
    <mergeCell ref="N608:N609"/>
    <mergeCell ref="O608:O609"/>
    <mergeCell ref="A604:A605"/>
    <mergeCell ref="B604:H605"/>
    <mergeCell ref="I604:I605"/>
    <mergeCell ref="J604:J605"/>
    <mergeCell ref="K604:K605"/>
    <mergeCell ref="L604:L605"/>
    <mergeCell ref="M604:M605"/>
    <mergeCell ref="O598:O599"/>
    <mergeCell ref="A600:A601"/>
    <mergeCell ref="B600:H601"/>
    <mergeCell ref="I600:I601"/>
    <mergeCell ref="J600:J601"/>
    <mergeCell ref="K600:K601"/>
    <mergeCell ref="L600:L601"/>
    <mergeCell ref="M600:M601"/>
    <mergeCell ref="N600:N601"/>
    <mergeCell ref="O600:O601"/>
    <mergeCell ref="A602:A603"/>
    <mergeCell ref="E602:H603"/>
    <mergeCell ref="I602:I603"/>
    <mergeCell ref="J602:J603"/>
    <mergeCell ref="K602:K603"/>
    <mergeCell ref="L602:L603"/>
    <mergeCell ref="M602:M603"/>
    <mergeCell ref="N602:N603"/>
    <mergeCell ref="O602:O603"/>
    <mergeCell ref="A598:A599"/>
    <mergeCell ref="B598:H599"/>
    <mergeCell ref="I598:I599"/>
    <mergeCell ref="J598:J599"/>
    <mergeCell ref="K598:K599"/>
    <mergeCell ref="L598:L599"/>
    <mergeCell ref="M598:M599"/>
    <mergeCell ref="N598:N599"/>
    <mergeCell ref="A594:A595"/>
    <mergeCell ref="B594:H595"/>
    <mergeCell ref="I594:I595"/>
    <mergeCell ref="J594:J595"/>
    <mergeCell ref="K594:K595"/>
    <mergeCell ref="L594:L595"/>
    <mergeCell ref="M594:M595"/>
    <mergeCell ref="N594:N595"/>
    <mergeCell ref="O594:O595"/>
    <mergeCell ref="A596:A597"/>
    <mergeCell ref="B596:H597"/>
    <mergeCell ref="I596:I597"/>
    <mergeCell ref="J596:J597"/>
    <mergeCell ref="K596:K597"/>
    <mergeCell ref="L596:L597"/>
    <mergeCell ref="M596:M597"/>
    <mergeCell ref="N596:N597"/>
    <mergeCell ref="O596:O597"/>
    <mergeCell ref="N588:N589"/>
    <mergeCell ref="O588:O589"/>
    <mergeCell ref="A590:A591"/>
    <mergeCell ref="E590:H591"/>
    <mergeCell ref="I590:I591"/>
    <mergeCell ref="J590:J591"/>
    <mergeCell ref="K590:K591"/>
    <mergeCell ref="L590:L591"/>
    <mergeCell ref="M590:M591"/>
    <mergeCell ref="N590:N591"/>
    <mergeCell ref="O590:O591"/>
    <mergeCell ref="A592:A593"/>
    <mergeCell ref="B592:H593"/>
    <mergeCell ref="I592:I593"/>
    <mergeCell ref="J592:J593"/>
    <mergeCell ref="K592:K593"/>
    <mergeCell ref="L592:L593"/>
    <mergeCell ref="M592:M593"/>
    <mergeCell ref="N592:N593"/>
    <mergeCell ref="O592:O593"/>
    <mergeCell ref="A588:A589"/>
    <mergeCell ref="B588:H589"/>
    <mergeCell ref="I588:I589"/>
    <mergeCell ref="J588:J589"/>
    <mergeCell ref="K588:K589"/>
    <mergeCell ref="L588:L589"/>
    <mergeCell ref="M588:M589"/>
    <mergeCell ref="O582:O583"/>
    <mergeCell ref="A584:A585"/>
    <mergeCell ref="E584:H585"/>
    <mergeCell ref="I584:I585"/>
    <mergeCell ref="J584:J585"/>
    <mergeCell ref="K584:K585"/>
    <mergeCell ref="L584:L585"/>
    <mergeCell ref="M584:M585"/>
    <mergeCell ref="N584:N585"/>
    <mergeCell ref="O584:O585"/>
    <mergeCell ref="A586:A587"/>
    <mergeCell ref="E586:H587"/>
    <mergeCell ref="I586:I587"/>
    <mergeCell ref="J586:J587"/>
    <mergeCell ref="K586:K587"/>
    <mergeCell ref="L586:L587"/>
    <mergeCell ref="M586:M587"/>
    <mergeCell ref="N586:N587"/>
    <mergeCell ref="O586:O587"/>
    <mergeCell ref="A582:A583"/>
    <mergeCell ref="B582:H583"/>
    <mergeCell ref="I582:I583"/>
    <mergeCell ref="J582:J583"/>
    <mergeCell ref="K582:K583"/>
    <mergeCell ref="L582:L583"/>
    <mergeCell ref="M582:M583"/>
    <mergeCell ref="N582:N583"/>
    <mergeCell ref="A578:A579"/>
    <mergeCell ref="E578:H579"/>
    <mergeCell ref="I578:I579"/>
    <mergeCell ref="J578:J579"/>
    <mergeCell ref="K578:K579"/>
    <mergeCell ref="L578:L579"/>
    <mergeCell ref="M578:M579"/>
    <mergeCell ref="N578:N579"/>
    <mergeCell ref="O578:O579"/>
    <mergeCell ref="A580:A581"/>
    <mergeCell ref="E580:H581"/>
    <mergeCell ref="I580:I581"/>
    <mergeCell ref="J580:J581"/>
    <mergeCell ref="K580:K581"/>
    <mergeCell ref="L580:L581"/>
    <mergeCell ref="M580:M581"/>
    <mergeCell ref="N580:N581"/>
    <mergeCell ref="O580:O581"/>
    <mergeCell ref="N572:N573"/>
    <mergeCell ref="O572:O573"/>
    <mergeCell ref="A574:A575"/>
    <mergeCell ref="E574:H575"/>
    <mergeCell ref="I574:I575"/>
    <mergeCell ref="J574:J575"/>
    <mergeCell ref="K574:K575"/>
    <mergeCell ref="L574:L575"/>
    <mergeCell ref="M574:M575"/>
    <mergeCell ref="N574:N575"/>
    <mergeCell ref="O574:O575"/>
    <mergeCell ref="A576:A577"/>
    <mergeCell ref="E576:H577"/>
    <mergeCell ref="I576:I577"/>
    <mergeCell ref="J576:J577"/>
    <mergeCell ref="K576:K577"/>
    <mergeCell ref="L576:L577"/>
    <mergeCell ref="M576:M577"/>
    <mergeCell ref="N576:N577"/>
    <mergeCell ref="O576:O577"/>
    <mergeCell ref="A572:A573"/>
    <mergeCell ref="B572:H573"/>
    <mergeCell ref="I572:I573"/>
    <mergeCell ref="J572:J573"/>
    <mergeCell ref="K572:K573"/>
    <mergeCell ref="L572:L573"/>
    <mergeCell ref="M572:M573"/>
    <mergeCell ref="O566:O567"/>
    <mergeCell ref="A568:A569"/>
    <mergeCell ref="F568:H569"/>
    <mergeCell ref="I568:I569"/>
    <mergeCell ref="J568:J569"/>
    <mergeCell ref="K568:K569"/>
    <mergeCell ref="L568:L569"/>
    <mergeCell ref="M568:M569"/>
    <mergeCell ref="N568:N569"/>
    <mergeCell ref="O568:O569"/>
    <mergeCell ref="A570:A571"/>
    <mergeCell ref="F570:H571"/>
    <mergeCell ref="I570:I571"/>
    <mergeCell ref="J570:J571"/>
    <mergeCell ref="K570:K571"/>
    <mergeCell ref="L570:L571"/>
    <mergeCell ref="M570:M571"/>
    <mergeCell ref="N570:N571"/>
    <mergeCell ref="O570:O571"/>
    <mergeCell ref="A566:A567"/>
    <mergeCell ref="E566:H567"/>
    <mergeCell ref="I566:I567"/>
    <mergeCell ref="J566:J567"/>
    <mergeCell ref="K566:K567"/>
    <mergeCell ref="L566:L567"/>
    <mergeCell ref="M566:M567"/>
    <mergeCell ref="N566:N567"/>
    <mergeCell ref="A562:A563"/>
    <mergeCell ref="F562:H563"/>
    <mergeCell ref="I562:I563"/>
    <mergeCell ref="J562:J563"/>
    <mergeCell ref="K562:K563"/>
    <mergeCell ref="L562:L563"/>
    <mergeCell ref="M562:M563"/>
    <mergeCell ref="N562:N563"/>
    <mergeCell ref="O562:O563"/>
    <mergeCell ref="A564:A565"/>
    <mergeCell ref="F564:H565"/>
    <mergeCell ref="I564:I565"/>
    <mergeCell ref="J564:J565"/>
    <mergeCell ref="K564:K565"/>
    <mergeCell ref="L564:L565"/>
    <mergeCell ref="M564:M565"/>
    <mergeCell ref="N564:N565"/>
    <mergeCell ref="O564:O565"/>
    <mergeCell ref="N556:N557"/>
    <mergeCell ref="O556:O557"/>
    <mergeCell ref="A558:A559"/>
    <mergeCell ref="F558:H559"/>
    <mergeCell ref="I558:I559"/>
    <mergeCell ref="J558:J559"/>
    <mergeCell ref="K558:K559"/>
    <mergeCell ref="L558:L559"/>
    <mergeCell ref="M558:M559"/>
    <mergeCell ref="N558:N559"/>
    <mergeCell ref="O558:O559"/>
    <mergeCell ref="A560:A561"/>
    <mergeCell ref="F560:H561"/>
    <mergeCell ref="I560:I561"/>
    <mergeCell ref="J560:J561"/>
    <mergeCell ref="K560:K561"/>
    <mergeCell ref="L560:L561"/>
    <mergeCell ref="M560:M561"/>
    <mergeCell ref="N560:N561"/>
    <mergeCell ref="O560:O561"/>
    <mergeCell ref="A556:A557"/>
    <mergeCell ref="E556:H557"/>
    <mergeCell ref="I556:I557"/>
    <mergeCell ref="J556:J557"/>
    <mergeCell ref="K556:K557"/>
    <mergeCell ref="L556:L557"/>
    <mergeCell ref="M556:M557"/>
    <mergeCell ref="O550:O551"/>
    <mergeCell ref="A552:A553"/>
    <mergeCell ref="B552:H553"/>
    <mergeCell ref="I552:I553"/>
    <mergeCell ref="J552:J553"/>
    <mergeCell ref="K552:K553"/>
    <mergeCell ref="L552:L553"/>
    <mergeCell ref="M552:M553"/>
    <mergeCell ref="N552:N553"/>
    <mergeCell ref="O552:O553"/>
    <mergeCell ref="A554:A555"/>
    <mergeCell ref="B554:H555"/>
    <mergeCell ref="I554:I555"/>
    <mergeCell ref="J554:J555"/>
    <mergeCell ref="K554:K555"/>
    <mergeCell ref="L554:L555"/>
    <mergeCell ref="M554:M555"/>
    <mergeCell ref="N554:N555"/>
    <mergeCell ref="O554:O555"/>
    <mergeCell ref="A550:A551"/>
    <mergeCell ref="E550:H551"/>
    <mergeCell ref="I550:I551"/>
    <mergeCell ref="J550:J551"/>
    <mergeCell ref="K550:K551"/>
    <mergeCell ref="L550:L551"/>
    <mergeCell ref="M550:M551"/>
    <mergeCell ref="N550:N551"/>
    <mergeCell ref="A546:A547"/>
    <mergeCell ref="B546:H547"/>
    <mergeCell ref="I546:I547"/>
    <mergeCell ref="J546:J547"/>
    <mergeCell ref="K546:K547"/>
    <mergeCell ref="L546:L547"/>
    <mergeCell ref="M546:M547"/>
    <mergeCell ref="N546:N547"/>
    <mergeCell ref="O546:O547"/>
    <mergeCell ref="A548:A549"/>
    <mergeCell ref="B548:H549"/>
    <mergeCell ref="I548:I549"/>
    <mergeCell ref="J548:J549"/>
    <mergeCell ref="K548:K549"/>
    <mergeCell ref="L548:L549"/>
    <mergeCell ref="M548:M549"/>
    <mergeCell ref="N548:N549"/>
    <mergeCell ref="O548:O549"/>
    <mergeCell ref="D540:H541"/>
    <mergeCell ref="I540:I541"/>
    <mergeCell ref="J540:J541"/>
    <mergeCell ref="K540:K541"/>
    <mergeCell ref="L540:L541"/>
    <mergeCell ref="M540:M541"/>
    <mergeCell ref="N540:N541"/>
    <mergeCell ref="O540:O541"/>
    <mergeCell ref="A542:A543"/>
    <mergeCell ref="B542:H543"/>
    <mergeCell ref="I542:I543"/>
    <mergeCell ref="J542:J543"/>
    <mergeCell ref="K542:K543"/>
    <mergeCell ref="L542:L543"/>
    <mergeCell ref="M542:M543"/>
    <mergeCell ref="N542:N543"/>
    <mergeCell ref="O542:O543"/>
    <mergeCell ref="A544:A545"/>
    <mergeCell ref="B544:H545"/>
    <mergeCell ref="I544:I545"/>
    <mergeCell ref="J544:J545"/>
    <mergeCell ref="K544:K545"/>
    <mergeCell ref="L544:L545"/>
    <mergeCell ref="M544:M545"/>
    <mergeCell ref="N544:N545"/>
    <mergeCell ref="O544:O545"/>
    <mergeCell ref="A534:A535"/>
    <mergeCell ref="E534:H535"/>
    <mergeCell ref="I534:I535"/>
    <mergeCell ref="J534:J535"/>
    <mergeCell ref="K534:K535"/>
    <mergeCell ref="L534:L535"/>
    <mergeCell ref="M534:M535"/>
    <mergeCell ref="N534:N535"/>
    <mergeCell ref="O534:O535"/>
    <mergeCell ref="A536:A537"/>
    <mergeCell ref="B536:H537"/>
    <mergeCell ref="I536:I537"/>
    <mergeCell ref="J536:J537"/>
    <mergeCell ref="K536:K537"/>
    <mergeCell ref="L536:L537"/>
    <mergeCell ref="M536:M537"/>
    <mergeCell ref="N536:N537"/>
    <mergeCell ref="O536:O537"/>
    <mergeCell ref="D538:H539"/>
    <mergeCell ref="I538:I539"/>
    <mergeCell ref="J538:J539"/>
    <mergeCell ref="K538:K539"/>
    <mergeCell ref="L538:L539"/>
    <mergeCell ref="M538:M539"/>
    <mergeCell ref="N538:N539"/>
    <mergeCell ref="O538:O539"/>
    <mergeCell ref="N528:N529"/>
    <mergeCell ref="O528:O529"/>
    <mergeCell ref="A530:A531"/>
    <mergeCell ref="E530:H531"/>
    <mergeCell ref="I530:I531"/>
    <mergeCell ref="J530:J531"/>
    <mergeCell ref="K530:K531"/>
    <mergeCell ref="L530:L531"/>
    <mergeCell ref="M530:M531"/>
    <mergeCell ref="N530:N531"/>
    <mergeCell ref="O530:O531"/>
    <mergeCell ref="A532:A533"/>
    <mergeCell ref="E532:H533"/>
    <mergeCell ref="I532:I533"/>
    <mergeCell ref="J532:J533"/>
    <mergeCell ref="K532:K533"/>
    <mergeCell ref="L532:L533"/>
    <mergeCell ref="M532:M533"/>
    <mergeCell ref="N532:N533"/>
    <mergeCell ref="O532:O533"/>
    <mergeCell ref="A528:A529"/>
    <mergeCell ref="B528:H529"/>
    <mergeCell ref="I528:I529"/>
    <mergeCell ref="J528:J529"/>
    <mergeCell ref="K528:K529"/>
    <mergeCell ref="L528:L529"/>
    <mergeCell ref="M528:M529"/>
    <mergeCell ref="O522:O523"/>
    <mergeCell ref="A524:A525"/>
    <mergeCell ref="E524:H525"/>
    <mergeCell ref="I524:I525"/>
    <mergeCell ref="J524:J525"/>
    <mergeCell ref="K524:K525"/>
    <mergeCell ref="L524:L525"/>
    <mergeCell ref="M524:M525"/>
    <mergeCell ref="N524:N525"/>
    <mergeCell ref="O524:O525"/>
    <mergeCell ref="A526:A527"/>
    <mergeCell ref="E526:H527"/>
    <mergeCell ref="I526:I527"/>
    <mergeCell ref="J526:J527"/>
    <mergeCell ref="K526:K527"/>
    <mergeCell ref="L526:L527"/>
    <mergeCell ref="M526:M527"/>
    <mergeCell ref="N526:N527"/>
    <mergeCell ref="O526:O527"/>
    <mergeCell ref="A522:A523"/>
    <mergeCell ref="E522:H523"/>
    <mergeCell ref="I522:I523"/>
    <mergeCell ref="J522:J523"/>
    <mergeCell ref="K522:K523"/>
    <mergeCell ref="L522:L523"/>
    <mergeCell ref="M522:M523"/>
    <mergeCell ref="N522:N523"/>
    <mergeCell ref="A518:A519"/>
    <mergeCell ref="B518:H519"/>
    <mergeCell ref="I518:I519"/>
    <mergeCell ref="J518:J519"/>
    <mergeCell ref="K518:K519"/>
    <mergeCell ref="L518:L519"/>
    <mergeCell ref="M518:M519"/>
    <mergeCell ref="N518:N519"/>
    <mergeCell ref="O518:O519"/>
    <mergeCell ref="A520:A521"/>
    <mergeCell ref="E520:H521"/>
    <mergeCell ref="I520:I521"/>
    <mergeCell ref="J520:J521"/>
    <mergeCell ref="K520:K521"/>
    <mergeCell ref="L520:L521"/>
    <mergeCell ref="M520:M521"/>
    <mergeCell ref="N520:N521"/>
    <mergeCell ref="O520:O521"/>
    <mergeCell ref="N512:N513"/>
    <mergeCell ref="O512:O513"/>
    <mergeCell ref="A514:A515"/>
    <mergeCell ref="E514:H515"/>
    <mergeCell ref="I514:I515"/>
    <mergeCell ref="J514:J515"/>
    <mergeCell ref="K514:K515"/>
    <mergeCell ref="L514:L515"/>
    <mergeCell ref="M514:M515"/>
    <mergeCell ref="N514:N515"/>
    <mergeCell ref="O514:O515"/>
    <mergeCell ref="A516:A517"/>
    <mergeCell ref="E516:H517"/>
    <mergeCell ref="I516:I517"/>
    <mergeCell ref="J516:J517"/>
    <mergeCell ref="K516:K517"/>
    <mergeCell ref="L516:L517"/>
    <mergeCell ref="M516:M517"/>
    <mergeCell ref="N516:N517"/>
    <mergeCell ref="O516:O517"/>
    <mergeCell ref="A512:A513"/>
    <mergeCell ref="E512:H513"/>
    <mergeCell ref="I512:I513"/>
    <mergeCell ref="J512:J513"/>
    <mergeCell ref="K512:K513"/>
    <mergeCell ref="L512:L513"/>
    <mergeCell ref="M512:M513"/>
    <mergeCell ref="O506:O507"/>
    <mergeCell ref="A508:A509"/>
    <mergeCell ref="B508:H509"/>
    <mergeCell ref="I508:I509"/>
    <mergeCell ref="J508:J509"/>
    <mergeCell ref="K508:K509"/>
    <mergeCell ref="L508:L509"/>
    <mergeCell ref="M508:M509"/>
    <mergeCell ref="N508:N509"/>
    <mergeCell ref="O508:O509"/>
    <mergeCell ref="A510:A511"/>
    <mergeCell ref="B510:H511"/>
    <mergeCell ref="I510:I511"/>
    <mergeCell ref="J510:J511"/>
    <mergeCell ref="K510:K511"/>
    <mergeCell ref="L510:L511"/>
    <mergeCell ref="M510:M511"/>
    <mergeCell ref="N510:N511"/>
    <mergeCell ref="O510:O511"/>
    <mergeCell ref="A506:A507"/>
    <mergeCell ref="E506:H507"/>
    <mergeCell ref="I506:I507"/>
    <mergeCell ref="J506:J507"/>
    <mergeCell ref="K506:K507"/>
    <mergeCell ref="L506:L507"/>
    <mergeCell ref="M506:M507"/>
    <mergeCell ref="N506:N507"/>
    <mergeCell ref="A502:A503"/>
    <mergeCell ref="E502:H503"/>
    <mergeCell ref="I502:I503"/>
    <mergeCell ref="J502:J503"/>
    <mergeCell ref="K502:K503"/>
    <mergeCell ref="L502:L503"/>
    <mergeCell ref="M502:M503"/>
    <mergeCell ref="N502:N503"/>
    <mergeCell ref="O502:O503"/>
    <mergeCell ref="A504:A505"/>
    <mergeCell ref="E504:H505"/>
    <mergeCell ref="I504:I505"/>
    <mergeCell ref="J504:J505"/>
    <mergeCell ref="K504:K505"/>
    <mergeCell ref="L504:L505"/>
    <mergeCell ref="M504:M505"/>
    <mergeCell ref="N504:N505"/>
    <mergeCell ref="O504:O505"/>
    <mergeCell ref="N496:N497"/>
    <mergeCell ref="O496:O497"/>
    <mergeCell ref="A498:A499"/>
    <mergeCell ref="B498:H499"/>
    <mergeCell ref="I498:I499"/>
    <mergeCell ref="J498:J499"/>
    <mergeCell ref="K498:K499"/>
    <mergeCell ref="L498:L499"/>
    <mergeCell ref="M498:M499"/>
    <mergeCell ref="N498:N499"/>
    <mergeCell ref="O498:O499"/>
    <mergeCell ref="A500:A501"/>
    <mergeCell ref="B500:H501"/>
    <mergeCell ref="I500:I501"/>
    <mergeCell ref="J500:J501"/>
    <mergeCell ref="K500:K501"/>
    <mergeCell ref="L500:L501"/>
    <mergeCell ref="M500:M501"/>
    <mergeCell ref="N500:N501"/>
    <mergeCell ref="O500:O501"/>
    <mergeCell ref="A496:A497"/>
    <mergeCell ref="B496:H497"/>
    <mergeCell ref="I496:I497"/>
    <mergeCell ref="J496:J497"/>
    <mergeCell ref="K496:K497"/>
    <mergeCell ref="L496:L497"/>
    <mergeCell ref="M496:M497"/>
    <mergeCell ref="O490:O491"/>
    <mergeCell ref="A492:A493"/>
    <mergeCell ref="B492:H493"/>
    <mergeCell ref="I492:I493"/>
    <mergeCell ref="J492:J493"/>
    <mergeCell ref="K492:K493"/>
    <mergeCell ref="L492:L493"/>
    <mergeCell ref="M492:M493"/>
    <mergeCell ref="N492:N493"/>
    <mergeCell ref="O492:O493"/>
    <mergeCell ref="A494:A495"/>
    <mergeCell ref="F494:H495"/>
    <mergeCell ref="I494:I495"/>
    <mergeCell ref="J494:J495"/>
    <mergeCell ref="K494:K495"/>
    <mergeCell ref="L494:L495"/>
    <mergeCell ref="M494:M495"/>
    <mergeCell ref="N494:N495"/>
    <mergeCell ref="O494:O495"/>
    <mergeCell ref="A490:A491"/>
    <mergeCell ref="F490:H491"/>
    <mergeCell ref="I490:I491"/>
    <mergeCell ref="J490:J491"/>
    <mergeCell ref="K490:K491"/>
    <mergeCell ref="L490:L491"/>
    <mergeCell ref="M490:M491"/>
    <mergeCell ref="N490:N491"/>
    <mergeCell ref="A486:A487"/>
    <mergeCell ref="F486:H487"/>
    <mergeCell ref="I486:I487"/>
    <mergeCell ref="J486:J487"/>
    <mergeCell ref="K486:K487"/>
    <mergeCell ref="L486:L487"/>
    <mergeCell ref="M486:M487"/>
    <mergeCell ref="N486:N487"/>
    <mergeCell ref="O486:O487"/>
    <mergeCell ref="A488:A489"/>
    <mergeCell ref="B488:H489"/>
    <mergeCell ref="I488:I489"/>
    <mergeCell ref="J488:J489"/>
    <mergeCell ref="K488:K489"/>
    <mergeCell ref="L488:L489"/>
    <mergeCell ref="M488:M489"/>
    <mergeCell ref="N488:N489"/>
    <mergeCell ref="O488:O489"/>
    <mergeCell ref="N480:N481"/>
    <mergeCell ref="O480:O481"/>
    <mergeCell ref="A482:A483"/>
    <mergeCell ref="B482:H483"/>
    <mergeCell ref="I482:I483"/>
    <mergeCell ref="J482:J483"/>
    <mergeCell ref="K482:K483"/>
    <mergeCell ref="L482:L483"/>
    <mergeCell ref="M482:M483"/>
    <mergeCell ref="N482:N483"/>
    <mergeCell ref="O482:O483"/>
    <mergeCell ref="A484:A485"/>
    <mergeCell ref="B484:H485"/>
    <mergeCell ref="I484:I485"/>
    <mergeCell ref="J484:J485"/>
    <mergeCell ref="K484:K485"/>
    <mergeCell ref="L484:L485"/>
    <mergeCell ref="M484:M485"/>
    <mergeCell ref="N484:N485"/>
    <mergeCell ref="O484:O485"/>
    <mergeCell ref="A480:A481"/>
    <mergeCell ref="F480:H481"/>
    <mergeCell ref="I480:I481"/>
    <mergeCell ref="J480:J481"/>
    <mergeCell ref="K480:K481"/>
    <mergeCell ref="L480:L481"/>
    <mergeCell ref="M480:M481"/>
    <mergeCell ref="O474:O475"/>
    <mergeCell ref="A476:A477"/>
    <mergeCell ref="B476:H477"/>
    <mergeCell ref="I476:I477"/>
    <mergeCell ref="J476:J477"/>
    <mergeCell ref="K476:K477"/>
    <mergeCell ref="L476:L477"/>
    <mergeCell ref="M476:M477"/>
    <mergeCell ref="N476:N477"/>
    <mergeCell ref="O476:O477"/>
    <mergeCell ref="A478:A479"/>
    <mergeCell ref="E478:H479"/>
    <mergeCell ref="I478:I479"/>
    <mergeCell ref="J478:J479"/>
    <mergeCell ref="K478:K479"/>
    <mergeCell ref="L478:L479"/>
    <mergeCell ref="M478:M479"/>
    <mergeCell ref="N478:N479"/>
    <mergeCell ref="O478:O479"/>
    <mergeCell ref="A474:A475"/>
    <mergeCell ref="F474:H475"/>
    <mergeCell ref="I474:I475"/>
    <mergeCell ref="J474:J475"/>
    <mergeCell ref="K474:K475"/>
    <mergeCell ref="L474:L475"/>
    <mergeCell ref="M474:M475"/>
    <mergeCell ref="N474:N475"/>
    <mergeCell ref="A470:A471"/>
    <mergeCell ref="F470:H471"/>
    <mergeCell ref="I470:I471"/>
    <mergeCell ref="J470:J471"/>
    <mergeCell ref="K470:K471"/>
    <mergeCell ref="L470:L471"/>
    <mergeCell ref="M470:M471"/>
    <mergeCell ref="N470:N471"/>
    <mergeCell ref="O470:O471"/>
    <mergeCell ref="A472:A473"/>
    <mergeCell ref="F472:H473"/>
    <mergeCell ref="I472:I473"/>
    <mergeCell ref="J472:J473"/>
    <mergeCell ref="K472:K473"/>
    <mergeCell ref="L472:L473"/>
    <mergeCell ref="M472:M473"/>
    <mergeCell ref="N472:N473"/>
    <mergeCell ref="O472:O473"/>
    <mergeCell ref="N464:N465"/>
    <mergeCell ref="O464:O465"/>
    <mergeCell ref="A466:A467"/>
    <mergeCell ref="B466:H467"/>
    <mergeCell ref="I466:I467"/>
    <mergeCell ref="J466:J467"/>
    <mergeCell ref="K466:K467"/>
    <mergeCell ref="L466:L467"/>
    <mergeCell ref="M466:M467"/>
    <mergeCell ref="N466:N467"/>
    <mergeCell ref="O466:O467"/>
    <mergeCell ref="A468:A469"/>
    <mergeCell ref="E468:H469"/>
    <mergeCell ref="I468:I469"/>
    <mergeCell ref="J468:J469"/>
    <mergeCell ref="K468:K469"/>
    <mergeCell ref="L468:L469"/>
    <mergeCell ref="M468:M469"/>
    <mergeCell ref="N468:N469"/>
    <mergeCell ref="O468:O469"/>
    <mergeCell ref="A464:A465"/>
    <mergeCell ref="E464:H465"/>
    <mergeCell ref="I464:I465"/>
    <mergeCell ref="J464:J465"/>
    <mergeCell ref="K464:K465"/>
    <mergeCell ref="L464:L465"/>
    <mergeCell ref="M464:M465"/>
    <mergeCell ref="O458:O459"/>
    <mergeCell ref="A460:A461"/>
    <mergeCell ref="B460:H461"/>
    <mergeCell ref="I460:I461"/>
    <mergeCell ref="J460:J461"/>
    <mergeCell ref="K460:K461"/>
    <mergeCell ref="L460:L461"/>
    <mergeCell ref="M460:M461"/>
    <mergeCell ref="N460:N461"/>
    <mergeCell ref="O460:O461"/>
    <mergeCell ref="A462:A463"/>
    <mergeCell ref="E462:H463"/>
    <mergeCell ref="I462:I463"/>
    <mergeCell ref="J462:J463"/>
    <mergeCell ref="K462:K463"/>
    <mergeCell ref="L462:L463"/>
    <mergeCell ref="M462:M463"/>
    <mergeCell ref="N462:N463"/>
    <mergeCell ref="O462:O463"/>
    <mergeCell ref="A458:A459"/>
    <mergeCell ref="F458:H459"/>
    <mergeCell ref="I458:I459"/>
    <mergeCell ref="J458:J459"/>
    <mergeCell ref="K458:K459"/>
    <mergeCell ref="L458:L459"/>
    <mergeCell ref="M458:M459"/>
    <mergeCell ref="N458:N459"/>
    <mergeCell ref="A454:A455"/>
    <mergeCell ref="E454:H455"/>
    <mergeCell ref="I454:I455"/>
    <mergeCell ref="J454:J455"/>
    <mergeCell ref="K454:K455"/>
    <mergeCell ref="L454:L455"/>
    <mergeCell ref="M454:M455"/>
    <mergeCell ref="N454:N455"/>
    <mergeCell ref="O454:O455"/>
    <mergeCell ref="A456:A457"/>
    <mergeCell ref="F456:H457"/>
    <mergeCell ref="I456:I457"/>
    <mergeCell ref="J456:J457"/>
    <mergeCell ref="K456:K457"/>
    <mergeCell ref="L456:L457"/>
    <mergeCell ref="M456:M457"/>
    <mergeCell ref="N456:N457"/>
    <mergeCell ref="O456:O457"/>
    <mergeCell ref="N448:N449"/>
    <mergeCell ref="O448:O449"/>
    <mergeCell ref="A450:A451"/>
    <mergeCell ref="F450:H451"/>
    <mergeCell ref="I450:I451"/>
    <mergeCell ref="J450:J451"/>
    <mergeCell ref="K450:K451"/>
    <mergeCell ref="L450:L451"/>
    <mergeCell ref="M450:M451"/>
    <mergeCell ref="N450:N451"/>
    <mergeCell ref="O450:O451"/>
    <mergeCell ref="A452:A453"/>
    <mergeCell ref="F452:H453"/>
    <mergeCell ref="I452:I453"/>
    <mergeCell ref="J452:J453"/>
    <mergeCell ref="K452:K453"/>
    <mergeCell ref="L452:L453"/>
    <mergeCell ref="M452:M453"/>
    <mergeCell ref="N452:N453"/>
    <mergeCell ref="O452:O453"/>
    <mergeCell ref="A448:A449"/>
    <mergeCell ref="E448:H449"/>
    <mergeCell ref="I448:I449"/>
    <mergeCell ref="J448:J449"/>
    <mergeCell ref="K448:K449"/>
    <mergeCell ref="L448:L449"/>
    <mergeCell ref="M448:M449"/>
    <mergeCell ref="O442:O443"/>
    <mergeCell ref="A444:A445"/>
    <mergeCell ref="E444:H445"/>
    <mergeCell ref="I444:I445"/>
    <mergeCell ref="J444:J445"/>
    <mergeCell ref="K444:K445"/>
    <mergeCell ref="L444:L445"/>
    <mergeCell ref="M444:M445"/>
    <mergeCell ref="N444:N445"/>
    <mergeCell ref="O444:O445"/>
    <mergeCell ref="A446:A447"/>
    <mergeCell ref="F446:H447"/>
    <mergeCell ref="I446:I447"/>
    <mergeCell ref="J446:J447"/>
    <mergeCell ref="K446:K447"/>
    <mergeCell ref="L446:L447"/>
    <mergeCell ref="M446:M447"/>
    <mergeCell ref="N446:N447"/>
    <mergeCell ref="O446:O447"/>
    <mergeCell ref="A442:A443"/>
    <mergeCell ref="B442:H443"/>
    <mergeCell ref="I442:I443"/>
    <mergeCell ref="J442:J443"/>
    <mergeCell ref="K442:K443"/>
    <mergeCell ref="L442:L443"/>
    <mergeCell ref="M442:M443"/>
    <mergeCell ref="N442:N443"/>
    <mergeCell ref="A438:A439"/>
    <mergeCell ref="F438:H439"/>
    <mergeCell ref="I438:I439"/>
    <mergeCell ref="J438:J439"/>
    <mergeCell ref="K438:K439"/>
    <mergeCell ref="L438:L439"/>
    <mergeCell ref="M438:M439"/>
    <mergeCell ref="N438:N439"/>
    <mergeCell ref="O438:O439"/>
    <mergeCell ref="A440:A441"/>
    <mergeCell ref="E440:H441"/>
    <mergeCell ref="I440:I441"/>
    <mergeCell ref="J440:J441"/>
    <mergeCell ref="K440:K441"/>
    <mergeCell ref="L440:L441"/>
    <mergeCell ref="M440:M441"/>
    <mergeCell ref="N440:N441"/>
    <mergeCell ref="O440:O441"/>
    <mergeCell ref="N432:N433"/>
    <mergeCell ref="O432:O433"/>
    <mergeCell ref="A434:A435"/>
    <mergeCell ref="F434:H435"/>
    <mergeCell ref="I434:I435"/>
    <mergeCell ref="J434:J435"/>
    <mergeCell ref="K434:K435"/>
    <mergeCell ref="L434:L435"/>
    <mergeCell ref="M434:M435"/>
    <mergeCell ref="N434:N435"/>
    <mergeCell ref="O434:O435"/>
    <mergeCell ref="A436:A437"/>
    <mergeCell ref="F436:H437"/>
    <mergeCell ref="I436:I437"/>
    <mergeCell ref="J436:J437"/>
    <mergeCell ref="K436:K437"/>
    <mergeCell ref="L436:L437"/>
    <mergeCell ref="M436:M437"/>
    <mergeCell ref="N436:N437"/>
    <mergeCell ref="O436:O437"/>
    <mergeCell ref="A432:A433"/>
    <mergeCell ref="F432:H433"/>
    <mergeCell ref="I432:I433"/>
    <mergeCell ref="J432:J433"/>
    <mergeCell ref="K432:K433"/>
    <mergeCell ref="L432:L433"/>
    <mergeCell ref="M432:M433"/>
    <mergeCell ref="O426:O427"/>
    <mergeCell ref="A428:A429"/>
    <mergeCell ref="F428:H429"/>
    <mergeCell ref="I428:I429"/>
    <mergeCell ref="J428:J429"/>
    <mergeCell ref="K428:K429"/>
    <mergeCell ref="L428:L429"/>
    <mergeCell ref="M428:M429"/>
    <mergeCell ref="N428:N429"/>
    <mergeCell ref="O428:O429"/>
    <mergeCell ref="A430:A431"/>
    <mergeCell ref="F430:H431"/>
    <mergeCell ref="I430:I431"/>
    <mergeCell ref="J430:J431"/>
    <mergeCell ref="K430:K431"/>
    <mergeCell ref="L430:L431"/>
    <mergeCell ref="M430:M431"/>
    <mergeCell ref="N430:N431"/>
    <mergeCell ref="O430:O431"/>
    <mergeCell ref="A426:A427"/>
    <mergeCell ref="F426:H427"/>
    <mergeCell ref="I426:I427"/>
    <mergeCell ref="J426:J427"/>
    <mergeCell ref="K426:K427"/>
    <mergeCell ref="L426:L427"/>
    <mergeCell ref="M426:M427"/>
    <mergeCell ref="N426:N427"/>
    <mergeCell ref="A422:A423"/>
    <mergeCell ref="F422:H423"/>
    <mergeCell ref="I422:I423"/>
    <mergeCell ref="J422:J423"/>
    <mergeCell ref="K422:K423"/>
    <mergeCell ref="L422:L423"/>
    <mergeCell ref="M422:M423"/>
    <mergeCell ref="N422:N423"/>
    <mergeCell ref="O422:O423"/>
    <mergeCell ref="A424:A425"/>
    <mergeCell ref="E424:H425"/>
    <mergeCell ref="I424:I425"/>
    <mergeCell ref="J424:J425"/>
    <mergeCell ref="K424:K425"/>
    <mergeCell ref="L424:L425"/>
    <mergeCell ref="M424:M425"/>
    <mergeCell ref="N424:N425"/>
    <mergeCell ref="O424:O425"/>
    <mergeCell ref="N416:N417"/>
    <mergeCell ref="O416:O417"/>
    <mergeCell ref="A418:A419"/>
    <mergeCell ref="B418:H419"/>
    <mergeCell ref="I418:I419"/>
    <mergeCell ref="J418:J419"/>
    <mergeCell ref="K418:K419"/>
    <mergeCell ref="L418:L419"/>
    <mergeCell ref="M418:M419"/>
    <mergeCell ref="N418:N419"/>
    <mergeCell ref="O418:O419"/>
    <mergeCell ref="A420:A421"/>
    <mergeCell ref="E420:H421"/>
    <mergeCell ref="I420:I421"/>
    <mergeCell ref="J420:J421"/>
    <mergeCell ref="K420:K421"/>
    <mergeCell ref="L420:L421"/>
    <mergeCell ref="M420:M421"/>
    <mergeCell ref="N420:N421"/>
    <mergeCell ref="O420:O421"/>
    <mergeCell ref="A416:A417"/>
    <mergeCell ref="F416:H417"/>
    <mergeCell ref="I416:I417"/>
    <mergeCell ref="J416:J417"/>
    <mergeCell ref="K416:K417"/>
    <mergeCell ref="L416:L417"/>
    <mergeCell ref="M416:M417"/>
    <mergeCell ref="O410:O411"/>
    <mergeCell ref="A412:A413"/>
    <mergeCell ref="F412:H413"/>
    <mergeCell ref="I412:I413"/>
    <mergeCell ref="J412:J413"/>
    <mergeCell ref="K412:K413"/>
    <mergeCell ref="L412:L413"/>
    <mergeCell ref="M412:M413"/>
    <mergeCell ref="N412:N413"/>
    <mergeCell ref="O412:O413"/>
    <mergeCell ref="A414:A415"/>
    <mergeCell ref="B414:H415"/>
    <mergeCell ref="I414:I415"/>
    <mergeCell ref="J414:J415"/>
    <mergeCell ref="K414:K415"/>
    <mergeCell ref="L414:L415"/>
    <mergeCell ref="M414:M415"/>
    <mergeCell ref="N414:N415"/>
    <mergeCell ref="O414:O415"/>
    <mergeCell ref="A410:A411"/>
    <mergeCell ref="F410:H411"/>
    <mergeCell ref="I410:I411"/>
    <mergeCell ref="J410:J411"/>
    <mergeCell ref="K410:K411"/>
    <mergeCell ref="L410:L411"/>
    <mergeCell ref="M410:M411"/>
    <mergeCell ref="N410:N411"/>
    <mergeCell ref="A406:A407"/>
    <mergeCell ref="F406:H407"/>
    <mergeCell ref="I406:I407"/>
    <mergeCell ref="J406:J407"/>
    <mergeCell ref="K406:K407"/>
    <mergeCell ref="L406:L407"/>
    <mergeCell ref="M406:M407"/>
    <mergeCell ref="N406:N407"/>
    <mergeCell ref="O406:O407"/>
    <mergeCell ref="A408:A409"/>
    <mergeCell ref="B408:H409"/>
    <mergeCell ref="I408:I409"/>
    <mergeCell ref="J408:J409"/>
    <mergeCell ref="K408:K409"/>
    <mergeCell ref="L408:L409"/>
    <mergeCell ref="M408:M409"/>
    <mergeCell ref="N408:N409"/>
    <mergeCell ref="O408:O409"/>
    <mergeCell ref="N400:N401"/>
    <mergeCell ref="O400:O401"/>
    <mergeCell ref="A402:A403"/>
    <mergeCell ref="B402:H403"/>
    <mergeCell ref="I402:I403"/>
    <mergeCell ref="J402:J403"/>
    <mergeCell ref="K402:K403"/>
    <mergeCell ref="L402:L403"/>
    <mergeCell ref="M402:M403"/>
    <mergeCell ref="N402:N403"/>
    <mergeCell ref="O402:O403"/>
    <mergeCell ref="A404:A405"/>
    <mergeCell ref="B404:H405"/>
    <mergeCell ref="I404:I405"/>
    <mergeCell ref="J404:J405"/>
    <mergeCell ref="K404:K405"/>
    <mergeCell ref="L404:L405"/>
    <mergeCell ref="M404:M405"/>
    <mergeCell ref="N404:N405"/>
    <mergeCell ref="O404:O405"/>
    <mergeCell ref="A400:A401"/>
    <mergeCell ref="E400:H401"/>
    <mergeCell ref="I400:I401"/>
    <mergeCell ref="J400:J401"/>
    <mergeCell ref="K400:K401"/>
    <mergeCell ref="L400:L401"/>
    <mergeCell ref="M400:M401"/>
    <mergeCell ref="O394:O395"/>
    <mergeCell ref="A396:A397"/>
    <mergeCell ref="B396:H397"/>
    <mergeCell ref="I396:I397"/>
    <mergeCell ref="J396:J397"/>
    <mergeCell ref="K396:K397"/>
    <mergeCell ref="L396:L397"/>
    <mergeCell ref="M396:M397"/>
    <mergeCell ref="N396:N397"/>
    <mergeCell ref="O396:O397"/>
    <mergeCell ref="A398:A399"/>
    <mergeCell ref="E398:H399"/>
    <mergeCell ref="I398:I399"/>
    <mergeCell ref="J398:J399"/>
    <mergeCell ref="K398:K399"/>
    <mergeCell ref="L398:L399"/>
    <mergeCell ref="M398:M399"/>
    <mergeCell ref="N398:N399"/>
    <mergeCell ref="O398:O399"/>
    <mergeCell ref="A394:A395"/>
    <mergeCell ref="B394:H395"/>
    <mergeCell ref="I394:I395"/>
    <mergeCell ref="J394:J395"/>
    <mergeCell ref="K394:K395"/>
    <mergeCell ref="L394:L395"/>
    <mergeCell ref="M394:M395"/>
    <mergeCell ref="N394:N395"/>
    <mergeCell ref="A390:A391"/>
    <mergeCell ref="E390:H391"/>
    <mergeCell ref="I390:I391"/>
    <mergeCell ref="J390:J391"/>
    <mergeCell ref="K390:K391"/>
    <mergeCell ref="L390:L391"/>
    <mergeCell ref="M390:M391"/>
    <mergeCell ref="N390:N391"/>
    <mergeCell ref="O390:O391"/>
    <mergeCell ref="A392:A393"/>
    <mergeCell ref="E392:H393"/>
    <mergeCell ref="I392:I393"/>
    <mergeCell ref="J392:J393"/>
    <mergeCell ref="K392:K393"/>
    <mergeCell ref="L392:L393"/>
    <mergeCell ref="M392:M393"/>
    <mergeCell ref="N392:N393"/>
    <mergeCell ref="O392:O393"/>
    <mergeCell ref="N384:N385"/>
    <mergeCell ref="O384:O385"/>
    <mergeCell ref="A386:A387"/>
    <mergeCell ref="E386:H387"/>
    <mergeCell ref="I386:I387"/>
    <mergeCell ref="J386:J387"/>
    <mergeCell ref="K386:K387"/>
    <mergeCell ref="L386:L387"/>
    <mergeCell ref="M386:M387"/>
    <mergeCell ref="N386:N387"/>
    <mergeCell ref="O386:O387"/>
    <mergeCell ref="A388:A389"/>
    <mergeCell ref="E388:H389"/>
    <mergeCell ref="I388:I389"/>
    <mergeCell ref="J388:J389"/>
    <mergeCell ref="K388:K389"/>
    <mergeCell ref="L388:L389"/>
    <mergeCell ref="M388:M389"/>
    <mergeCell ref="N388:N389"/>
    <mergeCell ref="O388:O389"/>
    <mergeCell ref="A384:A385"/>
    <mergeCell ref="E384:H385"/>
    <mergeCell ref="I384:I385"/>
    <mergeCell ref="J384:J385"/>
    <mergeCell ref="K384:K385"/>
    <mergeCell ref="L384:L385"/>
    <mergeCell ref="M384:M385"/>
    <mergeCell ref="O378:O379"/>
    <mergeCell ref="A380:A381"/>
    <mergeCell ref="E380:H381"/>
    <mergeCell ref="I380:I381"/>
    <mergeCell ref="J380:J381"/>
    <mergeCell ref="K380:K381"/>
    <mergeCell ref="L380:L381"/>
    <mergeCell ref="M380:M381"/>
    <mergeCell ref="N380:N381"/>
    <mergeCell ref="O380:O381"/>
    <mergeCell ref="A382:A383"/>
    <mergeCell ref="E382:H383"/>
    <mergeCell ref="I382:I383"/>
    <mergeCell ref="J382:J383"/>
    <mergeCell ref="K382:K383"/>
    <mergeCell ref="L382:L383"/>
    <mergeCell ref="M382:M383"/>
    <mergeCell ref="N382:N383"/>
    <mergeCell ref="O382:O383"/>
    <mergeCell ref="A378:A379"/>
    <mergeCell ref="E378:H379"/>
    <mergeCell ref="I378:I379"/>
    <mergeCell ref="J378:J379"/>
    <mergeCell ref="K378:K379"/>
    <mergeCell ref="L378:L379"/>
    <mergeCell ref="M378:M379"/>
    <mergeCell ref="N378:N379"/>
    <mergeCell ref="A374:A375"/>
    <mergeCell ref="E374:H375"/>
    <mergeCell ref="I374:I375"/>
    <mergeCell ref="J374:J375"/>
    <mergeCell ref="K374:K375"/>
    <mergeCell ref="L374:L375"/>
    <mergeCell ref="M374:M375"/>
    <mergeCell ref="N374:N375"/>
    <mergeCell ref="O374:O375"/>
    <mergeCell ref="A376:A377"/>
    <mergeCell ref="E376:H377"/>
    <mergeCell ref="I376:I377"/>
    <mergeCell ref="J376:J377"/>
    <mergeCell ref="K376:K377"/>
    <mergeCell ref="L376:L377"/>
    <mergeCell ref="M376:M377"/>
    <mergeCell ref="N376:N377"/>
    <mergeCell ref="O376:O377"/>
    <mergeCell ref="N368:N369"/>
    <mergeCell ref="O368:O369"/>
    <mergeCell ref="A370:A371"/>
    <mergeCell ref="E370:H371"/>
    <mergeCell ref="I370:I371"/>
    <mergeCell ref="J370:J371"/>
    <mergeCell ref="K370:K371"/>
    <mergeCell ref="L370:L371"/>
    <mergeCell ref="M370:M371"/>
    <mergeCell ref="N370:N371"/>
    <mergeCell ref="O370:O371"/>
    <mergeCell ref="A372:A373"/>
    <mergeCell ref="E372:H373"/>
    <mergeCell ref="I372:I373"/>
    <mergeCell ref="J372:J373"/>
    <mergeCell ref="K372:K373"/>
    <mergeCell ref="L372:L373"/>
    <mergeCell ref="M372:M373"/>
    <mergeCell ref="N372:N373"/>
    <mergeCell ref="O372:O373"/>
    <mergeCell ref="A368:A369"/>
    <mergeCell ref="E368:H369"/>
    <mergeCell ref="I368:I369"/>
    <mergeCell ref="J368:J369"/>
    <mergeCell ref="K368:K369"/>
    <mergeCell ref="L368:L369"/>
    <mergeCell ref="M368:M369"/>
    <mergeCell ref="O362:O363"/>
    <mergeCell ref="A364:A365"/>
    <mergeCell ref="E364:H365"/>
    <mergeCell ref="I364:I365"/>
    <mergeCell ref="J364:J365"/>
    <mergeCell ref="K364:K365"/>
    <mergeCell ref="L364:L365"/>
    <mergeCell ref="M364:M365"/>
    <mergeCell ref="N364:N365"/>
    <mergeCell ref="O364:O365"/>
    <mergeCell ref="A366:A367"/>
    <mergeCell ref="E366:H367"/>
    <mergeCell ref="I366:I367"/>
    <mergeCell ref="J366:J367"/>
    <mergeCell ref="K366:K367"/>
    <mergeCell ref="L366:L367"/>
    <mergeCell ref="M366:M367"/>
    <mergeCell ref="N366:N367"/>
    <mergeCell ref="O366:O367"/>
    <mergeCell ref="A362:A363"/>
    <mergeCell ref="E362:H363"/>
    <mergeCell ref="I362:I363"/>
    <mergeCell ref="J362:J363"/>
    <mergeCell ref="K362:K363"/>
    <mergeCell ref="L362:L363"/>
    <mergeCell ref="M362:M363"/>
    <mergeCell ref="N362:N363"/>
    <mergeCell ref="A358:A359"/>
    <mergeCell ref="E358:H359"/>
    <mergeCell ref="I358:I359"/>
    <mergeCell ref="J358:J359"/>
    <mergeCell ref="K358:K359"/>
    <mergeCell ref="L358:L359"/>
    <mergeCell ref="M358:M359"/>
    <mergeCell ref="N358:N359"/>
    <mergeCell ref="O358:O359"/>
    <mergeCell ref="A360:A361"/>
    <mergeCell ref="E360:H361"/>
    <mergeCell ref="I360:I361"/>
    <mergeCell ref="J360:J361"/>
    <mergeCell ref="K360:K361"/>
    <mergeCell ref="L360:L361"/>
    <mergeCell ref="M360:M361"/>
    <mergeCell ref="N360:N361"/>
    <mergeCell ref="O360:O361"/>
    <mergeCell ref="N352:N353"/>
    <mergeCell ref="O352:O353"/>
    <mergeCell ref="A354:A355"/>
    <mergeCell ref="E354:H355"/>
    <mergeCell ref="I354:I355"/>
    <mergeCell ref="J354:J355"/>
    <mergeCell ref="K354:K355"/>
    <mergeCell ref="L354:L355"/>
    <mergeCell ref="M354:M355"/>
    <mergeCell ref="N354:N355"/>
    <mergeCell ref="O354:O355"/>
    <mergeCell ref="A356:A357"/>
    <mergeCell ref="E356:H357"/>
    <mergeCell ref="I356:I357"/>
    <mergeCell ref="J356:J357"/>
    <mergeCell ref="K356:K357"/>
    <mergeCell ref="L356:L357"/>
    <mergeCell ref="M356:M357"/>
    <mergeCell ref="N356:N357"/>
    <mergeCell ref="O356:O357"/>
    <mergeCell ref="A352:A353"/>
    <mergeCell ref="E352:H353"/>
    <mergeCell ref="I352:I353"/>
    <mergeCell ref="J352:J353"/>
    <mergeCell ref="K352:K353"/>
    <mergeCell ref="L352:L353"/>
    <mergeCell ref="M352:M353"/>
    <mergeCell ref="O346:O347"/>
    <mergeCell ref="A348:A349"/>
    <mergeCell ref="F348:H349"/>
    <mergeCell ref="I348:I349"/>
    <mergeCell ref="J348:J349"/>
    <mergeCell ref="K348:K349"/>
    <mergeCell ref="L348:L349"/>
    <mergeCell ref="M348:M349"/>
    <mergeCell ref="N348:N349"/>
    <mergeCell ref="O348:O349"/>
    <mergeCell ref="A350:A351"/>
    <mergeCell ref="B350:H351"/>
    <mergeCell ref="I350:I351"/>
    <mergeCell ref="J350:J351"/>
    <mergeCell ref="K350:K351"/>
    <mergeCell ref="L350:L351"/>
    <mergeCell ref="M350:M351"/>
    <mergeCell ref="N350:N351"/>
    <mergeCell ref="O350:O351"/>
    <mergeCell ref="A346:A347"/>
    <mergeCell ref="B346:H347"/>
    <mergeCell ref="I346:I347"/>
    <mergeCell ref="J346:J347"/>
    <mergeCell ref="K346:K347"/>
    <mergeCell ref="L346:L347"/>
    <mergeCell ref="M346:M347"/>
    <mergeCell ref="N346:N347"/>
    <mergeCell ref="A342:A343"/>
    <mergeCell ref="F342:H343"/>
    <mergeCell ref="I342:I343"/>
    <mergeCell ref="J342:J343"/>
    <mergeCell ref="K342:K343"/>
    <mergeCell ref="L342:L343"/>
    <mergeCell ref="M342:M343"/>
    <mergeCell ref="N342:N343"/>
    <mergeCell ref="O342:O343"/>
    <mergeCell ref="A344:A345"/>
    <mergeCell ref="F344:H345"/>
    <mergeCell ref="I344:I345"/>
    <mergeCell ref="J344:J345"/>
    <mergeCell ref="K344:K345"/>
    <mergeCell ref="L344:L345"/>
    <mergeCell ref="M344:M345"/>
    <mergeCell ref="N344:N345"/>
    <mergeCell ref="O344:O345"/>
    <mergeCell ref="N336:N337"/>
    <mergeCell ref="O336:O337"/>
    <mergeCell ref="A338:A339"/>
    <mergeCell ref="F338:H339"/>
    <mergeCell ref="I338:I339"/>
    <mergeCell ref="J338:J339"/>
    <mergeCell ref="K338:K339"/>
    <mergeCell ref="L338:L339"/>
    <mergeCell ref="M338:M339"/>
    <mergeCell ref="N338:N339"/>
    <mergeCell ref="O338:O339"/>
    <mergeCell ref="A340:A341"/>
    <mergeCell ref="B340:H341"/>
    <mergeCell ref="I340:I341"/>
    <mergeCell ref="J340:J341"/>
    <mergeCell ref="K340:K341"/>
    <mergeCell ref="L340:L341"/>
    <mergeCell ref="M340:M341"/>
    <mergeCell ref="N340:N341"/>
    <mergeCell ref="O340:O341"/>
    <mergeCell ref="A336:A337"/>
    <mergeCell ref="F336:H337"/>
    <mergeCell ref="I336:I337"/>
    <mergeCell ref="J336:J337"/>
    <mergeCell ref="K336:K337"/>
    <mergeCell ref="L336:L337"/>
    <mergeCell ref="M336:M337"/>
    <mergeCell ref="O330:O331"/>
    <mergeCell ref="A332:A333"/>
    <mergeCell ref="B332:H333"/>
    <mergeCell ref="I332:I333"/>
    <mergeCell ref="J332:J333"/>
    <mergeCell ref="K332:K333"/>
    <mergeCell ref="L332:L333"/>
    <mergeCell ref="M332:M333"/>
    <mergeCell ref="N332:N333"/>
    <mergeCell ref="O332:O333"/>
    <mergeCell ref="A334:A335"/>
    <mergeCell ref="F334:H335"/>
    <mergeCell ref="I334:I335"/>
    <mergeCell ref="J334:J335"/>
    <mergeCell ref="K334:K335"/>
    <mergeCell ref="L334:L335"/>
    <mergeCell ref="M334:M335"/>
    <mergeCell ref="N334:N335"/>
    <mergeCell ref="O334:O335"/>
    <mergeCell ref="A330:A331"/>
    <mergeCell ref="B330:H331"/>
    <mergeCell ref="I330:I331"/>
    <mergeCell ref="J330:J331"/>
    <mergeCell ref="K330:K331"/>
    <mergeCell ref="L330:L331"/>
    <mergeCell ref="M330:M331"/>
    <mergeCell ref="N330:N331"/>
    <mergeCell ref="A326:A327"/>
    <mergeCell ref="E326:H327"/>
    <mergeCell ref="I326:I327"/>
    <mergeCell ref="J326:J327"/>
    <mergeCell ref="K326:K327"/>
    <mergeCell ref="L326:L327"/>
    <mergeCell ref="M326:M327"/>
    <mergeCell ref="N326:N327"/>
    <mergeCell ref="O326:O327"/>
    <mergeCell ref="A328:A329"/>
    <mergeCell ref="B328:H329"/>
    <mergeCell ref="I328:I329"/>
    <mergeCell ref="J328:J329"/>
    <mergeCell ref="K328:K329"/>
    <mergeCell ref="L328:L329"/>
    <mergeCell ref="M328:M329"/>
    <mergeCell ref="N328:N329"/>
    <mergeCell ref="O328:O329"/>
    <mergeCell ref="N320:N321"/>
    <mergeCell ref="O320:O321"/>
    <mergeCell ref="A322:A323"/>
    <mergeCell ref="F322:H323"/>
    <mergeCell ref="I322:I323"/>
    <mergeCell ref="J322:J323"/>
    <mergeCell ref="K322:K323"/>
    <mergeCell ref="L322:L323"/>
    <mergeCell ref="M322:M323"/>
    <mergeCell ref="N322:N323"/>
    <mergeCell ref="O322:O323"/>
    <mergeCell ref="A324:A325"/>
    <mergeCell ref="B324:H325"/>
    <mergeCell ref="I324:I325"/>
    <mergeCell ref="J324:J325"/>
    <mergeCell ref="K324:K325"/>
    <mergeCell ref="L324:L325"/>
    <mergeCell ref="M324:M325"/>
    <mergeCell ref="N324:N325"/>
    <mergeCell ref="O324:O325"/>
    <mergeCell ref="A320:A321"/>
    <mergeCell ref="F320:H321"/>
    <mergeCell ref="I320:I321"/>
    <mergeCell ref="J320:J321"/>
    <mergeCell ref="K320:K321"/>
    <mergeCell ref="L320:L321"/>
    <mergeCell ref="M320:M321"/>
    <mergeCell ref="O314:O315"/>
    <mergeCell ref="A316:A317"/>
    <mergeCell ref="F316:H317"/>
    <mergeCell ref="I316:I317"/>
    <mergeCell ref="J316:J317"/>
    <mergeCell ref="K316:K317"/>
    <mergeCell ref="L316:L317"/>
    <mergeCell ref="M316:M317"/>
    <mergeCell ref="N316:N317"/>
    <mergeCell ref="O316:O317"/>
    <mergeCell ref="A318:A319"/>
    <mergeCell ref="F318:H319"/>
    <mergeCell ref="I318:I319"/>
    <mergeCell ref="J318:J319"/>
    <mergeCell ref="K318:K319"/>
    <mergeCell ref="L318:L319"/>
    <mergeCell ref="M318:M319"/>
    <mergeCell ref="N318:N319"/>
    <mergeCell ref="O318:O319"/>
    <mergeCell ref="A314:A315"/>
    <mergeCell ref="F314:H315"/>
    <mergeCell ref="I314:I315"/>
    <mergeCell ref="J314:J315"/>
    <mergeCell ref="K314:K315"/>
    <mergeCell ref="L314:L315"/>
    <mergeCell ref="M314:M315"/>
    <mergeCell ref="N314:N315"/>
    <mergeCell ref="A310:A311"/>
    <mergeCell ref="F310:H311"/>
    <mergeCell ref="I310:I311"/>
    <mergeCell ref="J310:J311"/>
    <mergeCell ref="K310:K311"/>
    <mergeCell ref="L310:L311"/>
    <mergeCell ref="M310:M311"/>
    <mergeCell ref="N310:N311"/>
    <mergeCell ref="O310:O311"/>
    <mergeCell ref="A312:A313"/>
    <mergeCell ref="F312:H313"/>
    <mergeCell ref="I312:I313"/>
    <mergeCell ref="J312:J313"/>
    <mergeCell ref="K312:K313"/>
    <mergeCell ref="L312:L313"/>
    <mergeCell ref="M312:M313"/>
    <mergeCell ref="N312:N313"/>
    <mergeCell ref="O312:O313"/>
    <mergeCell ref="N304:N305"/>
    <mergeCell ref="O304:O305"/>
    <mergeCell ref="A306:A307"/>
    <mergeCell ref="F306:H307"/>
    <mergeCell ref="I306:I307"/>
    <mergeCell ref="J306:J307"/>
    <mergeCell ref="K306:K307"/>
    <mergeCell ref="L306:L307"/>
    <mergeCell ref="M306:M307"/>
    <mergeCell ref="N306:N307"/>
    <mergeCell ref="O306:O307"/>
    <mergeCell ref="A308:A309"/>
    <mergeCell ref="F308:H309"/>
    <mergeCell ref="I308:I309"/>
    <mergeCell ref="J308:J309"/>
    <mergeCell ref="K308:K309"/>
    <mergeCell ref="L308:L309"/>
    <mergeCell ref="M308:M309"/>
    <mergeCell ref="N308:N309"/>
    <mergeCell ref="O308:O309"/>
    <mergeCell ref="A304:A305"/>
    <mergeCell ref="F304:H305"/>
    <mergeCell ref="I304:I305"/>
    <mergeCell ref="J304:J305"/>
    <mergeCell ref="K304:K305"/>
    <mergeCell ref="L304:L305"/>
    <mergeCell ref="M304:M305"/>
    <mergeCell ref="O298:O299"/>
    <mergeCell ref="A300:A301"/>
    <mergeCell ref="F300:H301"/>
    <mergeCell ref="I300:I301"/>
    <mergeCell ref="J300:J301"/>
    <mergeCell ref="K300:K301"/>
    <mergeCell ref="L300:L301"/>
    <mergeCell ref="M300:M301"/>
    <mergeCell ref="N300:N301"/>
    <mergeCell ref="O300:O301"/>
    <mergeCell ref="A302:A303"/>
    <mergeCell ref="F302:H303"/>
    <mergeCell ref="I302:I303"/>
    <mergeCell ref="J302:J303"/>
    <mergeCell ref="K302:K303"/>
    <mergeCell ref="L302:L303"/>
    <mergeCell ref="M302:M303"/>
    <mergeCell ref="N302:N303"/>
    <mergeCell ref="O302:O303"/>
    <mergeCell ref="A298:A299"/>
    <mergeCell ref="F298:H299"/>
    <mergeCell ref="I298:I299"/>
    <mergeCell ref="J298:J299"/>
    <mergeCell ref="K298:K299"/>
    <mergeCell ref="L298:L299"/>
    <mergeCell ref="M298:M299"/>
    <mergeCell ref="N298:N299"/>
    <mergeCell ref="A294:A295"/>
    <mergeCell ref="F294:H295"/>
    <mergeCell ref="I294:I295"/>
    <mergeCell ref="J294:J295"/>
    <mergeCell ref="K294:K295"/>
    <mergeCell ref="L294:L295"/>
    <mergeCell ref="M294:M295"/>
    <mergeCell ref="N294:N295"/>
    <mergeCell ref="O294:O295"/>
    <mergeCell ref="A296:A297"/>
    <mergeCell ref="F296:H297"/>
    <mergeCell ref="I296:I297"/>
    <mergeCell ref="J296:J297"/>
    <mergeCell ref="K296:K297"/>
    <mergeCell ref="L296:L297"/>
    <mergeCell ref="M296:M297"/>
    <mergeCell ref="N296:N297"/>
    <mergeCell ref="O296:O297"/>
    <mergeCell ref="N288:N289"/>
    <mergeCell ref="O288:O289"/>
    <mergeCell ref="A290:A291"/>
    <mergeCell ref="F290:H291"/>
    <mergeCell ref="I290:I291"/>
    <mergeCell ref="J290:J291"/>
    <mergeCell ref="K290:K291"/>
    <mergeCell ref="L290:L291"/>
    <mergeCell ref="M290:M291"/>
    <mergeCell ref="N290:N291"/>
    <mergeCell ref="O290:O291"/>
    <mergeCell ref="A292:A293"/>
    <mergeCell ref="B292:H293"/>
    <mergeCell ref="I292:I293"/>
    <mergeCell ref="J292:J293"/>
    <mergeCell ref="K292:K293"/>
    <mergeCell ref="L292:L293"/>
    <mergeCell ref="M292:M293"/>
    <mergeCell ref="N292:N293"/>
    <mergeCell ref="O292:O293"/>
    <mergeCell ref="A288:A289"/>
    <mergeCell ref="F288:H289"/>
    <mergeCell ref="I288:I289"/>
    <mergeCell ref="J288:J289"/>
    <mergeCell ref="K288:K289"/>
    <mergeCell ref="L288:L289"/>
    <mergeCell ref="M288:M289"/>
    <mergeCell ref="O282:O283"/>
    <mergeCell ref="A284:A285"/>
    <mergeCell ref="F284:H285"/>
    <mergeCell ref="I284:I285"/>
    <mergeCell ref="J284:J285"/>
    <mergeCell ref="K284:K285"/>
    <mergeCell ref="L284:L285"/>
    <mergeCell ref="M284:M285"/>
    <mergeCell ref="N284:N285"/>
    <mergeCell ref="O284:O285"/>
    <mergeCell ref="A286:A287"/>
    <mergeCell ref="F286:H287"/>
    <mergeCell ref="I286:I287"/>
    <mergeCell ref="J286:J287"/>
    <mergeCell ref="K286:K287"/>
    <mergeCell ref="L286:L287"/>
    <mergeCell ref="M286:M287"/>
    <mergeCell ref="N286:N287"/>
    <mergeCell ref="O286:O287"/>
    <mergeCell ref="A282:A283"/>
    <mergeCell ref="F282:H283"/>
    <mergeCell ref="I282:I283"/>
    <mergeCell ref="J282:J283"/>
    <mergeCell ref="K282:K283"/>
    <mergeCell ref="L282:L283"/>
    <mergeCell ref="M282:M283"/>
    <mergeCell ref="N282:N283"/>
    <mergeCell ref="A278:A279"/>
    <mergeCell ref="F278:H279"/>
    <mergeCell ref="I278:I279"/>
    <mergeCell ref="J278:J279"/>
    <mergeCell ref="K278:K279"/>
    <mergeCell ref="L278:L279"/>
    <mergeCell ref="M278:M279"/>
    <mergeCell ref="N278:N279"/>
    <mergeCell ref="O278:O279"/>
    <mergeCell ref="A280:A281"/>
    <mergeCell ref="F280:H281"/>
    <mergeCell ref="I280:I281"/>
    <mergeCell ref="J280:J281"/>
    <mergeCell ref="K280:K281"/>
    <mergeCell ref="L280:L281"/>
    <mergeCell ref="M280:M281"/>
    <mergeCell ref="N280:N281"/>
    <mergeCell ref="O280:O281"/>
    <mergeCell ref="N272:N273"/>
    <mergeCell ref="O272:O273"/>
    <mergeCell ref="A274:A275"/>
    <mergeCell ref="F274:H275"/>
    <mergeCell ref="I274:I275"/>
    <mergeCell ref="J274:J275"/>
    <mergeCell ref="K274:K275"/>
    <mergeCell ref="L274:L275"/>
    <mergeCell ref="M274:M275"/>
    <mergeCell ref="N274:N275"/>
    <mergeCell ref="O274:O275"/>
    <mergeCell ref="A276:A277"/>
    <mergeCell ref="F276:H277"/>
    <mergeCell ref="I276:I277"/>
    <mergeCell ref="J276:J277"/>
    <mergeCell ref="K276:K277"/>
    <mergeCell ref="L276:L277"/>
    <mergeCell ref="M276:M277"/>
    <mergeCell ref="N276:N277"/>
    <mergeCell ref="O276:O277"/>
    <mergeCell ref="A272:A273"/>
    <mergeCell ref="F272:H273"/>
    <mergeCell ref="I272:I273"/>
    <mergeCell ref="J272:J273"/>
    <mergeCell ref="K272:K273"/>
    <mergeCell ref="L272:L273"/>
    <mergeCell ref="M272:M273"/>
    <mergeCell ref="O266:O267"/>
    <mergeCell ref="A268:A269"/>
    <mergeCell ref="F268:H269"/>
    <mergeCell ref="I268:I269"/>
    <mergeCell ref="J268:J269"/>
    <mergeCell ref="K268:K269"/>
    <mergeCell ref="L268:L269"/>
    <mergeCell ref="M268:M269"/>
    <mergeCell ref="N268:N269"/>
    <mergeCell ref="O268:O269"/>
    <mergeCell ref="A270:A271"/>
    <mergeCell ref="F270:H271"/>
    <mergeCell ref="I270:I271"/>
    <mergeCell ref="J270:J271"/>
    <mergeCell ref="K270:K271"/>
    <mergeCell ref="L270:L271"/>
    <mergeCell ref="M270:M271"/>
    <mergeCell ref="N270:N271"/>
    <mergeCell ref="O270:O271"/>
    <mergeCell ref="A266:A267"/>
    <mergeCell ref="F266:H267"/>
    <mergeCell ref="I266:I267"/>
    <mergeCell ref="J266:J267"/>
    <mergeCell ref="K266:K267"/>
    <mergeCell ref="L266:L267"/>
    <mergeCell ref="M266:M267"/>
    <mergeCell ref="N266:N267"/>
    <mergeCell ref="A262:A263"/>
    <mergeCell ref="F262:H263"/>
    <mergeCell ref="I262:I263"/>
    <mergeCell ref="J262:J263"/>
    <mergeCell ref="K262:K263"/>
    <mergeCell ref="L262:L263"/>
    <mergeCell ref="M262:M263"/>
    <mergeCell ref="N262:N263"/>
    <mergeCell ref="O262:O263"/>
    <mergeCell ref="A264:A265"/>
    <mergeCell ref="F264:H265"/>
    <mergeCell ref="I264:I265"/>
    <mergeCell ref="J264:J265"/>
    <mergeCell ref="K264:K265"/>
    <mergeCell ref="L264:L265"/>
    <mergeCell ref="M264:M265"/>
    <mergeCell ref="N264:N265"/>
    <mergeCell ref="O264:O265"/>
    <mergeCell ref="N256:N257"/>
    <mergeCell ref="O256:O257"/>
    <mergeCell ref="A258:A259"/>
    <mergeCell ref="F258:H259"/>
    <mergeCell ref="I258:I259"/>
    <mergeCell ref="J258:J259"/>
    <mergeCell ref="K258:K259"/>
    <mergeCell ref="L258:L259"/>
    <mergeCell ref="M258:M259"/>
    <mergeCell ref="N258:N259"/>
    <mergeCell ref="O258:O259"/>
    <mergeCell ref="A260:A261"/>
    <mergeCell ref="B260:H261"/>
    <mergeCell ref="I260:I261"/>
    <mergeCell ref="J260:J261"/>
    <mergeCell ref="K260:K261"/>
    <mergeCell ref="L260:L261"/>
    <mergeCell ref="M260:M261"/>
    <mergeCell ref="N260:N261"/>
    <mergeCell ref="O260:O261"/>
    <mergeCell ref="A256:A257"/>
    <mergeCell ref="F256:H257"/>
    <mergeCell ref="I256:I257"/>
    <mergeCell ref="J256:J257"/>
    <mergeCell ref="K256:K257"/>
    <mergeCell ref="L256:L257"/>
    <mergeCell ref="M256:M257"/>
    <mergeCell ref="O250:O251"/>
    <mergeCell ref="A252:A253"/>
    <mergeCell ref="F252:H253"/>
    <mergeCell ref="I252:I253"/>
    <mergeCell ref="J252:J253"/>
    <mergeCell ref="K252:K253"/>
    <mergeCell ref="L252:L253"/>
    <mergeCell ref="M252:M253"/>
    <mergeCell ref="N252:N253"/>
    <mergeCell ref="O252:O253"/>
    <mergeCell ref="A254:A255"/>
    <mergeCell ref="F254:H255"/>
    <mergeCell ref="I254:I255"/>
    <mergeCell ref="J254:J255"/>
    <mergeCell ref="K254:K255"/>
    <mergeCell ref="L254:L255"/>
    <mergeCell ref="M254:M255"/>
    <mergeCell ref="N254:N255"/>
    <mergeCell ref="O254:O255"/>
    <mergeCell ref="A250:A251"/>
    <mergeCell ref="F250:H251"/>
    <mergeCell ref="I250:I251"/>
    <mergeCell ref="J250:J251"/>
    <mergeCell ref="K250:K251"/>
    <mergeCell ref="L250:L251"/>
    <mergeCell ref="M250:M251"/>
    <mergeCell ref="N250:N251"/>
    <mergeCell ref="A246:A247"/>
    <mergeCell ref="F246:H247"/>
    <mergeCell ref="I246:I247"/>
    <mergeCell ref="J246:J247"/>
    <mergeCell ref="K246:K247"/>
    <mergeCell ref="L246:L247"/>
    <mergeCell ref="M246:M247"/>
    <mergeCell ref="N246:N247"/>
    <mergeCell ref="O246:O247"/>
    <mergeCell ref="A248:A249"/>
    <mergeCell ref="F248:H249"/>
    <mergeCell ref="I248:I249"/>
    <mergeCell ref="J248:J249"/>
    <mergeCell ref="K248:K249"/>
    <mergeCell ref="L248:L249"/>
    <mergeCell ref="M248:M249"/>
    <mergeCell ref="N248:N249"/>
    <mergeCell ref="O248:O249"/>
    <mergeCell ref="N240:N241"/>
    <mergeCell ref="O240:O241"/>
    <mergeCell ref="A242:A243"/>
    <mergeCell ref="F242:H243"/>
    <mergeCell ref="I242:I243"/>
    <mergeCell ref="J242:J243"/>
    <mergeCell ref="K242:K243"/>
    <mergeCell ref="L242:L243"/>
    <mergeCell ref="M242:M243"/>
    <mergeCell ref="N242:N243"/>
    <mergeCell ref="O242:O243"/>
    <mergeCell ref="A244:A245"/>
    <mergeCell ref="F244:H245"/>
    <mergeCell ref="I244:I245"/>
    <mergeCell ref="J244:J245"/>
    <mergeCell ref="K244:K245"/>
    <mergeCell ref="L244:L245"/>
    <mergeCell ref="M244:M245"/>
    <mergeCell ref="N244:N245"/>
    <mergeCell ref="O244:O245"/>
    <mergeCell ref="A240:A241"/>
    <mergeCell ref="F240:H241"/>
    <mergeCell ref="I240:I241"/>
    <mergeCell ref="J240:J241"/>
    <mergeCell ref="K240:K241"/>
    <mergeCell ref="L240:L241"/>
    <mergeCell ref="M240:M241"/>
    <mergeCell ref="O234:O235"/>
    <mergeCell ref="A236:A237"/>
    <mergeCell ref="B236:H237"/>
    <mergeCell ref="I236:I237"/>
    <mergeCell ref="J236:J237"/>
    <mergeCell ref="K236:K237"/>
    <mergeCell ref="L236:L237"/>
    <mergeCell ref="M236:M237"/>
    <mergeCell ref="N236:N237"/>
    <mergeCell ref="O236:O237"/>
    <mergeCell ref="A238:A239"/>
    <mergeCell ref="F238:H239"/>
    <mergeCell ref="I238:I239"/>
    <mergeCell ref="J238:J239"/>
    <mergeCell ref="K238:K239"/>
    <mergeCell ref="L238:L239"/>
    <mergeCell ref="M238:M239"/>
    <mergeCell ref="N238:N239"/>
    <mergeCell ref="O238:O239"/>
    <mergeCell ref="A234:A235"/>
    <mergeCell ref="F234:H235"/>
    <mergeCell ref="I234:I235"/>
    <mergeCell ref="J234:J235"/>
    <mergeCell ref="K234:K235"/>
    <mergeCell ref="L234:L235"/>
    <mergeCell ref="M234:M235"/>
    <mergeCell ref="N234:N235"/>
    <mergeCell ref="A230:A231"/>
    <mergeCell ref="F230:H231"/>
    <mergeCell ref="I230:I231"/>
    <mergeCell ref="J230:J231"/>
    <mergeCell ref="K230:K231"/>
    <mergeCell ref="L230:L231"/>
    <mergeCell ref="M230:M231"/>
    <mergeCell ref="N230:N231"/>
    <mergeCell ref="O230:O231"/>
    <mergeCell ref="A232:A233"/>
    <mergeCell ref="F232:H233"/>
    <mergeCell ref="I232:I233"/>
    <mergeCell ref="J232:J233"/>
    <mergeCell ref="K232:K233"/>
    <mergeCell ref="L232:L233"/>
    <mergeCell ref="M232:M233"/>
    <mergeCell ref="N232:N233"/>
    <mergeCell ref="O232:O233"/>
    <mergeCell ref="N224:N225"/>
    <mergeCell ref="O224:O225"/>
    <mergeCell ref="A226:A227"/>
    <mergeCell ref="F226:H227"/>
    <mergeCell ref="I226:I227"/>
    <mergeCell ref="J226:J227"/>
    <mergeCell ref="K226:K227"/>
    <mergeCell ref="L226:L227"/>
    <mergeCell ref="M226:M227"/>
    <mergeCell ref="N226:N227"/>
    <mergeCell ref="O226:O227"/>
    <mergeCell ref="A228:A229"/>
    <mergeCell ref="F228:H229"/>
    <mergeCell ref="I228:I229"/>
    <mergeCell ref="J228:J229"/>
    <mergeCell ref="K228:K229"/>
    <mergeCell ref="L228:L229"/>
    <mergeCell ref="M228:M229"/>
    <mergeCell ref="N228:N229"/>
    <mergeCell ref="O228:O229"/>
    <mergeCell ref="A224:A225"/>
    <mergeCell ref="F224:H225"/>
    <mergeCell ref="I224:I225"/>
    <mergeCell ref="J224:J225"/>
    <mergeCell ref="K224:K225"/>
    <mergeCell ref="L224:L225"/>
    <mergeCell ref="M224:M225"/>
    <mergeCell ref="O218:O219"/>
    <mergeCell ref="A220:A221"/>
    <mergeCell ref="F220:H221"/>
    <mergeCell ref="I220:I221"/>
    <mergeCell ref="J220:J221"/>
    <mergeCell ref="K220:K221"/>
    <mergeCell ref="L220:L221"/>
    <mergeCell ref="M220:M221"/>
    <mergeCell ref="N220:N221"/>
    <mergeCell ref="O220:O221"/>
    <mergeCell ref="A222:A223"/>
    <mergeCell ref="F222:H223"/>
    <mergeCell ref="I222:I223"/>
    <mergeCell ref="J222:J223"/>
    <mergeCell ref="K222:K223"/>
    <mergeCell ref="L222:L223"/>
    <mergeCell ref="M222:M223"/>
    <mergeCell ref="N222:N223"/>
    <mergeCell ref="O222:O223"/>
    <mergeCell ref="A218:A219"/>
    <mergeCell ref="F218:H219"/>
    <mergeCell ref="I218:I219"/>
    <mergeCell ref="J218:J219"/>
    <mergeCell ref="K218:K219"/>
    <mergeCell ref="L218:L219"/>
    <mergeCell ref="M218:M219"/>
    <mergeCell ref="N218:N219"/>
    <mergeCell ref="A214:A215"/>
    <mergeCell ref="F214:H215"/>
    <mergeCell ref="I214:I215"/>
    <mergeCell ref="J214:J215"/>
    <mergeCell ref="K214:K215"/>
    <mergeCell ref="L214:L215"/>
    <mergeCell ref="M214:M215"/>
    <mergeCell ref="N214:N215"/>
    <mergeCell ref="O214:O215"/>
    <mergeCell ref="A216:A217"/>
    <mergeCell ref="F216:H217"/>
    <mergeCell ref="I216:I217"/>
    <mergeCell ref="J216:J217"/>
    <mergeCell ref="K216:K217"/>
    <mergeCell ref="L216:L217"/>
    <mergeCell ref="M216:M217"/>
    <mergeCell ref="N216:N217"/>
    <mergeCell ref="O216:O217"/>
    <mergeCell ref="N208:N209"/>
    <mergeCell ref="O208:O209"/>
    <mergeCell ref="A210:A211"/>
    <mergeCell ref="B210:H211"/>
    <mergeCell ref="I210:I211"/>
    <mergeCell ref="J210:J211"/>
    <mergeCell ref="K210:K211"/>
    <mergeCell ref="L210:L211"/>
    <mergeCell ref="M210:M211"/>
    <mergeCell ref="N210:N211"/>
    <mergeCell ref="O210:O211"/>
    <mergeCell ref="A212:A213"/>
    <mergeCell ref="F212:H213"/>
    <mergeCell ref="I212:I213"/>
    <mergeCell ref="J212:J213"/>
    <mergeCell ref="K212:K213"/>
    <mergeCell ref="L212:L213"/>
    <mergeCell ref="M212:M213"/>
    <mergeCell ref="N212:N213"/>
    <mergeCell ref="O212:O213"/>
    <mergeCell ref="A208:A209"/>
    <mergeCell ref="F208:H209"/>
    <mergeCell ref="I208:I209"/>
    <mergeCell ref="J208:J209"/>
    <mergeCell ref="K208:K209"/>
    <mergeCell ref="L208:L209"/>
    <mergeCell ref="M208:M209"/>
    <mergeCell ref="O202:O203"/>
    <mergeCell ref="A204:A205"/>
    <mergeCell ref="F204:H205"/>
    <mergeCell ref="I204:I205"/>
    <mergeCell ref="J204:J205"/>
    <mergeCell ref="K204:K205"/>
    <mergeCell ref="L204:L205"/>
    <mergeCell ref="M204:M205"/>
    <mergeCell ref="N204:N205"/>
    <mergeCell ref="O204:O205"/>
    <mergeCell ref="A206:A207"/>
    <mergeCell ref="F206:H207"/>
    <mergeCell ref="I206:I207"/>
    <mergeCell ref="J206:J207"/>
    <mergeCell ref="K206:K207"/>
    <mergeCell ref="L206:L207"/>
    <mergeCell ref="M206:M207"/>
    <mergeCell ref="N206:N207"/>
    <mergeCell ref="O206:O207"/>
    <mergeCell ref="A202:A203"/>
    <mergeCell ref="F202:H203"/>
    <mergeCell ref="I202:I203"/>
    <mergeCell ref="J202:J203"/>
    <mergeCell ref="K202:K203"/>
    <mergeCell ref="L202:L203"/>
    <mergeCell ref="M202:M203"/>
    <mergeCell ref="N202:N203"/>
    <mergeCell ref="A198:A199"/>
    <mergeCell ref="F198:H199"/>
    <mergeCell ref="I198:I199"/>
    <mergeCell ref="J198:J199"/>
    <mergeCell ref="K198:K199"/>
    <mergeCell ref="L198:L199"/>
    <mergeCell ref="M198:M199"/>
    <mergeCell ref="N198:N199"/>
    <mergeCell ref="O198:O199"/>
    <mergeCell ref="A200:A201"/>
    <mergeCell ref="F200:H201"/>
    <mergeCell ref="I200:I201"/>
    <mergeCell ref="J200:J201"/>
    <mergeCell ref="K200:K201"/>
    <mergeCell ref="L200:L201"/>
    <mergeCell ref="M200:M201"/>
    <mergeCell ref="N200:N201"/>
    <mergeCell ref="O200:O201"/>
    <mergeCell ref="N192:N193"/>
    <mergeCell ref="O192:O193"/>
    <mergeCell ref="A194:A195"/>
    <mergeCell ref="F194:H195"/>
    <mergeCell ref="I194:I195"/>
    <mergeCell ref="J194:J195"/>
    <mergeCell ref="K194:K195"/>
    <mergeCell ref="L194:L195"/>
    <mergeCell ref="M194:M195"/>
    <mergeCell ref="N194:N195"/>
    <mergeCell ref="O194:O195"/>
    <mergeCell ref="A196:A197"/>
    <mergeCell ref="F196:H197"/>
    <mergeCell ref="I196:I197"/>
    <mergeCell ref="J196:J197"/>
    <mergeCell ref="K196:K197"/>
    <mergeCell ref="L196:L197"/>
    <mergeCell ref="M196:M197"/>
    <mergeCell ref="N196:N197"/>
    <mergeCell ref="O196:O197"/>
    <mergeCell ref="A192:A193"/>
    <mergeCell ref="F192:H193"/>
    <mergeCell ref="I192:I193"/>
    <mergeCell ref="J192:J193"/>
    <mergeCell ref="K192:K193"/>
    <mergeCell ref="L192:L193"/>
    <mergeCell ref="M192:M193"/>
    <mergeCell ref="O186:O187"/>
    <mergeCell ref="A188:A189"/>
    <mergeCell ref="F188:H189"/>
    <mergeCell ref="I188:I189"/>
    <mergeCell ref="J188:J189"/>
    <mergeCell ref="K188:K189"/>
    <mergeCell ref="L188:L189"/>
    <mergeCell ref="M188:M189"/>
    <mergeCell ref="N188:N189"/>
    <mergeCell ref="O188:O189"/>
    <mergeCell ref="A190:A191"/>
    <mergeCell ref="F190:H191"/>
    <mergeCell ref="I190:I191"/>
    <mergeCell ref="J190:J191"/>
    <mergeCell ref="K190:K191"/>
    <mergeCell ref="L190:L191"/>
    <mergeCell ref="M190:M191"/>
    <mergeCell ref="N190:N191"/>
    <mergeCell ref="O190:O191"/>
    <mergeCell ref="A186:A187"/>
    <mergeCell ref="F186:H187"/>
    <mergeCell ref="I186:I187"/>
    <mergeCell ref="J186:J187"/>
    <mergeCell ref="K186:K187"/>
    <mergeCell ref="L186:L187"/>
    <mergeCell ref="M186:M187"/>
    <mergeCell ref="N186:N187"/>
    <mergeCell ref="A182:A183"/>
    <mergeCell ref="F182:H183"/>
    <mergeCell ref="I182:I183"/>
    <mergeCell ref="J182:J183"/>
    <mergeCell ref="K182:K183"/>
    <mergeCell ref="L182:L183"/>
    <mergeCell ref="M182:M183"/>
    <mergeCell ref="N182:N183"/>
    <mergeCell ref="O182:O183"/>
    <mergeCell ref="A184:A185"/>
    <mergeCell ref="B184:H185"/>
    <mergeCell ref="I184:I185"/>
    <mergeCell ref="J184:J185"/>
    <mergeCell ref="K184:K185"/>
    <mergeCell ref="L184:L185"/>
    <mergeCell ref="M184:M185"/>
    <mergeCell ref="N184:N185"/>
    <mergeCell ref="O184:O185"/>
    <mergeCell ref="N176:N177"/>
    <mergeCell ref="O176:O177"/>
    <mergeCell ref="A178:A179"/>
    <mergeCell ref="F178:H179"/>
    <mergeCell ref="I178:I179"/>
    <mergeCell ref="J178:J179"/>
    <mergeCell ref="K178:K179"/>
    <mergeCell ref="L178:L179"/>
    <mergeCell ref="M178:M179"/>
    <mergeCell ref="N178:N179"/>
    <mergeCell ref="O178:O179"/>
    <mergeCell ref="A180:A181"/>
    <mergeCell ref="F180:H181"/>
    <mergeCell ref="I180:I181"/>
    <mergeCell ref="J180:J181"/>
    <mergeCell ref="K180:K181"/>
    <mergeCell ref="L180:L181"/>
    <mergeCell ref="M180:M181"/>
    <mergeCell ref="N180:N181"/>
    <mergeCell ref="O180:O181"/>
    <mergeCell ref="A176:A177"/>
    <mergeCell ref="F176:H177"/>
    <mergeCell ref="I176:I177"/>
    <mergeCell ref="J176:J177"/>
    <mergeCell ref="K176:K177"/>
    <mergeCell ref="L176:L177"/>
    <mergeCell ref="M176:M177"/>
    <mergeCell ref="O170:O171"/>
    <mergeCell ref="A172:A173"/>
    <mergeCell ref="F172:H173"/>
    <mergeCell ref="I172:I173"/>
    <mergeCell ref="J172:J173"/>
    <mergeCell ref="K172:K173"/>
    <mergeCell ref="L172:L173"/>
    <mergeCell ref="M172:M173"/>
    <mergeCell ref="N172:N173"/>
    <mergeCell ref="O172:O173"/>
    <mergeCell ref="A174:A175"/>
    <mergeCell ref="F174:H175"/>
    <mergeCell ref="I174:I175"/>
    <mergeCell ref="J174:J175"/>
    <mergeCell ref="K174:K175"/>
    <mergeCell ref="L174:L175"/>
    <mergeCell ref="M174:M175"/>
    <mergeCell ref="N174:N175"/>
    <mergeCell ref="O174:O175"/>
    <mergeCell ref="A170:A171"/>
    <mergeCell ref="F170:H171"/>
    <mergeCell ref="I170:I171"/>
    <mergeCell ref="J170:J171"/>
    <mergeCell ref="K170:K171"/>
    <mergeCell ref="L170:L171"/>
    <mergeCell ref="M170:M171"/>
    <mergeCell ref="N170:N171"/>
    <mergeCell ref="A166:A167"/>
    <mergeCell ref="F166:H167"/>
    <mergeCell ref="I166:I167"/>
    <mergeCell ref="J166:J167"/>
    <mergeCell ref="K166:K167"/>
    <mergeCell ref="L166:L167"/>
    <mergeCell ref="M166:M167"/>
    <mergeCell ref="N166:N167"/>
    <mergeCell ref="O166:O167"/>
    <mergeCell ref="A168:A169"/>
    <mergeCell ref="F168:H169"/>
    <mergeCell ref="I168:I169"/>
    <mergeCell ref="J168:J169"/>
    <mergeCell ref="K168:K169"/>
    <mergeCell ref="L168:L169"/>
    <mergeCell ref="M168:M169"/>
    <mergeCell ref="N168:N169"/>
    <mergeCell ref="O168:O169"/>
    <mergeCell ref="N160:N161"/>
    <mergeCell ref="O160:O161"/>
    <mergeCell ref="A162:A163"/>
    <mergeCell ref="F162:H163"/>
    <mergeCell ref="I162:I163"/>
    <mergeCell ref="J162:J163"/>
    <mergeCell ref="K162:K163"/>
    <mergeCell ref="L162:L163"/>
    <mergeCell ref="M162:M163"/>
    <mergeCell ref="N162:N163"/>
    <mergeCell ref="O162:O163"/>
    <mergeCell ref="A164:A165"/>
    <mergeCell ref="F164:H165"/>
    <mergeCell ref="I164:I165"/>
    <mergeCell ref="J164:J165"/>
    <mergeCell ref="K164:K165"/>
    <mergeCell ref="L164:L165"/>
    <mergeCell ref="M164:M165"/>
    <mergeCell ref="N164:N165"/>
    <mergeCell ref="O164:O165"/>
    <mergeCell ref="A160:A161"/>
    <mergeCell ref="B160:H161"/>
    <mergeCell ref="I160:I161"/>
    <mergeCell ref="J160:J161"/>
    <mergeCell ref="K160:K161"/>
    <mergeCell ref="L160:L161"/>
    <mergeCell ref="M160:M161"/>
    <mergeCell ref="O154:O155"/>
    <mergeCell ref="A156:A157"/>
    <mergeCell ref="F156:H157"/>
    <mergeCell ref="I156:I157"/>
    <mergeCell ref="J156:J157"/>
    <mergeCell ref="K156:K157"/>
    <mergeCell ref="L156:L157"/>
    <mergeCell ref="M156:M157"/>
    <mergeCell ref="N156:N157"/>
    <mergeCell ref="O156:O157"/>
    <mergeCell ref="A158:A159"/>
    <mergeCell ref="F158:H159"/>
    <mergeCell ref="I158:I159"/>
    <mergeCell ref="J158:J159"/>
    <mergeCell ref="K158:K159"/>
    <mergeCell ref="L158:L159"/>
    <mergeCell ref="M158:M159"/>
    <mergeCell ref="N158:N159"/>
    <mergeCell ref="O158:O159"/>
    <mergeCell ref="A154:A155"/>
    <mergeCell ref="F154:H155"/>
    <mergeCell ref="I154:I155"/>
    <mergeCell ref="J154:J155"/>
    <mergeCell ref="K154:K155"/>
    <mergeCell ref="L154:L155"/>
    <mergeCell ref="M154:M155"/>
    <mergeCell ref="N154:N155"/>
    <mergeCell ref="A150:A151"/>
    <mergeCell ref="F150:H151"/>
    <mergeCell ref="I150:I151"/>
    <mergeCell ref="J150:J151"/>
    <mergeCell ref="K150:K151"/>
    <mergeCell ref="L150:L151"/>
    <mergeCell ref="M150:M151"/>
    <mergeCell ref="N150:N151"/>
    <mergeCell ref="O150:O151"/>
    <mergeCell ref="A152:A153"/>
    <mergeCell ref="F152:H153"/>
    <mergeCell ref="I152:I153"/>
    <mergeCell ref="J152:J153"/>
    <mergeCell ref="K152:K153"/>
    <mergeCell ref="L152:L153"/>
    <mergeCell ref="M152:M153"/>
    <mergeCell ref="N152:N153"/>
    <mergeCell ref="O152:O153"/>
    <mergeCell ref="N144:N145"/>
    <mergeCell ref="O144:O145"/>
    <mergeCell ref="A146:A147"/>
    <mergeCell ref="F146:H147"/>
    <mergeCell ref="I146:I147"/>
    <mergeCell ref="J146:J147"/>
    <mergeCell ref="K146:K147"/>
    <mergeCell ref="L146:L147"/>
    <mergeCell ref="M146:M147"/>
    <mergeCell ref="N146:N147"/>
    <mergeCell ref="O146:O147"/>
    <mergeCell ref="A148:A149"/>
    <mergeCell ref="F148:H149"/>
    <mergeCell ref="I148:I149"/>
    <mergeCell ref="J148:J149"/>
    <mergeCell ref="K148:K149"/>
    <mergeCell ref="L148:L149"/>
    <mergeCell ref="M148:M149"/>
    <mergeCell ref="N148:N149"/>
    <mergeCell ref="O148:O149"/>
    <mergeCell ref="A144:A145"/>
    <mergeCell ref="F144:H145"/>
    <mergeCell ref="I144:I145"/>
    <mergeCell ref="J144:J145"/>
    <mergeCell ref="K144:K145"/>
    <mergeCell ref="L144:L145"/>
    <mergeCell ref="M144:M145"/>
    <mergeCell ref="O138:O139"/>
    <mergeCell ref="A140:A141"/>
    <mergeCell ref="F140:H141"/>
    <mergeCell ref="I140:I141"/>
    <mergeCell ref="J140:J141"/>
    <mergeCell ref="K140:K141"/>
    <mergeCell ref="L140:L141"/>
    <mergeCell ref="M140:M141"/>
    <mergeCell ref="N140:N141"/>
    <mergeCell ref="O140:O141"/>
    <mergeCell ref="A142:A143"/>
    <mergeCell ref="F142:H143"/>
    <mergeCell ref="I142:I143"/>
    <mergeCell ref="J142:J143"/>
    <mergeCell ref="K142:K143"/>
    <mergeCell ref="L142:L143"/>
    <mergeCell ref="M142:M143"/>
    <mergeCell ref="N142:N143"/>
    <mergeCell ref="O142:O143"/>
    <mergeCell ref="A138:A139"/>
    <mergeCell ref="F138:H139"/>
    <mergeCell ref="I138:I139"/>
    <mergeCell ref="J138:J139"/>
    <mergeCell ref="K138:K139"/>
    <mergeCell ref="L138:L139"/>
    <mergeCell ref="M138:M139"/>
    <mergeCell ref="N138:N139"/>
    <mergeCell ref="A134:A135"/>
    <mergeCell ref="B134:H135"/>
    <mergeCell ref="I134:I135"/>
    <mergeCell ref="J134:J135"/>
    <mergeCell ref="K134:K135"/>
    <mergeCell ref="L134:L135"/>
    <mergeCell ref="M134:M135"/>
    <mergeCell ref="N134:N135"/>
    <mergeCell ref="O134:O135"/>
    <mergeCell ref="A136:A137"/>
    <mergeCell ref="B136:H137"/>
    <mergeCell ref="I136:I137"/>
    <mergeCell ref="J136:J137"/>
    <mergeCell ref="K136:K137"/>
    <mergeCell ref="L136:L137"/>
    <mergeCell ref="M136:M137"/>
    <mergeCell ref="N136:N137"/>
    <mergeCell ref="O136:O137"/>
    <mergeCell ref="N128:N129"/>
    <mergeCell ref="O128:O129"/>
    <mergeCell ref="A130:A131"/>
    <mergeCell ref="B130:H131"/>
    <mergeCell ref="I130:I131"/>
    <mergeCell ref="J130:J131"/>
    <mergeCell ref="K130:K131"/>
    <mergeCell ref="L130:L131"/>
    <mergeCell ref="M130:M131"/>
    <mergeCell ref="N130:N131"/>
    <mergeCell ref="O130:O131"/>
    <mergeCell ref="A132:A133"/>
    <mergeCell ref="B132:H133"/>
    <mergeCell ref="I132:I133"/>
    <mergeCell ref="J132:J133"/>
    <mergeCell ref="K132:K133"/>
    <mergeCell ref="L132:L133"/>
    <mergeCell ref="M132:M133"/>
    <mergeCell ref="N132:N133"/>
    <mergeCell ref="O132:O133"/>
    <mergeCell ref="A128:A129"/>
    <mergeCell ref="B128:H129"/>
    <mergeCell ref="I128:I129"/>
    <mergeCell ref="J128:J129"/>
    <mergeCell ref="K128:K129"/>
    <mergeCell ref="L128:L129"/>
    <mergeCell ref="M128:M129"/>
    <mergeCell ref="O122:O123"/>
    <mergeCell ref="A124:A125"/>
    <mergeCell ref="B124:H125"/>
    <mergeCell ref="I124:I125"/>
    <mergeCell ref="J124:J125"/>
    <mergeCell ref="K124:K125"/>
    <mergeCell ref="L124:L125"/>
    <mergeCell ref="M124:M125"/>
    <mergeCell ref="N124:N125"/>
    <mergeCell ref="O124:O125"/>
    <mergeCell ref="A126:A127"/>
    <mergeCell ref="E126:H127"/>
    <mergeCell ref="I126:I127"/>
    <mergeCell ref="J126:J127"/>
    <mergeCell ref="K126:K127"/>
    <mergeCell ref="L126:L127"/>
    <mergeCell ref="M126:M127"/>
    <mergeCell ref="N126:N127"/>
    <mergeCell ref="O126:O127"/>
    <mergeCell ref="A122:A123"/>
    <mergeCell ref="E122:H123"/>
    <mergeCell ref="I122:I123"/>
    <mergeCell ref="J122:J123"/>
    <mergeCell ref="K122:K123"/>
    <mergeCell ref="L122:L123"/>
    <mergeCell ref="M122:M123"/>
    <mergeCell ref="N122:N123"/>
    <mergeCell ref="A118:A119"/>
    <mergeCell ref="E118:H119"/>
    <mergeCell ref="I118:I119"/>
    <mergeCell ref="J118:J119"/>
    <mergeCell ref="K118:K119"/>
    <mergeCell ref="L118:L119"/>
    <mergeCell ref="M118:M119"/>
    <mergeCell ref="N118:N119"/>
    <mergeCell ref="O118:O119"/>
    <mergeCell ref="A120:A121"/>
    <mergeCell ref="B120:H121"/>
    <mergeCell ref="I120:I121"/>
    <mergeCell ref="J120:J121"/>
    <mergeCell ref="K120:K121"/>
    <mergeCell ref="L120:L121"/>
    <mergeCell ref="M120:M121"/>
    <mergeCell ref="N120:N121"/>
    <mergeCell ref="O120:O121"/>
    <mergeCell ref="N112:N113"/>
    <mergeCell ref="O112:O113"/>
    <mergeCell ref="A114:A115"/>
    <mergeCell ref="B114:H115"/>
    <mergeCell ref="I114:I115"/>
    <mergeCell ref="J114:J115"/>
    <mergeCell ref="K114:K115"/>
    <mergeCell ref="L114:L115"/>
    <mergeCell ref="M114:M115"/>
    <mergeCell ref="N114:N115"/>
    <mergeCell ref="O114:O115"/>
    <mergeCell ref="A116:A117"/>
    <mergeCell ref="B116:H117"/>
    <mergeCell ref="I116:I117"/>
    <mergeCell ref="J116:J117"/>
    <mergeCell ref="K116:K117"/>
    <mergeCell ref="L116:L117"/>
    <mergeCell ref="M116:M117"/>
    <mergeCell ref="N116:N117"/>
    <mergeCell ref="O116:O117"/>
    <mergeCell ref="A112:A113"/>
    <mergeCell ref="B112:H113"/>
    <mergeCell ref="I112:I113"/>
    <mergeCell ref="J112:J113"/>
    <mergeCell ref="K112:K113"/>
    <mergeCell ref="L112:L113"/>
    <mergeCell ref="M112:M113"/>
    <mergeCell ref="O106:O107"/>
    <mergeCell ref="A108:A109"/>
    <mergeCell ref="E108:H109"/>
    <mergeCell ref="I108:I109"/>
    <mergeCell ref="J108:J109"/>
    <mergeCell ref="K108:K109"/>
    <mergeCell ref="L108:L109"/>
    <mergeCell ref="M108:M109"/>
    <mergeCell ref="N108:N109"/>
    <mergeCell ref="O108:O109"/>
    <mergeCell ref="A110:A111"/>
    <mergeCell ref="B110:H111"/>
    <mergeCell ref="I110:I111"/>
    <mergeCell ref="J110:J111"/>
    <mergeCell ref="K110:K111"/>
    <mergeCell ref="L110:L111"/>
    <mergeCell ref="M110:M111"/>
    <mergeCell ref="N110:N111"/>
    <mergeCell ref="O110:O111"/>
    <mergeCell ref="A106:A107"/>
    <mergeCell ref="B106:H107"/>
    <mergeCell ref="I106:I107"/>
    <mergeCell ref="J106:J107"/>
    <mergeCell ref="K106:K107"/>
    <mergeCell ref="L106:L107"/>
    <mergeCell ref="M106:M107"/>
    <mergeCell ref="N106:N107"/>
    <mergeCell ref="A102:A103"/>
    <mergeCell ref="B102:H103"/>
    <mergeCell ref="I102:I103"/>
    <mergeCell ref="J102:J103"/>
    <mergeCell ref="K102:K103"/>
    <mergeCell ref="L102:L103"/>
    <mergeCell ref="M102:M103"/>
    <mergeCell ref="N102:N103"/>
    <mergeCell ref="O102:O103"/>
    <mergeCell ref="A104:A105"/>
    <mergeCell ref="B104:H105"/>
    <mergeCell ref="I104:I105"/>
    <mergeCell ref="J104:J105"/>
    <mergeCell ref="K104:K105"/>
    <mergeCell ref="L104:L105"/>
    <mergeCell ref="M104:M105"/>
    <mergeCell ref="N104:N105"/>
    <mergeCell ref="O104:O105"/>
    <mergeCell ref="N96:N97"/>
    <mergeCell ref="O96:O97"/>
    <mergeCell ref="A98:A99"/>
    <mergeCell ref="B98:H99"/>
    <mergeCell ref="I98:I99"/>
    <mergeCell ref="J98:J99"/>
    <mergeCell ref="K98:K99"/>
    <mergeCell ref="L98:L99"/>
    <mergeCell ref="M98:M99"/>
    <mergeCell ref="N98:N99"/>
    <mergeCell ref="O98:O99"/>
    <mergeCell ref="A100:A101"/>
    <mergeCell ref="B100:H101"/>
    <mergeCell ref="I100:I101"/>
    <mergeCell ref="J100:J101"/>
    <mergeCell ref="K100:K101"/>
    <mergeCell ref="L100:L101"/>
    <mergeCell ref="M100:M101"/>
    <mergeCell ref="N100:N101"/>
    <mergeCell ref="O100:O101"/>
    <mergeCell ref="A96:A97"/>
    <mergeCell ref="B96:H97"/>
    <mergeCell ref="I96:I97"/>
    <mergeCell ref="J96:J97"/>
    <mergeCell ref="K96:K97"/>
    <mergeCell ref="L96:L97"/>
    <mergeCell ref="M96:M97"/>
    <mergeCell ref="O90:O91"/>
    <mergeCell ref="A92:A93"/>
    <mergeCell ref="B92:H93"/>
    <mergeCell ref="I92:I93"/>
    <mergeCell ref="J92:J93"/>
    <mergeCell ref="K92:K93"/>
    <mergeCell ref="L92:L93"/>
    <mergeCell ref="M92:M93"/>
    <mergeCell ref="N92:N93"/>
    <mergeCell ref="O92:O93"/>
    <mergeCell ref="A94:A95"/>
    <mergeCell ref="B94:H95"/>
    <mergeCell ref="I94:I95"/>
    <mergeCell ref="J94:J95"/>
    <mergeCell ref="K94:K95"/>
    <mergeCell ref="L94:L95"/>
    <mergeCell ref="M94:M95"/>
    <mergeCell ref="N94:N95"/>
    <mergeCell ref="O94:O95"/>
    <mergeCell ref="A90:A91"/>
    <mergeCell ref="B90:H91"/>
    <mergeCell ref="I90:I91"/>
    <mergeCell ref="J90:J91"/>
    <mergeCell ref="K90:K91"/>
    <mergeCell ref="L90:L91"/>
    <mergeCell ref="M90:M91"/>
    <mergeCell ref="N90:N91"/>
    <mergeCell ref="A86:A87"/>
    <mergeCell ref="B86:H87"/>
    <mergeCell ref="I86:I87"/>
    <mergeCell ref="J86:J87"/>
    <mergeCell ref="K86:K87"/>
    <mergeCell ref="L86:L87"/>
    <mergeCell ref="M86:M87"/>
    <mergeCell ref="N86:N87"/>
    <mergeCell ref="O86:O87"/>
    <mergeCell ref="A88:A89"/>
    <mergeCell ref="B88:H89"/>
    <mergeCell ref="I88:I89"/>
    <mergeCell ref="J88:J89"/>
    <mergeCell ref="K88:K89"/>
    <mergeCell ref="L88:L89"/>
    <mergeCell ref="M88:M89"/>
    <mergeCell ref="N88:N89"/>
    <mergeCell ref="O88:O89"/>
    <mergeCell ref="N80:N81"/>
    <mergeCell ref="O80:O81"/>
    <mergeCell ref="A82:A83"/>
    <mergeCell ref="B82:H83"/>
    <mergeCell ref="I82:I83"/>
    <mergeCell ref="J82:J83"/>
    <mergeCell ref="K82:K83"/>
    <mergeCell ref="L82:L83"/>
    <mergeCell ref="M82:M83"/>
    <mergeCell ref="N82:N83"/>
    <mergeCell ref="O82:O83"/>
    <mergeCell ref="A84:A85"/>
    <mergeCell ref="B84:H85"/>
    <mergeCell ref="I84:I85"/>
    <mergeCell ref="J84:J85"/>
    <mergeCell ref="K84:K85"/>
    <mergeCell ref="L84:L85"/>
    <mergeCell ref="M84:M85"/>
    <mergeCell ref="N84:N85"/>
    <mergeCell ref="O84:O85"/>
    <mergeCell ref="A80:A81"/>
    <mergeCell ref="B80:H81"/>
    <mergeCell ref="I80:I81"/>
    <mergeCell ref="J80:J81"/>
    <mergeCell ref="K80:K81"/>
    <mergeCell ref="L80:L81"/>
    <mergeCell ref="M80:M81"/>
    <mergeCell ref="O74:O75"/>
    <mergeCell ref="E76:H77"/>
    <mergeCell ref="I76:I77"/>
    <mergeCell ref="J76:J77"/>
    <mergeCell ref="K76:K77"/>
    <mergeCell ref="L76:L77"/>
    <mergeCell ref="M76:M77"/>
    <mergeCell ref="N76:N77"/>
    <mergeCell ref="O76:O77"/>
    <mergeCell ref="A78:A79"/>
    <mergeCell ref="B78:H79"/>
    <mergeCell ref="I78:I79"/>
    <mergeCell ref="J78:J79"/>
    <mergeCell ref="K78:K79"/>
    <mergeCell ref="L78:L79"/>
    <mergeCell ref="M78:M79"/>
    <mergeCell ref="N78:N79"/>
    <mergeCell ref="O78:O79"/>
    <mergeCell ref="A74:A75"/>
    <mergeCell ref="B74:H75"/>
    <mergeCell ref="I74:I75"/>
    <mergeCell ref="J74:J75"/>
    <mergeCell ref="K74:K75"/>
    <mergeCell ref="L74:L75"/>
    <mergeCell ref="M74:M75"/>
    <mergeCell ref="N74:N75"/>
    <mergeCell ref="O68:O69"/>
    <mergeCell ref="A70:A71"/>
    <mergeCell ref="B70:H71"/>
    <mergeCell ref="I70:I71"/>
    <mergeCell ref="J70:J71"/>
    <mergeCell ref="K70:K71"/>
    <mergeCell ref="L70:L71"/>
    <mergeCell ref="M70:M71"/>
    <mergeCell ref="N70:N71"/>
    <mergeCell ref="O70:O71"/>
    <mergeCell ref="E72:H73"/>
    <mergeCell ref="I72:I73"/>
    <mergeCell ref="J72:J73"/>
    <mergeCell ref="K72:K73"/>
    <mergeCell ref="L72:L73"/>
    <mergeCell ref="M72:M73"/>
    <mergeCell ref="N72:N73"/>
    <mergeCell ref="O72:O73"/>
    <mergeCell ref="A68:A69"/>
    <mergeCell ref="E68:H69"/>
    <mergeCell ref="I68:I69"/>
    <mergeCell ref="J68:J69"/>
    <mergeCell ref="K68:K69"/>
    <mergeCell ref="L68:L69"/>
    <mergeCell ref="M68:M69"/>
    <mergeCell ref="N68:N69"/>
    <mergeCell ref="A64:A65"/>
    <mergeCell ref="B64:H65"/>
    <mergeCell ref="I64:I65"/>
    <mergeCell ref="J64:J65"/>
    <mergeCell ref="K64:K65"/>
    <mergeCell ref="L64:L65"/>
    <mergeCell ref="M64:M65"/>
    <mergeCell ref="N64:N65"/>
    <mergeCell ref="O64:O65"/>
    <mergeCell ref="A66:A67"/>
    <mergeCell ref="B66:H67"/>
    <mergeCell ref="I66:I67"/>
    <mergeCell ref="J66:J67"/>
    <mergeCell ref="K66:K67"/>
    <mergeCell ref="L66:L67"/>
    <mergeCell ref="M66:M67"/>
    <mergeCell ref="N66:N67"/>
    <mergeCell ref="O66:O67"/>
    <mergeCell ref="N58:N59"/>
    <mergeCell ref="O58:O59"/>
    <mergeCell ref="A60:A61"/>
    <mergeCell ref="E60:H61"/>
    <mergeCell ref="I60:I61"/>
    <mergeCell ref="J60:J61"/>
    <mergeCell ref="K60:K61"/>
    <mergeCell ref="L60:L61"/>
    <mergeCell ref="M60:M61"/>
    <mergeCell ref="N60:N61"/>
    <mergeCell ref="O60:O61"/>
    <mergeCell ref="A62:A63"/>
    <mergeCell ref="E62:H63"/>
    <mergeCell ref="I62:I63"/>
    <mergeCell ref="J62:J63"/>
    <mergeCell ref="K62:K63"/>
    <mergeCell ref="L62:L63"/>
    <mergeCell ref="M62:M63"/>
    <mergeCell ref="N62:N63"/>
    <mergeCell ref="O62:O63"/>
    <mergeCell ref="A58:A59"/>
    <mergeCell ref="B58:H59"/>
    <mergeCell ref="I58:I59"/>
    <mergeCell ref="J58:J59"/>
    <mergeCell ref="K58:K59"/>
    <mergeCell ref="L58:L59"/>
    <mergeCell ref="M58:M59"/>
    <mergeCell ref="O52:O53"/>
    <mergeCell ref="A54:A55"/>
    <mergeCell ref="B54:H55"/>
    <mergeCell ref="I54:I55"/>
    <mergeCell ref="J54:J55"/>
    <mergeCell ref="K54:K55"/>
    <mergeCell ref="L54:L55"/>
    <mergeCell ref="M54:M55"/>
    <mergeCell ref="N54:N55"/>
    <mergeCell ref="O54:O55"/>
    <mergeCell ref="A56:A57"/>
    <mergeCell ref="B56:H57"/>
    <mergeCell ref="I56:I57"/>
    <mergeCell ref="J56:J57"/>
    <mergeCell ref="K56:K57"/>
    <mergeCell ref="L56:L57"/>
    <mergeCell ref="M56:M57"/>
    <mergeCell ref="N56:N57"/>
    <mergeCell ref="O56:O57"/>
    <mergeCell ref="A52:A53"/>
    <mergeCell ref="D52:H53"/>
    <mergeCell ref="I52:I53"/>
    <mergeCell ref="J52:J53"/>
    <mergeCell ref="K52:K53"/>
    <mergeCell ref="L52:L53"/>
    <mergeCell ref="M52:M53"/>
    <mergeCell ref="N52:N53"/>
    <mergeCell ref="K44:K45"/>
    <mergeCell ref="L44:L45"/>
    <mergeCell ref="M44:M45"/>
    <mergeCell ref="N44:N45"/>
    <mergeCell ref="O44:O45"/>
    <mergeCell ref="A48:A49"/>
    <mergeCell ref="B48:H49"/>
    <mergeCell ref="I48:I49"/>
    <mergeCell ref="J48:J49"/>
    <mergeCell ref="K48:K49"/>
    <mergeCell ref="L48:L49"/>
    <mergeCell ref="M48:M49"/>
    <mergeCell ref="N48:N49"/>
    <mergeCell ref="O48:O49"/>
    <mergeCell ref="A50:A51"/>
    <mergeCell ref="B50:H51"/>
    <mergeCell ref="I50:I51"/>
    <mergeCell ref="J50:J51"/>
    <mergeCell ref="K50:K51"/>
    <mergeCell ref="L50:L51"/>
    <mergeCell ref="M50:M51"/>
    <mergeCell ref="N50:N51"/>
    <mergeCell ref="O50:O51"/>
    <mergeCell ref="K32:K33"/>
    <mergeCell ref="L32:L33"/>
    <mergeCell ref="M32:M33"/>
    <mergeCell ref="E46:H47"/>
    <mergeCell ref="I46:I47"/>
    <mergeCell ref="J46:J47"/>
    <mergeCell ref="K46:K47"/>
    <mergeCell ref="L46:L47"/>
    <mergeCell ref="M46:M47"/>
    <mergeCell ref="N46:N47"/>
    <mergeCell ref="O46:O47"/>
    <mergeCell ref="O34:O35"/>
    <mergeCell ref="D36:H37"/>
    <mergeCell ref="I36:I37"/>
    <mergeCell ref="J36:J37"/>
    <mergeCell ref="K36:K37"/>
    <mergeCell ref="L36:L37"/>
    <mergeCell ref="M36:M37"/>
    <mergeCell ref="N36:N37"/>
    <mergeCell ref="O36:O37"/>
    <mergeCell ref="O40:O41"/>
    <mergeCell ref="D42:H43"/>
    <mergeCell ref="I42:I43"/>
    <mergeCell ref="J42:J43"/>
    <mergeCell ref="K42:K43"/>
    <mergeCell ref="L42:L43"/>
    <mergeCell ref="M42:M43"/>
    <mergeCell ref="N42:N43"/>
    <mergeCell ref="O42:O43"/>
    <mergeCell ref="D44:H45"/>
    <mergeCell ref="I44:I45"/>
    <mergeCell ref="J44:J45"/>
    <mergeCell ref="K26:K27"/>
    <mergeCell ref="L26:L27"/>
    <mergeCell ref="M26:M27"/>
    <mergeCell ref="A38:A39"/>
    <mergeCell ref="B38:H39"/>
    <mergeCell ref="I38:I39"/>
    <mergeCell ref="J38:J39"/>
    <mergeCell ref="K38:K39"/>
    <mergeCell ref="L38:L39"/>
    <mergeCell ref="M38:M39"/>
    <mergeCell ref="N38:N39"/>
    <mergeCell ref="O38:O39"/>
    <mergeCell ref="D40:H41"/>
    <mergeCell ref="I40:I41"/>
    <mergeCell ref="J40:J41"/>
    <mergeCell ref="K40:K41"/>
    <mergeCell ref="L40:L41"/>
    <mergeCell ref="M40:M41"/>
    <mergeCell ref="N40:N41"/>
    <mergeCell ref="O28:O29"/>
    <mergeCell ref="A30:A31"/>
    <mergeCell ref="B30:H31"/>
    <mergeCell ref="I30:I31"/>
    <mergeCell ref="J30:J31"/>
    <mergeCell ref="K30:K31"/>
    <mergeCell ref="L30:L31"/>
    <mergeCell ref="M30:M31"/>
    <mergeCell ref="N30:N31"/>
    <mergeCell ref="O30:O31"/>
    <mergeCell ref="D32:H33"/>
    <mergeCell ref="I32:I33"/>
    <mergeCell ref="J32:J33"/>
    <mergeCell ref="A5:AX5"/>
    <mergeCell ref="A6:AX6"/>
    <mergeCell ref="M16:N16"/>
    <mergeCell ref="A17:A19"/>
    <mergeCell ref="B17:H19"/>
    <mergeCell ref="I17:I19"/>
    <mergeCell ref="J17:J19"/>
    <mergeCell ref="M17:M19"/>
    <mergeCell ref="N17:N19"/>
    <mergeCell ref="O17:O19"/>
    <mergeCell ref="T17:T19"/>
    <mergeCell ref="U17:X17"/>
    <mergeCell ref="Y17:AJ17"/>
    <mergeCell ref="AK17:AV17"/>
    <mergeCell ref="AW17:AX17"/>
    <mergeCell ref="N32:N33"/>
    <mergeCell ref="O32:O33"/>
    <mergeCell ref="A22:A23"/>
    <mergeCell ref="B22:H23"/>
    <mergeCell ref="I22:I23"/>
    <mergeCell ref="J22:J23"/>
    <mergeCell ref="M22:M23"/>
    <mergeCell ref="N22:N23"/>
    <mergeCell ref="O22:O23"/>
    <mergeCell ref="D24:H25"/>
    <mergeCell ref="I24:I25"/>
    <mergeCell ref="J24:J25"/>
    <mergeCell ref="K24:K25"/>
    <mergeCell ref="L24:L25"/>
    <mergeCell ref="M24:M25"/>
    <mergeCell ref="N24:N25"/>
    <mergeCell ref="O24:O25"/>
    <mergeCell ref="AZ17:AZ19"/>
    <mergeCell ref="BA17:BD19"/>
    <mergeCell ref="A20:A21"/>
    <mergeCell ref="B20:H21"/>
    <mergeCell ref="I20:I21"/>
    <mergeCell ref="J20:J21"/>
    <mergeCell ref="M20:M21"/>
    <mergeCell ref="N20:N21"/>
    <mergeCell ref="O20:O21"/>
    <mergeCell ref="T20:T813"/>
    <mergeCell ref="AZ20:AZ813"/>
    <mergeCell ref="N26:N27"/>
    <mergeCell ref="O26:O27"/>
    <mergeCell ref="D28:H29"/>
    <mergeCell ref="I28:I29"/>
    <mergeCell ref="J28:J29"/>
    <mergeCell ref="K28:K29"/>
    <mergeCell ref="L28:L29"/>
    <mergeCell ref="M28:M29"/>
    <mergeCell ref="N28:N29"/>
    <mergeCell ref="A34:A35"/>
    <mergeCell ref="B34:H35"/>
    <mergeCell ref="I34:I35"/>
    <mergeCell ref="J34:J35"/>
    <mergeCell ref="K34:K35"/>
    <mergeCell ref="L34:L35"/>
    <mergeCell ref="M34:M35"/>
    <mergeCell ref="N34:N35"/>
    <mergeCell ref="A26:A27"/>
    <mergeCell ref="B26:H27"/>
    <mergeCell ref="I26:I27"/>
    <mergeCell ref="J26:J27"/>
  </mergeCells>
  <conditionalFormatting sqref="N821:U821 M821:M823">
    <cfRule type="cellIs" dxfId="5" priority="2" operator="greaterThan">
      <formula>0</formula>
    </cfRule>
  </conditionalFormatting>
  <conditionalFormatting sqref="U20">
    <cfRule type="cellIs" dxfId="4" priority="3" operator="greaterThan">
      <formula>0</formula>
    </cfRule>
  </conditionalFormatting>
  <conditionalFormatting sqref="U20:AY813">
    <cfRule type="cellIs" dxfId="3" priority="4" operator="equal">
      <formula>0</formula>
    </cfRule>
  </conditionalFormatting>
  <conditionalFormatting sqref="V20:AX20 AY20:AY813 U21:AX813">
    <cfRule type="cellIs" dxfId="2" priority="5" operator="greaterThan">
      <formula>0</formula>
    </cfRule>
    <cfRule type="cellIs" dxfId="1" priority="6" operator="greaterThan">
      <formula>0</formula>
    </cfRule>
  </conditionalFormatting>
  <conditionalFormatting sqref="AF821:AQ821 AT821 AV821">
    <cfRule type="cellIs" dxfId="0" priority="1" operator="greaterThan">
      <formula>0</formula>
    </cfRule>
  </conditionalFormatting>
  <printOptions horizontalCentered="1"/>
  <pageMargins left="0.19685039370078741" right="0.19685039370078741" top="0.19685039370078741" bottom="0.19685039370078741" header="0.19685039370078741" footer="0.19685039370078741"/>
  <pageSetup paperSize="66" scale="38" orientation="landscape" horizontalDpi="1200" verticalDpi="1200" r:id="rId1"/>
  <colBreaks count="1" manualBreakCount="1">
    <brk id="25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S-Curve</vt:lpstr>
      <vt:lpstr>'S-Curve'!Print_Area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Chuphan Chairat</dc:creator>
  <cp:lastModifiedBy>Atom</cp:lastModifiedBy>
  <cp:lastPrinted>2025-01-27T09:13:34Z</cp:lastPrinted>
  <dcterms:created xsi:type="dcterms:W3CDTF">2021-05-27T01:13:39Z</dcterms:created>
  <dcterms:modified xsi:type="dcterms:W3CDTF">2025-09-29T13:38:40Z</dcterms:modified>
</cp:coreProperties>
</file>